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S:\Food and Beverage\Beverage Controls\Inventory\Beverages\2020-01\"/>
    </mc:Choice>
  </mc:AlternateContent>
  <xr:revisionPtr revIDLastSave="0" documentId="13_ncr:1_{1B5C1B73-3189-4173-A573-3E9B690474A1}" xr6:coauthVersionLast="36" xr6:coauthVersionMax="36" xr10:uidLastSave="{00000000-0000-0000-0000-000000000000}"/>
  <bookViews>
    <workbookView xWindow="0" yWindow="0" windowWidth="28800" windowHeight="13020" activeTab="1" xr2:uid="{00000000-000D-0000-FFFF-FFFF00000000}"/>
  </bookViews>
  <sheets>
    <sheet name="Partial Shelf" sheetId="5" r:id="rId1"/>
    <sheet name="Liquor Room" sheetId="4" r:id="rId2"/>
    <sheet name="Beer Cooler" sheetId="3" r:id="rId3"/>
  </sheets>
  <externalReferences>
    <externalReference r:id="rId4"/>
    <externalReference r:id="rId5"/>
    <externalReference r:id="rId6"/>
  </externalReferences>
  <definedNames>
    <definedName name="_xlnm._FilterDatabase" localSheetId="1" hidden="1">'Liquor Room'!$A$1:$M$419</definedName>
    <definedName name="_xlnm.Print_Area" localSheetId="2">'Beer Cooler'!$B$1:$F$52</definedName>
    <definedName name="_xlnm.Print_Area" localSheetId="1">'Liquor Room'!$C$1:$E$375</definedName>
    <definedName name="_xlnm.Print_Area" localSheetId="0">'Partial Shelf'!$A$1:$J$29</definedName>
    <definedName name="_xlnm.Print_Titles" localSheetId="2">'Beer Cooler'!$1:$1</definedName>
  </definedNames>
  <calcPr calcId="191029"/>
</workbook>
</file>

<file path=xl/calcChain.xml><?xml version="1.0" encoding="utf-8"?>
<calcChain xmlns="http://schemas.openxmlformats.org/spreadsheetml/2006/main">
  <c r="I39" i="3" l="1"/>
  <c r="I38" i="3"/>
  <c r="I36" i="3"/>
  <c r="I20" i="3"/>
  <c r="I19" i="3"/>
  <c r="I18" i="3"/>
  <c r="I17" i="3"/>
  <c r="I16" i="3"/>
  <c r="I14" i="3"/>
  <c r="H39" i="3"/>
  <c r="H38" i="3"/>
  <c r="H36" i="3"/>
  <c r="H20" i="3"/>
  <c r="H19" i="3"/>
  <c r="H18" i="3"/>
  <c r="H17" i="3"/>
  <c r="H16" i="3"/>
  <c r="H15" i="3"/>
  <c r="I15" i="3"/>
  <c r="H14" i="3"/>
  <c r="I4" i="3"/>
  <c r="H4" i="3"/>
  <c r="J370" i="4"/>
  <c r="I370" i="4"/>
  <c r="J369" i="4"/>
  <c r="I369" i="4"/>
  <c r="J368" i="4"/>
  <c r="J367" i="4"/>
  <c r="I367" i="4"/>
  <c r="I368" i="4"/>
  <c r="J18" i="4"/>
  <c r="I18" i="4"/>
  <c r="J17" i="4"/>
  <c r="I17" i="4"/>
  <c r="J16" i="4"/>
  <c r="I16" i="4"/>
  <c r="J15" i="4"/>
  <c r="I15" i="4"/>
  <c r="J14" i="4"/>
  <c r="I14" i="4"/>
  <c r="J13" i="4"/>
  <c r="I13" i="4"/>
  <c r="G28" i="4" l="1"/>
  <c r="H344" i="4"/>
  <c r="K414" i="4"/>
  <c r="K413" i="4"/>
  <c r="K412" i="4"/>
  <c r="H295" i="4"/>
  <c r="H233" i="4"/>
  <c r="B156" i="4" l="1"/>
  <c r="K86" i="4" l="1"/>
  <c r="K280" i="4" l="1"/>
  <c r="K285" i="4"/>
  <c r="K311" i="4"/>
  <c r="K243" i="4"/>
  <c r="K234" i="4"/>
  <c r="K231" i="4"/>
  <c r="K226" i="4"/>
  <c r="K307" i="4"/>
  <c r="K271" i="4"/>
  <c r="K287" i="4"/>
  <c r="K227" i="4"/>
  <c r="K73" i="4" l="1"/>
  <c r="K332" i="4"/>
  <c r="B14" i="5" l="1"/>
  <c r="A14" i="5"/>
  <c r="J14" i="5"/>
  <c r="K28" i="4"/>
  <c r="K295" i="4" l="1"/>
  <c r="K305" i="4" l="1"/>
  <c r="K282" i="4"/>
  <c r="K281" i="4"/>
  <c r="K155" i="4" l="1"/>
  <c r="K75" i="4"/>
  <c r="K17" i="4" l="1"/>
  <c r="K109" i="4" l="1"/>
  <c r="K108" i="4"/>
  <c r="K340" i="4" l="1"/>
  <c r="K359" i="4"/>
  <c r="J25" i="3" l="1"/>
  <c r="N25" i="3" s="1"/>
  <c r="K71" i="4" l="1"/>
  <c r="K264" i="4" l="1"/>
  <c r="K331" i="4" l="1"/>
  <c r="K318" i="4"/>
  <c r="K291" i="4"/>
  <c r="K286" i="4"/>
  <c r="K275" i="4"/>
  <c r="J22" i="5" l="1"/>
  <c r="G187" i="4" s="1"/>
  <c r="J21" i="5"/>
  <c r="G124" i="4" s="1"/>
  <c r="J18" i="5"/>
  <c r="G170" i="4" s="1"/>
  <c r="J17" i="5"/>
  <c r="G106" i="4" s="1"/>
  <c r="J16" i="5"/>
  <c r="G202" i="4" s="1"/>
  <c r="J15" i="5"/>
  <c r="G29" i="4" s="1"/>
  <c r="K67" i="4" l="1"/>
  <c r="K325" i="4" l="1"/>
  <c r="K319" i="4"/>
  <c r="K327" i="4"/>
  <c r="K349" i="4" l="1"/>
  <c r="K353" i="4" l="1"/>
  <c r="K56" i="4" l="1"/>
  <c r="K65" i="4"/>
  <c r="K351" i="4" l="1"/>
  <c r="K62" i="4" l="1"/>
  <c r="K337" i="4" l="1"/>
  <c r="J41" i="3" l="1"/>
  <c r="N41" i="3" s="1"/>
  <c r="J40" i="3"/>
  <c r="N40" i="3" s="1"/>
  <c r="K209" i="4"/>
  <c r="J26" i="3" l="1"/>
  <c r="N26" i="3" s="1"/>
  <c r="K149" i="4" l="1"/>
  <c r="K148" i="4"/>
  <c r="K343" i="4" l="1"/>
  <c r="K16" i="4" l="1"/>
  <c r="K374" i="4" l="1"/>
  <c r="K147" i="4" l="1"/>
  <c r="K112" i="4"/>
  <c r="L198" i="4" l="1"/>
  <c r="K357" i="4" l="1"/>
  <c r="K356" i="4"/>
  <c r="L357" i="4"/>
  <c r="L356" i="4"/>
  <c r="L115" i="4" l="1"/>
  <c r="K115" i="4" l="1"/>
  <c r="L6" i="4" l="1"/>
  <c r="L144" i="4"/>
  <c r="K114" i="4"/>
  <c r="L42" i="4" l="1"/>
  <c r="L7" i="4" l="1"/>
  <c r="L9" i="4"/>
  <c r="K411" i="4" l="1"/>
  <c r="K242" i="4"/>
  <c r="J47" i="3" l="1"/>
  <c r="N47" i="3" s="1"/>
  <c r="J46" i="3"/>
  <c r="N46" i="3" s="1"/>
  <c r="K333" i="4" l="1"/>
  <c r="L36" i="4" l="1"/>
  <c r="K36" i="4"/>
  <c r="J51" i="3" l="1"/>
  <c r="N51" i="3" s="1"/>
  <c r="J33" i="3"/>
  <c r="N33" i="3" s="1"/>
  <c r="J50" i="3"/>
  <c r="N50" i="3" s="1"/>
  <c r="A3" i="3"/>
  <c r="A4" i="3" s="1"/>
  <c r="A5" i="3" s="1"/>
  <c r="A6" i="3" s="1"/>
  <c r="A7" i="3" l="1"/>
  <c r="A8" i="3" s="1"/>
  <c r="A9" i="3" s="1"/>
  <c r="A10" i="3" s="1"/>
  <c r="A11" i="3" s="1"/>
  <c r="A12" i="3" s="1"/>
  <c r="A13" i="3" s="1"/>
  <c r="A14" i="3" s="1"/>
  <c r="K283" i="4"/>
  <c r="K241" i="4"/>
  <c r="A15" i="3" l="1"/>
  <c r="A16" i="3" s="1"/>
  <c r="A17" i="3" s="1"/>
  <c r="K245" i="4"/>
  <c r="A18" i="3" l="1"/>
  <c r="A19" i="3" s="1"/>
  <c r="A20" i="3" s="1"/>
  <c r="A21" i="3" s="1"/>
  <c r="A22" i="3" s="1"/>
  <c r="A23" i="3" s="1"/>
  <c r="A24" i="3" s="1"/>
  <c r="A25" i="3" s="1"/>
  <c r="A26" i="3" s="1"/>
  <c r="K217" i="4"/>
  <c r="K216" i="4"/>
  <c r="K215" i="4"/>
  <c r="A27" i="3" l="1"/>
  <c r="A28" i="3" s="1"/>
  <c r="A29" i="3" s="1"/>
  <c r="A30" i="3" s="1"/>
  <c r="A31" i="3" s="1"/>
  <c r="A32" i="3" s="1"/>
  <c r="K322" i="4"/>
  <c r="A33" i="3" l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K314" i="4"/>
  <c r="K313" i="4"/>
  <c r="K312" i="4"/>
  <c r="K310" i="4"/>
  <c r="K309" i="4"/>
  <c r="K308" i="4"/>
  <c r="K306" i="4"/>
  <c r="K304" i="4"/>
  <c r="K300" i="4"/>
  <c r="K299" i="4"/>
  <c r="K290" i="4"/>
  <c r="K289" i="4"/>
  <c r="K288" i="4"/>
  <c r="K284" i="4"/>
  <c r="B3" i="4" l="1"/>
  <c r="B4" i="4" s="1"/>
  <c r="B5" i="4" s="1"/>
  <c r="B6" i="4" s="1"/>
  <c r="B7" i="4" s="1"/>
  <c r="K259" i="4"/>
  <c r="B8" i="4" l="1"/>
  <c r="B9" i="4" s="1"/>
  <c r="B10" i="4" s="1"/>
  <c r="B11" i="4" s="1"/>
  <c r="B12" i="4" s="1"/>
  <c r="B13" i="4" s="1"/>
  <c r="B14" i="4" s="1"/>
  <c r="B15" i="4" s="1"/>
  <c r="B16" i="4" s="1"/>
  <c r="L90" i="4"/>
  <c r="L415" i="4"/>
  <c r="K169" i="4"/>
  <c r="B17" i="4" l="1"/>
  <c r="K144" i="4"/>
  <c r="K41" i="4"/>
  <c r="B18" i="4" l="1"/>
  <c r="B19" i="4" s="1"/>
  <c r="B20" i="4" s="1"/>
  <c r="B21" i="4" s="1"/>
  <c r="B22" i="4" s="1"/>
  <c r="B23" i="4" s="1"/>
  <c r="B24" i="4" s="1"/>
  <c r="B25" i="4" s="1"/>
  <c r="B26" i="4" s="1"/>
  <c r="B27" i="4" s="1"/>
  <c r="B28" i="4" l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K277" i="4"/>
  <c r="K276" i="4"/>
  <c r="B63" i="4" l="1"/>
  <c r="B64" i="4" s="1"/>
  <c r="B65" i="4" s="1"/>
  <c r="B66" i="4" s="1"/>
  <c r="K146" i="4"/>
  <c r="K145" i="4"/>
  <c r="B67" i="4" l="1"/>
  <c r="B68" i="4" s="1"/>
  <c r="B69" i="4" s="1"/>
  <c r="B70" i="4" s="1"/>
  <c r="B71" i="4" s="1"/>
  <c r="L8" i="4"/>
  <c r="B72" i="4" l="1"/>
  <c r="K68" i="4"/>
  <c r="B73" i="4" l="1"/>
  <c r="B74" i="4" s="1"/>
  <c r="B75" i="4" s="1"/>
  <c r="B76" i="4" s="1"/>
  <c r="B77" i="4" s="1"/>
  <c r="B78" i="4" s="1"/>
  <c r="B79" i="4" s="1"/>
  <c r="B80" i="4" s="1"/>
  <c r="K46" i="4"/>
  <c r="K77" i="4"/>
  <c r="K263" i="4" l="1"/>
  <c r="K355" i="4" l="1"/>
  <c r="K402" i="4" l="1"/>
  <c r="K401" i="4" l="1"/>
  <c r="K409" i="4" l="1"/>
  <c r="K220" i="4"/>
  <c r="K143" i="4"/>
  <c r="K142" i="4"/>
  <c r="K141" i="4"/>
  <c r="K140" i="4"/>
  <c r="K410" i="4" l="1"/>
  <c r="K85" i="4"/>
  <c r="K222" i="4"/>
  <c r="K408" i="4"/>
  <c r="K72" i="4"/>
  <c r="K407" i="4"/>
  <c r="K406" i="4"/>
  <c r="K301" i="4"/>
  <c r="K405" i="4"/>
  <c r="K404" i="4"/>
  <c r="K403" i="4"/>
  <c r="K371" i="4" l="1"/>
  <c r="K370" i="4"/>
  <c r="K369" i="4"/>
  <c r="K368" i="4"/>
  <c r="K130" i="4" l="1"/>
  <c r="K375" i="4" l="1"/>
  <c r="K373" i="4"/>
  <c r="K372" i="4"/>
  <c r="K367" i="4"/>
  <c r="K221" i="4" l="1"/>
  <c r="K219" i="4"/>
  <c r="K218" i="4"/>
  <c r="K158" i="4"/>
  <c r="K156" i="4"/>
  <c r="K419" i="4" l="1"/>
  <c r="K418" i="4"/>
  <c r="K205" i="4"/>
  <c r="K417" i="4"/>
  <c r="K416" i="4"/>
  <c r="K250" i="4"/>
  <c r="K268" i="4"/>
  <c r="K400" i="4"/>
  <c r="K399" i="4"/>
  <c r="K398" i="4"/>
  <c r="K397" i="4"/>
  <c r="K396" i="4"/>
  <c r="K395" i="4"/>
  <c r="K152" i="4" l="1"/>
  <c r="L35" i="4" l="1"/>
  <c r="K35" i="4"/>
  <c r="K330" i="4" l="1"/>
  <c r="K70" i="4" l="1"/>
  <c r="K270" i="4"/>
  <c r="K207" i="4"/>
  <c r="K415" i="4" l="1"/>
  <c r="K394" i="4"/>
  <c r="K393" i="4"/>
  <c r="K82" i="4"/>
  <c r="K354" i="4"/>
  <c r="K89" i="4"/>
  <c r="K150" i="4"/>
  <c r="K117" i="4"/>
  <c r="K99" i="4"/>
  <c r="K392" i="4"/>
  <c r="K2" i="4" l="1"/>
  <c r="K385" i="4" l="1"/>
  <c r="K225" i="4"/>
  <c r="K384" i="4"/>
  <c r="K303" i="4" l="1"/>
  <c r="K57" i="4" l="1"/>
  <c r="K240" i="4"/>
  <c r="K210" i="4"/>
  <c r="K391" i="4"/>
  <c r="K336" i="4"/>
  <c r="K390" i="4"/>
  <c r="K239" i="4"/>
  <c r="K389" i="4"/>
  <c r="K83" i="4"/>
  <c r="K388" i="4"/>
  <c r="K262" i="4"/>
  <c r="K387" i="4"/>
  <c r="K233" i="4"/>
  <c r="K47" i="4"/>
  <c r="K8" i="4" l="1"/>
  <c r="L168" i="4"/>
  <c r="K168" i="4" s="1"/>
  <c r="J21" i="3" l="1"/>
  <c r="N21" i="3" s="1"/>
  <c r="J34" i="3" l="1"/>
  <c r="N34" i="3" s="1"/>
  <c r="J49" i="3"/>
  <c r="N49" i="3" s="1"/>
  <c r="J48" i="3"/>
  <c r="N48" i="3" s="1"/>
  <c r="J45" i="3"/>
  <c r="N45" i="3" s="1"/>
  <c r="J44" i="3"/>
  <c r="N44" i="3" s="1"/>
  <c r="J32" i="3"/>
  <c r="N32" i="3" s="1"/>
  <c r="J35" i="3"/>
  <c r="N35" i="3" s="1"/>
  <c r="J31" i="3"/>
  <c r="N31" i="3" s="1"/>
  <c r="J30" i="3"/>
  <c r="N30" i="3" s="1"/>
  <c r="J29" i="3"/>
  <c r="N29" i="3" s="1"/>
  <c r="J28" i="3"/>
  <c r="N28" i="3" s="1"/>
  <c r="J27" i="3"/>
  <c r="N27" i="3" s="1"/>
  <c r="J52" i="3"/>
  <c r="K95" i="4" l="1"/>
  <c r="K381" i="4" l="1"/>
  <c r="K88" i="4"/>
  <c r="K380" i="4"/>
  <c r="K379" i="4"/>
  <c r="K378" i="4"/>
  <c r="K377" i="4"/>
  <c r="K376" i="4"/>
  <c r="K87" i="4"/>
  <c r="K185" i="4" l="1"/>
  <c r="K173" i="4"/>
  <c r="K323" i="4" l="1"/>
  <c r="K326" i="4"/>
  <c r="K293" i="4"/>
  <c r="K292" i="4"/>
  <c r="K317" i="4"/>
  <c r="K297" i="4"/>
  <c r="K269" i="4"/>
  <c r="K267" i="4"/>
  <c r="K265" i="4"/>
  <c r="K266" i="4"/>
  <c r="K261" i="4"/>
  <c r="K258" i="4"/>
  <c r="K257" i="4"/>
  <c r="K255" i="4"/>
  <c r="K254" i="4"/>
  <c r="K253" i="4"/>
  <c r="K252" i="4"/>
  <c r="K251" i="4"/>
  <c r="K249" i="4"/>
  <c r="K248" i="4"/>
  <c r="K247" i="4"/>
  <c r="K246" i="4"/>
  <c r="K244" i="4"/>
  <c r="K279" i="4"/>
  <c r="K294" i="4"/>
  <c r="K238" i="4"/>
  <c r="K358" i="4"/>
  <c r="L201" i="4" l="1"/>
  <c r="K382" i="4" l="1"/>
  <c r="K256" i="4"/>
  <c r="K260" i="4"/>
  <c r="K324" i="4"/>
  <c r="K154" i="4"/>
  <c r="K383" i="4"/>
  <c r="K386" i="4"/>
  <c r="K363" i="4"/>
  <c r="K366" i="4"/>
  <c r="K365" i="4"/>
  <c r="K364" i="4"/>
  <c r="K362" i="4"/>
  <c r="K338" i="4"/>
  <c r="K329" i="4"/>
  <c r="K328" i="4"/>
  <c r="K352" i="4"/>
  <c r="K61" i="4"/>
  <c r="K236" i="4"/>
  <c r="K232" i="4"/>
  <c r="K223" i="4"/>
  <c r="K224" i="4"/>
  <c r="K167" i="4"/>
  <c r="K166" i="4"/>
  <c r="K165" i="4"/>
  <c r="K164" i="4"/>
  <c r="K162" i="4"/>
  <c r="K60" i="4"/>
  <c r="J38" i="3" l="1"/>
  <c r="N38" i="3" s="1"/>
  <c r="K335" i="4"/>
  <c r="K334" i="4"/>
  <c r="K321" i="4"/>
  <c r="K45" i="4"/>
  <c r="K42" i="4"/>
  <c r="J6" i="5" l="1"/>
  <c r="G132" i="4" s="1"/>
  <c r="J11" i="5"/>
  <c r="G7" i="4" s="1"/>
  <c r="J7" i="5"/>
  <c r="G190" i="4" s="1"/>
  <c r="K74" i="4"/>
  <c r="J25" i="5"/>
  <c r="G90" i="4" s="1"/>
  <c r="J43" i="3" l="1"/>
  <c r="N43" i="3" s="1"/>
  <c r="K229" i="4" l="1"/>
  <c r="K228" i="4"/>
  <c r="K278" i="4"/>
  <c r="K163" i="4"/>
  <c r="J5" i="5" l="1"/>
  <c r="G123" i="4" s="1"/>
  <c r="K18" i="4" l="1"/>
  <c r="K201" i="4" l="1"/>
  <c r="K175" i="4"/>
  <c r="K111" i="4"/>
  <c r="K15" i="4" l="1"/>
  <c r="K14" i="4"/>
  <c r="K13" i="4"/>
  <c r="K350" i="4" l="1"/>
  <c r="K237" i="4"/>
  <c r="K347" i="4"/>
  <c r="K274" i="4"/>
  <c r="K348" i="4" l="1"/>
  <c r="K69" i="4" l="1"/>
  <c r="K235" i="4"/>
  <c r="K184" i="4"/>
  <c r="K49" i="4" l="1"/>
  <c r="J10" i="5" l="1"/>
  <c r="G6" i="4" s="1"/>
  <c r="K105" i="4" l="1"/>
  <c r="J8" i="3" l="1"/>
  <c r="N8" i="3" s="1"/>
  <c r="J12" i="3"/>
  <c r="N12" i="3" s="1"/>
  <c r="J10" i="3"/>
  <c r="N10" i="3" s="1"/>
  <c r="J11" i="3"/>
  <c r="N11" i="3" s="1"/>
  <c r="J15" i="3"/>
  <c r="N15" i="3" s="1"/>
  <c r="J16" i="3"/>
  <c r="N16" i="3" s="1"/>
  <c r="J17" i="3"/>
  <c r="N17" i="3" s="1"/>
  <c r="J18" i="3"/>
  <c r="N18" i="3" s="1"/>
  <c r="J20" i="3"/>
  <c r="N20" i="3" s="1"/>
  <c r="J19" i="3"/>
  <c r="N19" i="3" s="1"/>
  <c r="J36" i="3"/>
  <c r="N36" i="3" s="1"/>
  <c r="J42" i="3"/>
  <c r="N42" i="3" s="1"/>
  <c r="J37" i="3"/>
  <c r="N37" i="3" s="1"/>
  <c r="J22" i="3"/>
  <c r="N22" i="3" s="1"/>
  <c r="K131" i="4" l="1"/>
  <c r="J39" i="3" l="1"/>
  <c r="N39" i="3" s="1"/>
  <c r="K135" i="4" l="1"/>
  <c r="K94" i="4"/>
  <c r="K102" i="4"/>
  <c r="K161" i="4"/>
  <c r="K177" i="4" l="1"/>
  <c r="K137" i="4" l="1"/>
  <c r="K104" i="4"/>
  <c r="K136" i="4"/>
  <c r="K128" i="4"/>
  <c r="K101" i="4"/>
  <c r="K96" i="4"/>
  <c r="K30" i="4"/>
  <c r="K34" i="4"/>
  <c r="K66" i="4" l="1"/>
  <c r="K341" i="4" l="1"/>
  <c r="K339" i="4"/>
  <c r="K302" i="4"/>
  <c r="K320" i="4"/>
  <c r="K208" i="4"/>
  <c r="K346" i="4"/>
  <c r="K315" i="4"/>
  <c r="K316" i="4"/>
  <c r="K296" i="4"/>
  <c r="K298" i="4"/>
  <c r="K153" i="4"/>
  <c r="K230" i="4"/>
  <c r="K273" i="4"/>
  <c r="K272" i="4"/>
  <c r="K214" i="4"/>
  <c r="K213" i="4"/>
  <c r="K212" i="4"/>
  <c r="K211" i="4"/>
  <c r="K200" i="4"/>
  <c r="K195" i="4"/>
  <c r="K199" i="4"/>
  <c r="K198" i="4"/>
  <c r="K196" i="4"/>
  <c r="K194" i="4"/>
  <c r="K193" i="4"/>
  <c r="K191" i="4"/>
  <c r="K192" i="4"/>
  <c r="K188" i="4"/>
  <c r="K186" i="4"/>
  <c r="K181" i="4"/>
  <c r="K182" i="4"/>
  <c r="K180" i="4"/>
  <c r="K179" i="4"/>
  <c r="K183" i="4"/>
  <c r="K178" i="4"/>
  <c r="K174" i="4"/>
  <c r="K172" i="4"/>
  <c r="K344" i="4"/>
  <c r="K139" i="4"/>
  <c r="K134" i="4"/>
  <c r="K138" i="4"/>
  <c r="K120" i="4"/>
  <c r="K110" i="4"/>
  <c r="K97" i="4"/>
  <c r="K126" i="4"/>
  <c r="K125" i="4"/>
  <c r="K121" i="4"/>
  <c r="K119" i="4"/>
  <c r="K127" i="4"/>
  <c r="K206" i="4"/>
  <c r="K129" i="4"/>
  <c r="K103" i="4"/>
  <c r="K100" i="4"/>
  <c r="K113" i="4"/>
  <c r="K98" i="4"/>
  <c r="K91" i="4"/>
  <c r="K92" i="4"/>
  <c r="K90" i="4"/>
  <c r="K159" i="4"/>
  <c r="K84" i="4"/>
  <c r="K157" i="4"/>
  <c r="K160" i="4"/>
  <c r="K342" i="4"/>
  <c r="K55" i="4"/>
  <c r="K360" i="4"/>
  <c r="K345" i="4"/>
  <c r="K63" i="4"/>
  <c r="K58" i="4"/>
  <c r="K64" i="4"/>
  <c r="K59" i="4"/>
  <c r="K54" i="4"/>
  <c r="K51" i="4"/>
  <c r="K50" i="4"/>
  <c r="K53" i="4"/>
  <c r="K48" i="4"/>
  <c r="K12" i="4"/>
  <c r="K52" i="4"/>
  <c r="K10" i="4"/>
  <c r="K11" i="4"/>
  <c r="K9" i="4"/>
  <c r="K37" i="4"/>
  <c r="K32" i="4"/>
  <c r="K33" i="4"/>
  <c r="K31" i="4"/>
  <c r="K40" i="4"/>
  <c r="K39" i="4"/>
  <c r="K38" i="4"/>
  <c r="K27" i="4"/>
  <c r="K23" i="4"/>
  <c r="K24" i="4"/>
  <c r="K22" i="4"/>
  <c r="K21" i="4"/>
  <c r="K20" i="4"/>
  <c r="K3" i="4"/>
  <c r="J29" i="5" l="1"/>
  <c r="G189" i="4" s="1"/>
  <c r="J28" i="5"/>
  <c r="G133" i="4" s="1"/>
  <c r="K116" i="4"/>
  <c r="J26" i="5"/>
  <c r="G176" i="4" s="1"/>
  <c r="K93" i="4"/>
  <c r="J24" i="5"/>
  <c r="G204" i="4" s="1"/>
  <c r="J23" i="5"/>
  <c r="G26" i="4" s="1"/>
  <c r="J19" i="5"/>
  <c r="G122" i="4" s="1"/>
  <c r="J13" i="5"/>
  <c r="J12" i="5"/>
  <c r="J9" i="5"/>
  <c r="G5" i="4" s="1"/>
  <c r="J8" i="5"/>
  <c r="G4" i="4" s="1"/>
  <c r="J20" i="5"/>
  <c r="G151" i="4" s="1"/>
  <c r="J27" i="5"/>
  <c r="G118" i="4" s="1"/>
  <c r="J4" i="5"/>
  <c r="G171" i="4" s="1"/>
  <c r="J3" i="5"/>
  <c r="G107" i="4" s="1"/>
  <c r="J1" i="5"/>
  <c r="G19" i="4" s="1"/>
  <c r="J2" i="5"/>
  <c r="G203" i="4" s="1"/>
  <c r="K133" i="4" l="1"/>
  <c r="K176" i="4"/>
  <c r="K204" i="4"/>
  <c r="K26" i="4"/>
  <c r="K151" i="4"/>
  <c r="K189" i="4"/>
  <c r="B81" i="4" l="1"/>
  <c r="B82" i="4" s="1"/>
  <c r="B83" i="4" s="1"/>
  <c r="B84" i="4" s="1"/>
  <c r="B85" i="4" s="1"/>
  <c r="B86" i="4" s="1"/>
  <c r="B87" i="4" s="1"/>
  <c r="B88" i="4" l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l="1"/>
  <c r="B157" i="4" l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l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K197" i="4"/>
  <c r="K118" i="4"/>
  <c r="K25" i="4"/>
  <c r="B202" i="4" l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J13" i="3"/>
  <c r="N13" i="3" s="1"/>
  <c r="B228" i="4" l="1"/>
  <c r="B229" i="4" s="1"/>
  <c r="B230" i="4" s="1"/>
  <c r="K203" i="4"/>
  <c r="K171" i="4"/>
  <c r="K132" i="4"/>
  <c r="K190" i="4"/>
  <c r="K123" i="4"/>
  <c r="K107" i="4"/>
  <c r="B231" i="4" l="1"/>
  <c r="B232" i="4" s="1"/>
  <c r="B233" i="4" s="1"/>
  <c r="J4" i="3"/>
  <c r="N4" i="3" s="1"/>
  <c r="B234" i="4" l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K19" i="4"/>
  <c r="B264" i="4" l="1"/>
  <c r="B265" i="4" s="1"/>
  <c r="B266" i="4" s="1"/>
  <c r="B267" i="4" s="1"/>
  <c r="B268" i="4" s="1"/>
  <c r="B269" i="4" s="1"/>
  <c r="B270" i="4" s="1"/>
  <c r="K80" i="4"/>
  <c r="K81" i="4"/>
  <c r="K78" i="4"/>
  <c r="K79" i="4"/>
  <c r="K76" i="4"/>
  <c r="B271" i="4" l="1"/>
  <c r="B272" i="4" s="1"/>
  <c r="B273" i="4" s="1"/>
  <c r="B274" i="4" s="1"/>
  <c r="B275" i="4" s="1"/>
  <c r="B276" i="4" s="1"/>
  <c r="B277" i="4" s="1"/>
  <c r="B278" i="4" s="1"/>
  <c r="B279" i="4" s="1"/>
  <c r="J7" i="3"/>
  <c r="N7" i="3" s="1"/>
  <c r="J24" i="3"/>
  <c r="N24" i="3" s="1"/>
  <c r="J6" i="3"/>
  <c r="N6" i="3" s="1"/>
  <c r="J23" i="3"/>
  <c r="N23" i="3" s="1"/>
  <c r="J14" i="3"/>
  <c r="N14" i="3" s="1"/>
  <c r="J5" i="3"/>
  <c r="N5" i="3" s="1"/>
  <c r="J9" i="3"/>
  <c r="N9" i="3" s="1"/>
  <c r="J2" i="3"/>
  <c r="N2" i="3" s="1"/>
  <c r="B280" i="4" l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K170" i="4"/>
  <c r="K6" i="4"/>
  <c r="K106" i="4"/>
  <c r="K124" i="4"/>
  <c r="K202" i="4"/>
  <c r="K43" i="4"/>
  <c r="K7" i="4"/>
  <c r="K44" i="4"/>
  <c r="K122" i="4"/>
  <c r="K5" i="4"/>
  <c r="K4" i="4"/>
  <c r="B307" i="4" l="1"/>
  <c r="B308" i="4" s="1"/>
  <c r="B309" i="4" s="1"/>
  <c r="B310" i="4" s="1"/>
  <c r="K187" i="4"/>
  <c r="B311" i="4" l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J3" i="3"/>
  <c r="N3" i="3" s="1"/>
  <c r="B339" i="4" l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K29" i="4"/>
  <c r="B385" i="4" l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l="1"/>
  <c r="B413" i="4" s="1"/>
  <c r="B414" i="4" s="1"/>
  <c r="B415" i="4" s="1"/>
  <c r="B416" i="4" s="1"/>
  <c r="B417" i="4" s="1"/>
  <c r="B418" i="4" s="1"/>
  <c r="B419" i="4" s="1"/>
</calcChain>
</file>

<file path=xl/sharedStrings.xml><?xml version="1.0" encoding="utf-8"?>
<sst xmlns="http://schemas.openxmlformats.org/spreadsheetml/2006/main" count="1064" uniqueCount="528">
  <si>
    <t xml:space="preserve">Peter Vella Chablis </t>
  </si>
  <si>
    <t xml:space="preserve">Peter Vella Burgundy </t>
  </si>
  <si>
    <t xml:space="preserve">Absolut </t>
  </si>
  <si>
    <t xml:space="preserve">Absolut, Citron </t>
  </si>
  <si>
    <t xml:space="preserve">Absolut, Apeach </t>
  </si>
  <si>
    <t xml:space="preserve">Absolut, Raspberry </t>
  </si>
  <si>
    <t xml:space="preserve">Smirnoff Vanilla Twist </t>
  </si>
  <si>
    <t xml:space="preserve">Smirnoff Orange Twist </t>
  </si>
  <si>
    <t xml:space="preserve">Belvedere </t>
  </si>
  <si>
    <t xml:space="preserve">Chopin </t>
  </si>
  <si>
    <t xml:space="preserve">Grey Goose </t>
  </si>
  <si>
    <t xml:space="preserve">Ketel One </t>
  </si>
  <si>
    <t xml:space="preserve">Stolichnaya Russian Vodka </t>
  </si>
  <si>
    <t xml:space="preserve">Balvenie 12 </t>
  </si>
  <si>
    <t xml:space="preserve">Balvenie Portwood </t>
  </si>
  <si>
    <t xml:space="preserve">Chivas Regal </t>
  </si>
  <si>
    <t xml:space="preserve">Dewar’s </t>
  </si>
  <si>
    <t xml:space="preserve">Glenfiddich 12 yr </t>
  </si>
  <si>
    <t xml:space="preserve">Glenlivet </t>
  </si>
  <si>
    <t xml:space="preserve">Glenmorangie 10 yr </t>
  </si>
  <si>
    <t xml:space="preserve">Bushmill’s </t>
  </si>
  <si>
    <t xml:space="preserve">Bulleit Bourbon </t>
  </si>
  <si>
    <t xml:space="preserve">Johnnie Walker Black </t>
  </si>
  <si>
    <t xml:space="preserve">Johnnie Walker Red </t>
  </si>
  <si>
    <t xml:space="preserve">Macallan 12 </t>
  </si>
  <si>
    <t xml:space="preserve">Canadian Club </t>
  </si>
  <si>
    <t xml:space="preserve">Crown Royal </t>
  </si>
  <si>
    <t xml:space="preserve">Crown Royal Special Reserve </t>
  </si>
  <si>
    <t xml:space="preserve">Jameson </t>
  </si>
  <si>
    <t xml:space="preserve">Seagram’s 7 </t>
  </si>
  <si>
    <t xml:space="preserve">Seagram’s VO </t>
  </si>
  <si>
    <t xml:space="preserve">Basil Hayden </t>
  </si>
  <si>
    <t xml:space="preserve">Apple Pucker </t>
  </si>
  <si>
    <t xml:space="preserve">Bailey’s Original Irish Cream </t>
  </si>
  <si>
    <t xml:space="preserve">Blackberry Brandy </t>
  </si>
  <si>
    <t xml:space="preserve">Blue Curacao </t>
  </si>
  <si>
    <t xml:space="preserve">Dom B&amp;B </t>
  </si>
  <si>
    <t xml:space="preserve">Campari </t>
  </si>
  <si>
    <t xml:space="preserve">Cask &amp; Cream </t>
  </si>
  <si>
    <t>Cart One</t>
  </si>
  <si>
    <t>Cart Two</t>
  </si>
  <si>
    <t>Cases</t>
  </si>
  <si>
    <t>Loose</t>
  </si>
  <si>
    <t>Packs</t>
  </si>
  <si>
    <t>TOTAL</t>
  </si>
  <si>
    <t xml:space="preserve">Creme de Banana </t>
  </si>
  <si>
    <t xml:space="preserve">Creme de Cacao Dark </t>
  </si>
  <si>
    <t xml:space="preserve">Creme de Cacao Light </t>
  </si>
  <si>
    <t xml:space="preserve">Creme de Cassis </t>
  </si>
  <si>
    <t xml:space="preserve">Creme de Menthe Green </t>
  </si>
  <si>
    <t xml:space="preserve">Creme de Menthe White </t>
  </si>
  <si>
    <t xml:space="preserve">Disaronno Amaretto </t>
  </si>
  <si>
    <t xml:space="preserve">Drambuie </t>
  </si>
  <si>
    <t xml:space="preserve">Crown Royal, 50ml </t>
  </si>
  <si>
    <t xml:space="preserve">Bacardi Light, 50ml </t>
  </si>
  <si>
    <t xml:space="preserve">Bombay Sapphire </t>
  </si>
  <si>
    <t xml:space="preserve">Tanqueray </t>
  </si>
  <si>
    <t xml:space="preserve">Bacardi Silver (Light) </t>
  </si>
  <si>
    <t xml:space="preserve">Captain Morgan </t>
  </si>
  <si>
    <t xml:space="preserve">Malibu </t>
  </si>
  <si>
    <t xml:space="preserve">Mount Gay Eclipse </t>
  </si>
  <si>
    <t xml:space="preserve">Myers Dark </t>
  </si>
  <si>
    <t xml:space="preserve">1800 Silver </t>
  </si>
  <si>
    <t xml:space="preserve">1800 Reposado </t>
  </si>
  <si>
    <t xml:space="preserve">Patron Silver </t>
  </si>
  <si>
    <t xml:space="preserve">Patron Anejo </t>
  </si>
  <si>
    <t xml:space="preserve">Jack Daniels Single Barrell </t>
  </si>
  <si>
    <t xml:space="preserve">Gentleman Jack </t>
  </si>
  <si>
    <t xml:space="preserve">Woodford Reserve </t>
  </si>
  <si>
    <t xml:space="preserve">Knob Creek </t>
  </si>
  <si>
    <t xml:space="preserve">Wild Turkey(80 proof) </t>
  </si>
  <si>
    <t xml:space="preserve">Courvoisier VS </t>
  </si>
  <si>
    <t xml:space="preserve">Courvoisier VSOP </t>
  </si>
  <si>
    <t xml:space="preserve">Hennessey VSOP </t>
  </si>
  <si>
    <t xml:space="preserve">Remy Martin VSOP </t>
  </si>
  <si>
    <t xml:space="preserve">Remy Martin XO </t>
  </si>
  <si>
    <t xml:space="preserve">Kahlua </t>
  </si>
  <si>
    <t xml:space="preserve">Midori Melon </t>
  </si>
  <si>
    <t xml:space="preserve">Razzmatazz </t>
  </si>
  <si>
    <t xml:space="preserve">Peachtree </t>
  </si>
  <si>
    <t xml:space="preserve">Southern Comfort </t>
  </si>
  <si>
    <t xml:space="preserve">Fonseca Bin 27 </t>
  </si>
  <si>
    <t xml:space="preserve">Segura Viudas Aria Brut </t>
  </si>
  <si>
    <t>Ketel One Citroen</t>
  </si>
  <si>
    <t>Grand Marnier</t>
  </si>
  <si>
    <t>Maker's 46</t>
  </si>
  <si>
    <t xml:space="preserve">Maker's Mark </t>
  </si>
  <si>
    <t>Chateau Montelena</t>
  </si>
  <si>
    <t>Dom Perignon</t>
  </si>
  <si>
    <t>Wairau River</t>
  </si>
  <si>
    <t>Decoy Merlot</t>
  </si>
  <si>
    <t>Columbia Crest Merlot</t>
  </si>
  <si>
    <t>Ferrari-Carano</t>
  </si>
  <si>
    <t>Arrowood Chardonnay</t>
  </si>
  <si>
    <t>Smirnoff Strawberry</t>
  </si>
  <si>
    <t>M&amp;R Dry Vermouth 375ml</t>
  </si>
  <si>
    <t>Moet &amp; Chandon</t>
  </si>
  <si>
    <t xml:space="preserve">Moet &amp; Chandon 187ml </t>
  </si>
  <si>
    <t xml:space="preserve">Mumm Cuvee Brut </t>
  </si>
  <si>
    <t>Jack Daniels</t>
  </si>
  <si>
    <t>Sebastiani</t>
  </si>
  <si>
    <t>Buttershots</t>
  </si>
  <si>
    <t>Banquets</t>
  </si>
  <si>
    <t>Ciroc</t>
  </si>
  <si>
    <t>M&amp;R Sweet Vermouth 375ml</t>
  </si>
  <si>
    <t>Marlboro Red</t>
  </si>
  <si>
    <t>Marlboro Silver</t>
  </si>
  <si>
    <t>Marlboro Gold</t>
  </si>
  <si>
    <t>Marlboro Menthol</t>
  </si>
  <si>
    <t>Camel Blue</t>
  </si>
  <si>
    <t>Torresella</t>
  </si>
  <si>
    <t>Aveleda Alberino</t>
  </si>
  <si>
    <t>Bulleit Rye</t>
  </si>
  <si>
    <t>Bacardi Silver</t>
  </si>
  <si>
    <t>Disaronno</t>
  </si>
  <si>
    <t>Bailey’s</t>
  </si>
  <si>
    <t>M&amp;R Dry</t>
  </si>
  <si>
    <t>M&amp;R Sweet</t>
  </si>
  <si>
    <t>Mount Gay</t>
  </si>
  <si>
    <t>CART 1</t>
  </si>
  <si>
    <t>CART 2</t>
  </si>
  <si>
    <t>PRODUCT</t>
  </si>
  <si>
    <t>FULL WT.</t>
  </si>
  <si>
    <t>SIZE</t>
  </si>
  <si>
    <t>FULL BOTTLES</t>
  </si>
  <si>
    <t>PARTIAL</t>
  </si>
  <si>
    <t>BANQUETS</t>
  </si>
  <si>
    <t>Rocca</t>
  </si>
  <si>
    <t>Saldo</t>
  </si>
  <si>
    <t>Jagermeister</t>
  </si>
  <si>
    <t>Trefethen Merlot</t>
  </si>
  <si>
    <t>Sip Moscato</t>
  </si>
  <si>
    <t>J Lohr Cab 375</t>
  </si>
  <si>
    <t>DeLoach Merlot</t>
  </si>
  <si>
    <t>Frangelico</t>
  </si>
  <si>
    <t>Tito's</t>
  </si>
  <si>
    <t>Hendrick's Gin</t>
  </si>
  <si>
    <t>Sambuca Romana</t>
  </si>
  <si>
    <t>Avion Silver</t>
  </si>
  <si>
    <t>Au Bon Climat</t>
  </si>
  <si>
    <t>Sledgehammer</t>
  </si>
  <si>
    <t>Cathead</t>
  </si>
  <si>
    <t>Cathead Honeysuckle</t>
  </si>
  <si>
    <t>Blanton</t>
  </si>
  <si>
    <t>Jefferson's Reserve</t>
  </si>
  <si>
    <t>Oban</t>
  </si>
  <si>
    <t>Fireball</t>
  </si>
  <si>
    <t>Dalmore</t>
  </si>
  <si>
    <t>Kraken Black</t>
  </si>
  <si>
    <t>Case Size</t>
  </si>
  <si>
    <t>Pack Size</t>
  </si>
  <si>
    <t>Old Forester</t>
  </si>
  <si>
    <t>Templeton Rye</t>
  </si>
  <si>
    <t>Glenfiddich 18 yr</t>
  </si>
  <si>
    <t>Bud Light</t>
  </si>
  <si>
    <t>Amstel Light</t>
  </si>
  <si>
    <t>Laphroaig</t>
  </si>
  <si>
    <t>Clyde May</t>
  </si>
  <si>
    <t>Sloe Gin</t>
  </si>
  <si>
    <t>Monte Alban</t>
  </si>
  <si>
    <t>Murrietta's Well "The Whip"</t>
  </si>
  <si>
    <t>Sonoma Cutrer</t>
  </si>
  <si>
    <t>Franciscan</t>
  </si>
  <si>
    <t>Lunatic</t>
  </si>
  <si>
    <t>Cherry Pie</t>
  </si>
  <si>
    <t>Boneshaker</t>
  </si>
  <si>
    <t>Hahn SLH PN</t>
  </si>
  <si>
    <t>John Emerald Whiskey</t>
  </si>
  <si>
    <t>John Emerald Rum</t>
  </si>
  <si>
    <t>John Emerald Gin</t>
  </si>
  <si>
    <t>Tito's 50ml</t>
  </si>
  <si>
    <t>Justin Cab</t>
  </si>
  <si>
    <t>Stone Cellars Merlot</t>
  </si>
  <si>
    <t>Sancerre DeLaporte</t>
  </si>
  <si>
    <t>Knob Creek</t>
  </si>
  <si>
    <t>Pernod</t>
  </si>
  <si>
    <t>Johnnie Walker Red</t>
  </si>
  <si>
    <t>1800 Silver</t>
  </si>
  <si>
    <t>Don Julio</t>
  </si>
  <si>
    <t>Seagram's VO</t>
  </si>
  <si>
    <t>Umberto Moscato</t>
  </si>
  <si>
    <t>Pom Liqueur</t>
  </si>
  <si>
    <t>B.V. Merlot</t>
  </si>
  <si>
    <t>Dreaming Tree Chard</t>
  </si>
  <si>
    <t>Triple Sec, DeKuyper</t>
  </si>
  <si>
    <t>Triple Sec DK</t>
  </si>
  <si>
    <t>Ramey RR Chard</t>
  </si>
  <si>
    <t>Domain Serene Yamhill Cuvee</t>
  </si>
  <si>
    <t>Gramona la Cuvee</t>
  </si>
  <si>
    <t>Don Pedro Ximenez</t>
  </si>
  <si>
    <t>Cloudy Bay</t>
  </si>
  <si>
    <t>Greywacke</t>
  </si>
  <si>
    <t>Carl Graff</t>
  </si>
  <si>
    <t>Bacaro</t>
  </si>
  <si>
    <t>Tapiz Alta</t>
  </si>
  <si>
    <t>Domaine Bunan Moulin des Costes Bandol</t>
  </si>
  <si>
    <t>Jeff Carel "Les Darons"</t>
  </si>
  <si>
    <t>St Supery</t>
  </si>
  <si>
    <t>Rombauer</t>
  </si>
  <si>
    <t>Fillaboa</t>
  </si>
  <si>
    <t>Muscadet Dom de la Pepiere</t>
  </si>
  <si>
    <t>Clos Pegase</t>
  </si>
  <si>
    <t>Ramey Claret Bordeaux</t>
  </si>
  <si>
    <t>Ramey Platt Chardonnay</t>
  </si>
  <si>
    <t>FF Coppola</t>
  </si>
  <si>
    <t>Liquid Farms</t>
  </si>
  <si>
    <t>Teutonic Crow</t>
  </si>
  <si>
    <t>Terlato &amp; Chapoutier</t>
  </si>
  <si>
    <t>Victor Hugo Opulence</t>
  </si>
  <si>
    <t>Intrinsic</t>
  </si>
  <si>
    <t>Kaiken Ultra</t>
  </si>
  <si>
    <t>Kosta Browne Keefer PN</t>
  </si>
  <si>
    <t>Dom. Jean Calot Morgon</t>
  </si>
  <si>
    <t>Angostura</t>
  </si>
  <si>
    <t>Peychaud</t>
  </si>
  <si>
    <t>Marsala</t>
  </si>
  <si>
    <t>Port</t>
  </si>
  <si>
    <t>Sherry</t>
  </si>
  <si>
    <t>Veuve Yellow Label</t>
  </si>
  <si>
    <t>Korbel Brandy</t>
  </si>
  <si>
    <t>Talley Arroyo</t>
  </si>
  <si>
    <t>Le Clos du Caillou</t>
  </si>
  <si>
    <t>Kosta Chardonnay</t>
  </si>
  <si>
    <t>Clos Erasmus Laurel</t>
  </si>
  <si>
    <t>Rioja Bordon Crianza</t>
  </si>
  <si>
    <t>Boscarelli Montepulciano</t>
  </si>
  <si>
    <t>Pomerol Chateau Plince</t>
  </si>
  <si>
    <t>Lucia Garys' SLH</t>
  </si>
  <si>
    <t>Forman Cabernet</t>
  </si>
  <si>
    <t>Pisoni PN</t>
  </si>
  <si>
    <t>7 Fuentes</t>
  </si>
  <si>
    <t>Giustiniana Gavi di Gavi</t>
  </si>
  <si>
    <t>Andeluna 1300</t>
  </si>
  <si>
    <t>Dreaming Tree Red Blend</t>
  </si>
  <si>
    <t>Tessellae</t>
  </si>
  <si>
    <t>Liotro</t>
  </si>
  <si>
    <t>Moss Roxx</t>
  </si>
  <si>
    <t>Pazo de Senorans</t>
  </si>
  <si>
    <t>Blackheart</t>
  </si>
  <si>
    <t>Montelobos</t>
  </si>
  <si>
    <t>L'Ecole No. 41 Columbia Valley Merlot</t>
  </si>
  <si>
    <t>Darioush Cabernet Sauvignon 6pk</t>
  </si>
  <si>
    <t>Darioush Signature Merlot 6pk</t>
  </si>
  <si>
    <t>Biale Black Chicken</t>
  </si>
  <si>
    <t>Crios de Susana Balbo Torrontes</t>
  </si>
  <si>
    <t>Andrew Neveu Sancerre Blanc Manoir VV</t>
  </si>
  <si>
    <t>Chateau Fortia CdP Blanc</t>
  </si>
  <si>
    <t>Borgogno Dolcetto d'Alba DOC</t>
  </si>
  <si>
    <t>Warwick Estate Pinotage</t>
  </si>
  <si>
    <t>Quattro Mani Barbera</t>
  </si>
  <si>
    <t>Casa E di Mirafiore Barbera d'Alba DOC Superiore</t>
  </si>
  <si>
    <t>Mendel Malbec</t>
  </si>
  <si>
    <t>Luca Malbec</t>
  </si>
  <si>
    <t>d'Arenberg Dead Arm Shiraz</t>
  </si>
  <si>
    <t>Torbreck Runrig</t>
  </si>
  <si>
    <t>Pascal Cotat Sancerre 'Monts Damnes'</t>
  </si>
  <si>
    <t>Cooper's Craft</t>
  </si>
  <si>
    <t>Hyland Estates Rose</t>
  </si>
  <si>
    <t>24 CN/12 OZ/CS</t>
  </si>
  <si>
    <t>24 BTL/12 OZ/CS</t>
  </si>
  <si>
    <t>16 OZ/ALUM BTL</t>
  </si>
  <si>
    <t>16 OZ/BTL</t>
  </si>
  <si>
    <t>24 CN/14.9 OZ/CS</t>
  </si>
  <si>
    <t>5.16 GAL</t>
  </si>
  <si>
    <t>5.12 GAL</t>
  </si>
  <si>
    <t>15.5 GAL</t>
  </si>
  <si>
    <t>12 BTL/750 ML/CS</t>
  </si>
  <si>
    <t>10/20 EA</t>
  </si>
  <si>
    <t>PARTIAL SHELF</t>
  </si>
  <si>
    <t>Back Forty Cart Barn</t>
  </si>
  <si>
    <t>Budweiser</t>
  </si>
  <si>
    <t>Michelob Ultra</t>
  </si>
  <si>
    <t xml:space="preserve">Corona </t>
  </si>
  <si>
    <t xml:space="preserve">Stella Artois </t>
  </si>
  <si>
    <t>Miller Lite</t>
  </si>
  <si>
    <t>Coors Light</t>
  </si>
  <si>
    <t>Yuengling Lager</t>
  </si>
  <si>
    <t xml:space="preserve">Corona Light </t>
  </si>
  <si>
    <t xml:space="preserve">Heineken </t>
  </si>
  <si>
    <t>Freixenet Blanc De Blanc</t>
  </si>
  <si>
    <t>Good People IPA</t>
  </si>
  <si>
    <t>New Belgium Fat Tire</t>
  </si>
  <si>
    <t>Blue Moon Belgian White</t>
  </si>
  <si>
    <t>Guinness Stout</t>
  </si>
  <si>
    <t>Avondale Battlefield IPA</t>
  </si>
  <si>
    <t>Whipped Cream Can</t>
  </si>
  <si>
    <t>12 EA/14 OZ/CS</t>
  </si>
  <si>
    <t>Angry Orchard Crisp</t>
  </si>
  <si>
    <t>Back Forty Truck Stop</t>
  </si>
  <si>
    <t>Samuel Adams Boston Lager</t>
  </si>
  <si>
    <t>NA O'Douls</t>
  </si>
  <si>
    <t>Cahaba American Blonde</t>
  </si>
  <si>
    <t>Cru Red Wine Cask Aged Rum</t>
  </si>
  <si>
    <t>St Germain Elderflower</t>
  </si>
  <si>
    <t>Brotte vin de Pays Viognier</t>
  </si>
  <si>
    <t>Jordan Cab</t>
  </si>
  <si>
    <t>Teutonic Pig &amp; Swords</t>
  </si>
  <si>
    <t>Gordon's Gin</t>
  </si>
  <si>
    <t>Aalto Ribera del Duero</t>
  </si>
  <si>
    <t>Capcanes Cabrida</t>
  </si>
  <si>
    <t>Domaine Vacheron Sancerre</t>
  </si>
  <si>
    <t>Closel Savennieres Clos Papillon</t>
  </si>
  <si>
    <t>Albert Mann Rosenburg PG</t>
  </si>
  <si>
    <t>Kiona Riesling</t>
  </si>
  <si>
    <t>Montana Reserva Rioja</t>
  </si>
  <si>
    <t>Sangiovese Conti Costanti Burnello di Montalcino</t>
  </si>
  <si>
    <t>Fuligni San Jacopo</t>
  </si>
  <si>
    <t>Luigi Einaudi Barolo Terlo</t>
  </si>
  <si>
    <t>Cote de Nuits Frederic Magnien</t>
  </si>
  <si>
    <t>Crozes Hermitage le Rouvre Yann Chave</t>
  </si>
  <si>
    <t>Vacqueyras Domaine la Garrigue</t>
  </si>
  <si>
    <t>Mas de Gourgonnier Les Baux de Provence</t>
  </si>
  <si>
    <t>Bodegas Castano Solanera</t>
  </si>
  <si>
    <t>Cain Five Meritage Red</t>
  </si>
  <si>
    <t>Hyland Riesling</t>
  </si>
  <si>
    <t>Sokol Blosser Evolution</t>
  </si>
  <si>
    <t>Chehalem Inox Chard</t>
  </si>
  <si>
    <t>Carden Cellars Willamette Valley</t>
  </si>
  <si>
    <t>Moulin a Vent</t>
  </si>
  <si>
    <t>Cain Concept</t>
  </si>
  <si>
    <t>Luigi Einaudi Barolo Cannubi</t>
  </si>
  <si>
    <t>Wheatley</t>
  </si>
  <si>
    <t>Buffalo Trace</t>
  </si>
  <si>
    <t>Sazerac Rye</t>
  </si>
  <si>
    <t>Eagle Rare</t>
  </si>
  <si>
    <t>Lafond</t>
  </si>
  <si>
    <t>Crios Rose</t>
  </si>
  <si>
    <t>Lafage Rose</t>
  </si>
  <si>
    <t>Bandol Rose</t>
  </si>
  <si>
    <t>Marcarini</t>
  </si>
  <si>
    <t>Redbreast 15</t>
  </si>
  <si>
    <t>Chateau d'Yquem</t>
  </si>
  <si>
    <t>George Dickel</t>
  </si>
  <si>
    <t>Ca'Vittoria</t>
  </si>
  <si>
    <t>Egly Ouriet</t>
  </si>
  <si>
    <t>Artadi Tempranillo</t>
  </si>
  <si>
    <t>Echeverria Carmenere</t>
  </si>
  <si>
    <t>La Chapelle de Mayney</t>
  </si>
  <si>
    <t>PJ Kuhn Jakobus Riesling</t>
  </si>
  <si>
    <t>Ch. Vieux Palon</t>
  </si>
  <si>
    <t>Com. Luneau-Papin Muscadet Pierre de la Grange</t>
  </si>
  <si>
    <t>Cremant de Bourgogne</t>
  </si>
  <si>
    <t>Gonet</t>
  </si>
  <si>
    <t>Cristal</t>
  </si>
  <si>
    <t>Laurent-Perrier</t>
  </si>
  <si>
    <t>Jean-Vesselle Oeil de Perdrix</t>
  </si>
  <si>
    <t>Macallan 18</t>
  </si>
  <si>
    <t>Continuum</t>
  </si>
  <si>
    <t>Domaine Specht Alsace</t>
  </si>
  <si>
    <t>Raphet Gevrey-Chambertin Lavaux St. Jacques</t>
  </si>
  <si>
    <t>Cigars, Perdomo Fresco</t>
  </si>
  <si>
    <t>Cigars, Oliva CT Toro</t>
  </si>
  <si>
    <t>Cigars, Perdomo Champagne</t>
  </si>
  <si>
    <t>Cigars, Padron 1964 Toro Natural</t>
  </si>
  <si>
    <t>Cigars, Davidoff Special R Tube</t>
  </si>
  <si>
    <t>Cigars, Perdomo 4pack</t>
  </si>
  <si>
    <t>Cigars, Montecristo White Toro</t>
  </si>
  <si>
    <t>W&amp;J Graham 10yr</t>
  </si>
  <si>
    <t>W&amp;J Graham 20yr</t>
  </si>
  <si>
    <t>Conreria d'Scala Dei 'Les Brugueres' Blanc</t>
  </si>
  <si>
    <t>Can Feixes Bianco</t>
  </si>
  <si>
    <t>Rafael Palacios Bolo Godello</t>
  </si>
  <si>
    <t>Terrazze dell'Etna Ciuri Bianco</t>
  </si>
  <si>
    <t>Domain Perraud Macon-Villages</t>
  </si>
  <si>
    <t>Chateau Chantegrive Blanc</t>
  </si>
  <si>
    <t>Kings Ridge Pinot Gris</t>
  </si>
  <si>
    <t>Pappy 10</t>
  </si>
  <si>
    <t>Pappy 15</t>
  </si>
  <si>
    <t>Pappy 23</t>
  </si>
  <si>
    <t>George T Stagg</t>
  </si>
  <si>
    <t>Hommage</t>
  </si>
  <si>
    <t>Le Grand Bouqueteau Chinon Reserve</t>
  </si>
  <si>
    <t>Domaine Richou Anjou Blanc Chauvigne</t>
  </si>
  <si>
    <t>Chinon Domaine de L'R Chinon</t>
  </si>
  <si>
    <t>Chateau Laribotte</t>
  </si>
  <si>
    <t>Quinta de Crasto</t>
  </si>
  <si>
    <t>Alber Mann Gewurtztraminer</t>
  </si>
  <si>
    <t>Cain 5 1.5L</t>
  </si>
  <si>
    <t>Snoqualmie</t>
  </si>
  <si>
    <t>Achaval Ferrer</t>
  </si>
  <si>
    <t>Hangtime</t>
  </si>
  <si>
    <t>Magnolia Cab</t>
  </si>
  <si>
    <t>Magnolia Merlot</t>
  </si>
  <si>
    <t>Magnolia Chardonnay</t>
  </si>
  <si>
    <t>Kung Fu Riesling</t>
  </si>
  <si>
    <t>Magnolia Pinot Grigio</t>
  </si>
  <si>
    <t>Aperol Aperitivo</t>
  </si>
  <si>
    <t>Napa Valley Quilt</t>
  </si>
  <si>
    <t>Matanzas Creek Merlot</t>
  </si>
  <si>
    <t>Torbreck Woodcutter</t>
  </si>
  <si>
    <t>Monkey Shoulder</t>
  </si>
  <si>
    <t>Old Grand Dad</t>
  </si>
  <si>
    <t>BIN/SHELF</t>
  </si>
  <si>
    <t>Copain Chard</t>
  </si>
  <si>
    <t>Cooper Mountain</t>
  </si>
  <si>
    <t>Smirnoff Blueberry</t>
  </si>
  <si>
    <t>Domaine Cabirau Cotes du Roussillon</t>
  </si>
  <si>
    <t>Don Q Cristal</t>
  </si>
  <si>
    <t>301-302</t>
  </si>
  <si>
    <t>Dolcetto Conterno Fantino "Bricco Bastia"</t>
  </si>
  <si>
    <t>Sequence</t>
  </si>
  <si>
    <t>319-320</t>
  </si>
  <si>
    <t>Swanson</t>
  </si>
  <si>
    <t>Blanchet Pouilly Fume</t>
  </si>
  <si>
    <t>Tikves Vranec</t>
  </si>
  <si>
    <t>523-524</t>
  </si>
  <si>
    <t>601-602</t>
  </si>
  <si>
    <t>A1</t>
  </si>
  <si>
    <t>C1</t>
  </si>
  <si>
    <t>A6</t>
  </si>
  <si>
    <t>A2</t>
  </si>
  <si>
    <t>A3</t>
  </si>
  <si>
    <t>A4</t>
  </si>
  <si>
    <t>A5</t>
  </si>
  <si>
    <t>101-102</t>
  </si>
  <si>
    <t>106-107</t>
  </si>
  <si>
    <t>108-109</t>
  </si>
  <si>
    <t>116-117</t>
  </si>
  <si>
    <t>Domaine Serene R Rose 1.5L</t>
  </si>
  <si>
    <t>ColleMassari Rosso Riserva</t>
  </si>
  <si>
    <t>Frank Family Rutherford 1.5L</t>
  </si>
  <si>
    <t>Sancerre le Grnd Fricambault Dom. Andre Neveu 3L</t>
  </si>
  <si>
    <t>Poggio della Torre Chianti</t>
  </si>
  <si>
    <t>Stagg JR</t>
  </si>
  <si>
    <t>Highland Park Viking Honor</t>
  </si>
  <si>
    <t>CAT</t>
  </si>
  <si>
    <t>WINE</t>
  </si>
  <si>
    <t>LIQUOR</t>
  </si>
  <si>
    <t>TOBACCO</t>
  </si>
  <si>
    <t>Terrazze dell'Etna Cratere Ciuri Bianco</t>
  </si>
  <si>
    <t>Domaine Jasmin Cote Rotie</t>
  </si>
  <si>
    <t>Quivira Fig Tree</t>
  </si>
  <si>
    <t>Bucci</t>
  </si>
  <si>
    <t>Cointreau 750ml</t>
  </si>
  <si>
    <t>Tenuta Sant'Helena Friulano</t>
  </si>
  <si>
    <t>Hennesey VS 1L</t>
  </si>
  <si>
    <t>Hennesey VS 750ml</t>
  </si>
  <si>
    <t>Rock Hill Farms</t>
  </si>
  <si>
    <t>Weller Antique 107</t>
  </si>
  <si>
    <t>Weller Special Reserve</t>
  </si>
  <si>
    <t>Nolets</t>
  </si>
  <si>
    <t>Perdomo Lot 23</t>
  </si>
  <si>
    <t>617-618</t>
  </si>
  <si>
    <t>Coste Rubin Barbaresco Chianti Fontanafredda</t>
  </si>
  <si>
    <t>Nozzole Classico Riserva Chianti</t>
  </si>
  <si>
    <t>Truck Stop</t>
  </si>
  <si>
    <t>Cart Barn</t>
  </si>
  <si>
    <t>Produttori Barbaresco</t>
  </si>
  <si>
    <t>Kinsella Estates Heirloom</t>
  </si>
  <si>
    <t>John Emerald Elisabeth Vodka</t>
  </si>
  <si>
    <t>Jim Beam Single Barrel</t>
  </si>
  <si>
    <t>Jim Beam Honey</t>
  </si>
  <si>
    <t>Clover 4yr</t>
  </si>
  <si>
    <t>Clover 10 yr</t>
  </si>
  <si>
    <t>Sangiovese Fuligni Rosso di Montalcino Ginestreto</t>
  </si>
  <si>
    <t>Hedges Descendants HIP</t>
  </si>
  <si>
    <t>Cahaba Blonde</t>
  </si>
  <si>
    <t>Perpetual</t>
  </si>
  <si>
    <t>Change</t>
  </si>
  <si>
    <t>Philippe Gavignet Bourgogne Pinot Noir</t>
  </si>
  <si>
    <t>Cigars, Perdomo Lot 23</t>
  </si>
  <si>
    <t>Ozan Scuppernong</t>
  </si>
  <si>
    <t xml:space="preserve">Fireball, 50ml </t>
  </si>
  <si>
    <t xml:space="preserve">Jack Daniels, 50ml </t>
  </si>
  <si>
    <t>TrimTab Paradise Raspberry</t>
  </si>
  <si>
    <t>Truly Berry</t>
  </si>
  <si>
    <t>Truly Citrus</t>
  </si>
  <si>
    <t>TrimTab IPA</t>
  </si>
  <si>
    <t>Mionetto Il Prosecco</t>
  </si>
  <si>
    <t>Mionetto Organic Prosecco</t>
  </si>
  <si>
    <t>EH Taylor Single Barrel</t>
  </si>
  <si>
    <t>EH Taylor Small Batch</t>
  </si>
  <si>
    <t>EH Taylor Rye</t>
  </si>
  <si>
    <t>If You See Kay</t>
  </si>
  <si>
    <t>Casa La Postolle</t>
  </si>
  <si>
    <t>Conciere Gin</t>
  </si>
  <si>
    <t>Conciere Bourbon</t>
  </si>
  <si>
    <t>Conciere Scotch</t>
  </si>
  <si>
    <t>Conciere Rum</t>
  </si>
  <si>
    <t>Conciere Tequila</t>
  </si>
  <si>
    <t>Menade</t>
  </si>
  <si>
    <t>103-105</t>
  </si>
  <si>
    <t>Line 39</t>
  </si>
  <si>
    <t>114-115</t>
  </si>
  <si>
    <t>J Vineyards PG</t>
  </si>
  <si>
    <t>Planet Oregon</t>
  </si>
  <si>
    <t>111-112</t>
  </si>
  <si>
    <t>Educated Guess Merlot</t>
  </si>
  <si>
    <t>Sea Pearl</t>
  </si>
  <si>
    <t>Mohua PN</t>
  </si>
  <si>
    <t>Marchesi di Barolo Ruvei Barbera d'Alba</t>
  </si>
  <si>
    <t>Hall Cabernet</t>
  </si>
  <si>
    <t>Fleur de Mer</t>
  </si>
  <si>
    <t>Paco &amp; Lola</t>
  </si>
  <si>
    <t>Conciere Vodka</t>
  </si>
  <si>
    <t>Bergstrom</t>
  </si>
  <si>
    <t>Dama del Rovere</t>
  </si>
  <si>
    <t>Silver Oak Alex</t>
  </si>
  <si>
    <t>Silver Oak Napa</t>
  </si>
  <si>
    <t>Alcaria Rose</t>
  </si>
  <si>
    <t>611-612</t>
  </si>
  <si>
    <t>Cristom</t>
  </si>
  <si>
    <t>Angostura 16oz</t>
  </si>
  <si>
    <t>Dettling Single Barrel</t>
  </si>
  <si>
    <t>Dettling Small Batch</t>
  </si>
  <si>
    <t xml:space="preserve">Clyde May, 50ml </t>
  </si>
  <si>
    <t>Cigars, Quorum</t>
  </si>
  <si>
    <t>Spellbound Cab</t>
  </si>
  <si>
    <t>Electrico Lightbulb</t>
  </si>
  <si>
    <t>Domaine Serene R Rose 750ml</t>
  </si>
  <si>
    <t>Pratsch Organic Gruner Veltliner</t>
  </si>
  <si>
    <t>517-518</t>
  </si>
  <si>
    <t>Smirnoff Red</t>
  </si>
  <si>
    <t>Shannon Ridge</t>
  </si>
  <si>
    <t>Wycliff</t>
  </si>
  <si>
    <t>Logan Farrell Cab</t>
  </si>
  <si>
    <t>Bouchaine Chardonnay</t>
  </si>
  <si>
    <t>I Custodi Etna Bianco Ante</t>
  </si>
  <si>
    <t>Runrig</t>
  </si>
  <si>
    <t>Dr Hermann Trocken</t>
  </si>
  <si>
    <t>Dom. Jasmin VDP des Collines La Chevalier Rouge</t>
  </si>
  <si>
    <t>Rivers-Marie Joy Road Chardonnay</t>
  </si>
  <si>
    <t>Sam Adams Winter Lager</t>
  </si>
  <si>
    <t>Sam Adams Cold Snap</t>
  </si>
  <si>
    <t>Midwinter Night's Dram</t>
  </si>
  <si>
    <t>1792</t>
  </si>
  <si>
    <t>Cakebread</t>
  </si>
  <si>
    <t>Brooks Runaway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</si>
</sst>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strike/>
      <sz val="10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2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/>
    <xf numFmtId="0" fontId="0" fillId="0" borderId="9" xfId="0" applyBorder="1"/>
    <xf numFmtId="2" fontId="0" fillId="0" borderId="9" xfId="0" applyNumberFormat="1" applyBorder="1"/>
    <xf numFmtId="164" fontId="0" fillId="0" borderId="9" xfId="0" applyNumberFormat="1" applyBorder="1"/>
    <xf numFmtId="0" fontId="3" fillId="0" borderId="9" xfId="0" applyFont="1" applyBorder="1"/>
    <xf numFmtId="164" fontId="0" fillId="0" borderId="0" xfId="0" applyNumberFormat="1"/>
    <xf numFmtId="0" fontId="3" fillId="0" borderId="0" xfId="0" applyFont="1"/>
    <xf numFmtId="0" fontId="0" fillId="0" borderId="0" xfId="0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Fill="1" applyBorder="1"/>
    <xf numFmtId="0" fontId="0" fillId="0" borderId="0" xfId="0" applyBorder="1" applyAlignment="1">
      <alignment horizontal="left"/>
    </xf>
    <xf numFmtId="2" fontId="0" fillId="0" borderId="9" xfId="0" applyNumberForma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2" fontId="3" fillId="0" borderId="0" xfId="0" applyNumberFormat="1" applyFont="1"/>
    <xf numFmtId="0" fontId="2" fillId="0" borderId="0" xfId="0" applyFont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2" fontId="3" fillId="0" borderId="20" xfId="0" applyNumberFormat="1" applyFont="1" applyBorder="1"/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9" xfId="0" applyBorder="1" applyAlignment="1">
      <alignment horizontal="right"/>
    </xf>
    <xf numFmtId="0" fontId="2" fillId="0" borderId="0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4" fontId="3" fillId="0" borderId="0" xfId="0" applyNumberFormat="1" applyFont="1"/>
    <xf numFmtId="4" fontId="3" fillId="0" borderId="0" xfId="0" applyNumberFormat="1" applyFont="1" applyAlignment="1">
      <alignment horizontal="center" wrapText="1"/>
    </xf>
    <xf numFmtId="4" fontId="4" fillId="0" borderId="0" xfId="0" applyNumberFormat="1" applyFont="1" applyAlignment="1"/>
    <xf numFmtId="4" fontId="0" fillId="0" borderId="0" xfId="0" applyNumberFormat="1"/>
    <xf numFmtId="4" fontId="0" fillId="0" borderId="9" xfId="0" applyNumberFormat="1" applyBorder="1"/>
    <xf numFmtId="4" fontId="0" fillId="0" borderId="9" xfId="0" applyNumberFormat="1" applyBorder="1" applyAlignment="1">
      <alignment horizontal="right"/>
    </xf>
    <xf numFmtId="4" fontId="3" fillId="0" borderId="20" xfId="0" applyNumberFormat="1" applyFont="1" applyBorder="1"/>
    <xf numFmtId="4" fontId="0" fillId="0" borderId="9" xfId="0" applyNumberFormat="1" applyBorder="1" applyAlignment="1">
      <alignment horizontal="center" vertical="center"/>
    </xf>
    <xf numFmtId="4" fontId="3" fillId="0" borderId="9" xfId="0" applyNumberFormat="1" applyFont="1" applyBorder="1"/>
    <xf numFmtId="4" fontId="3" fillId="0" borderId="9" xfId="0" applyNumberFormat="1" applyFont="1" applyBorder="1" applyAlignment="1">
      <alignment horizontal="right"/>
    </xf>
    <xf numFmtId="4" fontId="3" fillId="0" borderId="9" xfId="0" applyNumberFormat="1" applyFont="1" applyBorder="1" applyAlignment="1">
      <alignment horizontal="center" vertical="center"/>
    </xf>
    <xf numFmtId="4" fontId="3" fillId="0" borderId="9" xfId="0" applyNumberFormat="1" applyFont="1" applyFill="1" applyBorder="1"/>
    <xf numFmtId="4" fontId="0" fillId="0" borderId="16" xfId="0" applyNumberFormat="1" applyBorder="1" applyAlignment="1">
      <alignment horizontal="right"/>
    </xf>
    <xf numFmtId="4" fontId="0" fillId="0" borderId="19" xfId="0" applyNumberFormat="1" applyBorder="1" applyAlignment="1">
      <alignment horizontal="right"/>
    </xf>
    <xf numFmtId="4" fontId="5" fillId="0" borderId="0" xfId="0" applyNumberFormat="1" applyFont="1"/>
    <xf numFmtId="4" fontId="2" fillId="0" borderId="9" xfId="0" applyNumberFormat="1" applyFont="1" applyBorder="1"/>
    <xf numFmtId="4" fontId="2" fillId="0" borderId="9" xfId="0" applyNumberFormat="1" applyFont="1" applyBorder="1" applyAlignment="1">
      <alignment horizontal="center" vertical="center"/>
    </xf>
    <xf numFmtId="4" fontId="2" fillId="0" borderId="0" xfId="0" applyNumberFormat="1" applyFont="1"/>
    <xf numFmtId="4" fontId="3" fillId="0" borderId="16" xfId="0" applyNumberFormat="1" applyFont="1" applyBorder="1"/>
    <xf numFmtId="4" fontId="0" fillId="0" borderId="16" xfId="0" applyNumberFormat="1" applyBorder="1"/>
    <xf numFmtId="4" fontId="3" fillId="0" borderId="14" xfId="0" applyNumberFormat="1" applyFont="1" applyBorder="1"/>
    <xf numFmtId="4" fontId="3" fillId="0" borderId="19" xfId="0" applyNumberFormat="1" applyFont="1" applyBorder="1"/>
    <xf numFmtId="4" fontId="0" fillId="0" borderId="19" xfId="0" applyNumberFormat="1" applyBorder="1"/>
    <xf numFmtId="4" fontId="3" fillId="0" borderId="21" xfId="0" applyNumberFormat="1" applyFont="1" applyBorder="1"/>
    <xf numFmtId="4" fontId="0" fillId="0" borderId="19" xfId="0" applyNumberFormat="1" applyBorder="1" applyAlignment="1">
      <alignment horizontal="center" vertical="center"/>
    </xf>
    <xf numFmtId="0" fontId="3" fillId="0" borderId="0" xfId="0" applyNumberFormat="1" applyFont="1"/>
    <xf numFmtId="0" fontId="3" fillId="0" borderId="0" xfId="0" applyNumberFormat="1" applyFont="1" applyAlignment="1">
      <alignment horizontal="right"/>
    </xf>
    <xf numFmtId="0" fontId="0" fillId="0" borderId="0" xfId="0" applyNumberFormat="1"/>
    <xf numFmtId="0" fontId="0" fillId="0" borderId="0" xfId="0" applyNumberFormat="1" applyAlignment="1">
      <alignment horizontal="right"/>
    </xf>
    <xf numFmtId="0" fontId="2" fillId="0" borderId="0" xfId="0" applyNumberFormat="1" applyFont="1" applyAlignment="1">
      <alignment horizontal="right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0" xfId="0" applyFont="1"/>
    <xf numFmtId="164" fontId="3" fillId="0" borderId="0" xfId="0" applyNumberFormat="1" applyFont="1" applyAlignment="1">
      <alignment horizontal="center" wrapText="1"/>
    </xf>
    <xf numFmtId="164" fontId="3" fillId="0" borderId="9" xfId="0" applyNumberFormat="1" applyFont="1" applyBorder="1"/>
    <xf numFmtId="164" fontId="0" fillId="0" borderId="22" xfId="0" applyNumberFormat="1" applyBorder="1"/>
    <xf numFmtId="164" fontId="2" fillId="0" borderId="9" xfId="0" applyNumberFormat="1" applyFont="1" applyBorder="1"/>
    <xf numFmtId="164" fontId="0" fillId="0" borderId="16" xfId="0" applyNumberFormat="1" applyBorder="1"/>
    <xf numFmtId="164" fontId="0" fillId="0" borderId="19" xfId="0" applyNumberFormat="1" applyBorder="1"/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4" fontId="3" fillId="0" borderId="16" xfId="0" applyNumberFormat="1" applyFont="1" applyBorder="1" applyAlignment="1">
      <alignment horizontal="right"/>
    </xf>
    <xf numFmtId="164" fontId="3" fillId="0" borderId="16" xfId="0" applyNumberFormat="1" applyFont="1" applyBorder="1"/>
    <xf numFmtId="0" fontId="3" fillId="0" borderId="0" xfId="0" applyFont="1" applyBorder="1" applyAlignment="1">
      <alignment horizontal="left"/>
    </xf>
    <xf numFmtId="0" fontId="5" fillId="0" borderId="0" xfId="0" applyNumberFormat="1" applyFont="1"/>
    <xf numFmtId="0" fontId="5" fillId="0" borderId="0" xfId="0" applyNumberFormat="1" applyFont="1" applyAlignment="1">
      <alignment horizontal="right"/>
    </xf>
    <xf numFmtId="4" fontId="5" fillId="0" borderId="9" xfId="0" applyNumberFormat="1" applyFont="1" applyBorder="1"/>
    <xf numFmtId="0" fontId="0" fillId="0" borderId="23" xfId="0" applyBorder="1" applyAlignment="1">
      <alignment horizontal="right"/>
    </xf>
    <xf numFmtId="0" fontId="3" fillId="0" borderId="9" xfId="0" quotePrefix="1" applyFont="1" applyFill="1" applyBorder="1"/>
  </cellXfs>
  <cellStyles count="1">
    <cellStyle name="Normal" xfId="0" builtinId="0"/>
  </cellStyles>
  <dxfs count="41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ood%20and%20Beverage/Beverage%20Controls/Liquor%20Weight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ood%20and%20Beverage/Beverage%20Controls/Golf/Requisitions/2020/2020-01-28-0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ood%20and%20Beverage/Beverage%20Controls/Golf/Requisitions/2020/2020-01-27-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0">
          <cell r="H20">
            <v>55.5</v>
          </cell>
        </row>
        <row r="27">
          <cell r="H27">
            <v>60.4</v>
          </cell>
        </row>
        <row r="66">
          <cell r="H66">
            <v>54.580000000000005</v>
          </cell>
        </row>
        <row r="67">
          <cell r="H67">
            <v>54.48</v>
          </cell>
        </row>
        <row r="70">
          <cell r="H70">
            <v>50.849999999999994</v>
          </cell>
        </row>
        <row r="93">
          <cell r="H93">
            <v>46.7</v>
          </cell>
        </row>
        <row r="112">
          <cell r="H112">
            <v>52.9</v>
          </cell>
        </row>
        <row r="129">
          <cell r="H129">
            <v>46.199999999999996</v>
          </cell>
        </row>
        <row r="149">
          <cell r="H149">
            <v>50.5</v>
          </cell>
        </row>
        <row r="162">
          <cell r="H162">
            <v>56</v>
          </cell>
        </row>
        <row r="195">
          <cell r="H195">
            <v>49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umption"/>
      <sheetName val="Tally"/>
    </sheetNames>
    <sheetDataSet>
      <sheetData sheetId="0">
        <row r="4">
          <cell r="F4">
            <v>24</v>
          </cell>
        </row>
        <row r="5">
          <cell r="F5">
            <v>6</v>
          </cell>
        </row>
        <row r="6">
          <cell r="F6">
            <v>7</v>
          </cell>
        </row>
        <row r="7">
          <cell r="F7">
            <v>4</v>
          </cell>
        </row>
        <row r="8">
          <cell r="F8">
            <v>4</v>
          </cell>
        </row>
        <row r="9">
          <cell r="F9">
            <v>4</v>
          </cell>
        </row>
        <row r="10">
          <cell r="F10">
            <v>0</v>
          </cell>
        </row>
        <row r="11">
          <cell r="F11">
            <v>9</v>
          </cell>
        </row>
        <row r="12">
          <cell r="F12">
            <v>6</v>
          </cell>
        </row>
        <row r="13">
          <cell r="F13">
            <v>7</v>
          </cell>
        </row>
        <row r="14">
          <cell r="F14">
            <v>10</v>
          </cell>
        </row>
        <row r="15">
          <cell r="F15">
            <v>8</v>
          </cell>
        </row>
        <row r="16">
          <cell r="F16">
            <v>4</v>
          </cell>
        </row>
        <row r="17">
          <cell r="F17">
            <v>9</v>
          </cell>
        </row>
        <row r="18">
          <cell r="F18">
            <v>7</v>
          </cell>
        </row>
        <row r="19">
          <cell r="F19">
            <v>10</v>
          </cell>
        </row>
        <row r="20">
          <cell r="F20">
            <v>20</v>
          </cell>
        </row>
        <row r="46">
          <cell r="F46">
            <v>2</v>
          </cell>
        </row>
        <row r="47">
          <cell r="F47">
            <v>0</v>
          </cell>
        </row>
        <row r="48">
          <cell r="F48">
            <v>2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umption"/>
      <sheetName val="Tally"/>
    </sheetNames>
    <sheetDataSet>
      <sheetData sheetId="0">
        <row r="4">
          <cell r="F4">
            <v>36</v>
          </cell>
        </row>
        <row r="5">
          <cell r="F5">
            <v>5</v>
          </cell>
        </row>
        <row r="6">
          <cell r="F6">
            <v>7</v>
          </cell>
        </row>
        <row r="7">
          <cell r="F7">
            <v>21</v>
          </cell>
        </row>
        <row r="8">
          <cell r="F8">
            <v>8</v>
          </cell>
        </row>
        <row r="9">
          <cell r="F9">
            <v>1</v>
          </cell>
        </row>
        <row r="10">
          <cell r="F10">
            <v>20</v>
          </cell>
        </row>
        <row r="11">
          <cell r="F11">
            <v>28</v>
          </cell>
        </row>
        <row r="12">
          <cell r="F12">
            <v>9</v>
          </cell>
        </row>
        <row r="13">
          <cell r="F13">
            <v>8</v>
          </cell>
        </row>
        <row r="14">
          <cell r="F14">
            <v>12</v>
          </cell>
        </row>
        <row r="15">
          <cell r="F15">
            <v>8</v>
          </cell>
        </row>
        <row r="16">
          <cell r="F16">
            <v>12</v>
          </cell>
        </row>
        <row r="17">
          <cell r="F17">
            <v>12</v>
          </cell>
        </row>
        <row r="18">
          <cell r="F18">
            <v>12</v>
          </cell>
        </row>
        <row r="19">
          <cell r="F19">
            <v>12</v>
          </cell>
        </row>
        <row r="20">
          <cell r="F20">
            <v>24</v>
          </cell>
        </row>
        <row r="46">
          <cell r="F46">
            <v>2</v>
          </cell>
        </row>
        <row r="47">
          <cell r="F47">
            <v>1</v>
          </cell>
        </row>
        <row r="48">
          <cell r="F48">
            <v>2</v>
          </cell>
        </row>
        <row r="49">
          <cell r="F49">
            <v>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29"/>
  <sheetViews>
    <sheetView zoomScale="85" zoomScaleNormal="85" workbookViewId="0">
      <selection activeCell="J15" sqref="J15"/>
    </sheetView>
  </sheetViews>
  <sheetFormatPr defaultRowHeight="12.75" x14ac:dyDescent="0.2"/>
  <cols>
    <col min="1" max="1" width="19.85546875" bestFit="1" customWidth="1"/>
    <col min="2" max="9" width="10.7109375" customWidth="1"/>
    <col min="10" max="10" width="8.5703125" customWidth="1"/>
  </cols>
  <sheetData>
    <row r="1" spans="1:10" ht="18" customHeight="1" x14ac:dyDescent="0.2">
      <c r="A1" s="10" t="s">
        <v>2</v>
      </c>
      <c r="B1" s="17">
        <v>60</v>
      </c>
      <c r="C1" s="18">
        <v>33.814</v>
      </c>
      <c r="D1" s="17">
        <v>40.6</v>
      </c>
      <c r="E1" s="17">
        <v>51.4</v>
      </c>
      <c r="F1" s="19"/>
      <c r="G1" s="19"/>
      <c r="H1" s="19"/>
      <c r="I1" s="19"/>
      <c r="J1" s="26">
        <f>IF(I1&lt;&gt;"",((D1-(B1-C1))/C1)+((E1-(B1-C1))/C1)+((F1-(B1-C1))/C1)+((G1-(B1-C1))/C1)+((H1-(B1-C1))/C1)+((I1-(B1-C1))/C1),IF(H1&lt;&gt;"",((D1-(B1-C1))/C1)+((E1-(B1-C1))/C1)+((F1-(B1-C1))/C1)+((G1-(B1-C1))/C1)+((H1-(B1-C1))/C1),IF(G1&lt;&gt;"",((D1-(B1-C1))/C1)+((E1-(B1-C1))/C1)+((F1-(B1-C1))/C1)+((G1-(B1-C1))/C1),IF(F1&lt;&gt;"",((D1-(B1-C1))/C1)+((E1-(B1-C1))/C1)+((F1-(B1-C1))/C1),IF(E1&lt;&gt;"",((D1-(B1-C1))/C1)+((E1-(B1-C1))/C1),IF(D1&lt;&gt;"",((D1-(B1-C1))/C1),0))))))</f>
        <v>1.1719406163127699</v>
      </c>
    </row>
    <row r="2" spans="1:10" ht="18" customHeight="1" x14ac:dyDescent="0.2">
      <c r="A2" s="10" t="s">
        <v>56</v>
      </c>
      <c r="B2" s="17">
        <v>56.2</v>
      </c>
      <c r="C2" s="18">
        <v>33.814</v>
      </c>
      <c r="D2" s="17">
        <v>36.200000000000003</v>
      </c>
      <c r="E2" s="17">
        <v>41.8</v>
      </c>
      <c r="F2" s="19"/>
      <c r="G2" s="19"/>
      <c r="H2" s="19"/>
      <c r="I2" s="19"/>
      <c r="J2" s="26">
        <f>IF(I2&lt;&gt;"",((D2-(B2-C2))/C2)+((E2-(B2-C2))/C2)+((F2-(B2-C2))/C2)+((G2-(B2-C2))/C2)+((H2-(B2-C2))/C2)+((I2-(B2-C2))/C2),IF(H2&lt;&gt;"",((D2-(B2-C2))/C2)+((E2-(B2-C2))/C2)+((F2-(B2-C2))/C2)+((G2-(B2-C2))/C2)+((H2-(B2-C2))/C2),IF(G2&lt;&gt;"",((D2-(B2-C2))/C2)+((E2-(B2-C2))/C2)+((F2-(B2-C2))/C2)+((G2-(B2-C2))/C2),IF(F2&lt;&gt;"",((D2-(B2-C2))/C2)+((E2-(B2-C2))/C2)+((F2-(B2-C2))/C2),IF(E2&lt;&gt;"",((D2-(B2-C2))/C2)+((E2-(B2-C2))/C2),IF(D2&lt;&gt;"",((D2-(B2-C2))/C2),0))))))</f>
        <v>0.98266990004140276</v>
      </c>
    </row>
    <row r="3" spans="1:10" ht="18" customHeight="1" x14ac:dyDescent="0.2">
      <c r="A3" s="10" t="s">
        <v>99</v>
      </c>
      <c r="B3" s="17">
        <v>51.6</v>
      </c>
      <c r="C3" s="18">
        <v>33.814</v>
      </c>
      <c r="D3" s="17">
        <v>42.8</v>
      </c>
      <c r="E3" s="17"/>
      <c r="F3" s="17"/>
      <c r="G3" s="17"/>
      <c r="H3" s="17"/>
      <c r="I3" s="17"/>
      <c r="J3" s="26">
        <f>IF(I3&lt;&gt;"",((D3-(B3-C3))/C3)+((E3-(B3-C3))/C3)+((F3-(B3-C3))/C3)+((G3-(B3-C3))/C3)+((H3-(B3-C3))/C3)+((I3-(B3-C3))/C3),IF(H3&lt;&gt;"",((D3-(B3-C3))/C3)+((E3-(B3-C3))/C3)+((F3-(B3-C3))/C3)+((G3-(B3-C3))/C3)+((H3-(B3-C3))/C3),IF(G3&lt;&gt;"",((D3-(B3-C3))/C3)+((E3-(B3-C3))/C3)+((F3-(B3-C3))/C3)+((G3-(B3-C3))/C3),IF(F3&lt;&gt;"",((D3-(B3-C3))/C3)+((E3-(B3-C3))/C3)+((F3-(B3-C3))/C3),IF(E3&lt;&gt;"",((D3-(B3-C3))/C3)+((E3-(B3-C3))/C3),IF(D3&lt;&gt;"",((D3-(B3-C3))/C3),0))))))</f>
        <v>0.73975276512687038</v>
      </c>
    </row>
    <row r="4" spans="1:10" ht="18" customHeight="1" x14ac:dyDescent="0.2">
      <c r="A4" s="13" t="s">
        <v>113</v>
      </c>
      <c r="B4" s="17">
        <v>51.5</v>
      </c>
      <c r="C4" s="18">
        <v>33.814</v>
      </c>
      <c r="D4" s="17">
        <v>25.5</v>
      </c>
      <c r="E4" s="17">
        <v>45.6</v>
      </c>
      <c r="F4" s="17">
        <v>52.8</v>
      </c>
      <c r="G4" s="17">
        <v>53.2</v>
      </c>
      <c r="H4" s="17"/>
      <c r="I4" s="17"/>
      <c r="J4" s="26">
        <f t="shared" ref="J4:J29" si="0">IF(I4&lt;&gt;"",((D4-(B4-C4))/C4)+((E4-(B4-C4))/C4)+((F4-(B4-C4))/C4)+((G4-(B4-C4))/C4)+((H4-(B4-C4))/C4)+((I4-(B4-C4))/C4),IF(H4&lt;&gt;"",((D4-(B4-C4))/C4)+((E4-(B4-C4))/C4)+((F4-(B4-C4))/C4)+((G4-(B4-C4))/C4)+((H4-(B4-C4))/C4),IF(G4&lt;&gt;"",((D4-(B4-C4))/C4)+((E4-(B4-C4))/C4)+((F4-(B4-C4))/C4)+((G4-(B4-C4))/C4),IF(F4&lt;&gt;"",((D4-(B4-C4))/C4)+((E4-(B4-C4))/C4)+((F4-(B4-C4))/C4),IF(E4&lt;&gt;"",((D4-(B4-C4))/C4)+((E4-(B4-C4))/C4),IF(D4&lt;&gt;"",((D4-(B4-C4))/C4),0))))))</f>
        <v>3.1453244218371088</v>
      </c>
    </row>
    <row r="5" spans="1:10" ht="18" customHeight="1" x14ac:dyDescent="0.2">
      <c r="A5" s="10" t="s">
        <v>179</v>
      </c>
      <c r="B5" s="17">
        <v>50.09</v>
      </c>
      <c r="C5" s="18">
        <v>33.814</v>
      </c>
      <c r="D5" s="17">
        <v>51.4</v>
      </c>
      <c r="E5" s="17">
        <v>50.6</v>
      </c>
      <c r="F5" s="17">
        <v>42.2</v>
      </c>
      <c r="G5" s="17">
        <v>48.4</v>
      </c>
      <c r="H5" s="17"/>
      <c r="I5" s="17"/>
      <c r="J5" s="26">
        <f t="shared" ref="J5" si="1">IF(I5&lt;&gt;"",((D5-(B5-C5))/C5)+((E5-(B5-C5))/C5)+((F5-(B5-C5))/C5)+((G5-(B5-C5))/C5)+((H5-(B5-C5))/C5)+((I5-(B5-C5))/C5),IF(H5&lt;&gt;"",((D5-(B5-C5))/C5)+((E5-(B5-C5))/C5)+((F5-(B5-C5))/C5)+((G5-(B5-C5))/C5)+((H5-(B5-C5))/C5),IF(G5&lt;&gt;"",((D5-(B5-C5))/C5)+((E5-(B5-C5))/C5)+((F5-(B5-C5))/C5)+((G5-(B5-C5))/C5),IF(F5&lt;&gt;"",((D5-(B5-C5))/C5)+((E5-(B5-C5))/C5)+((F5-(B5-C5))/C5),IF(E5&lt;&gt;"",((D5-(B5-C5))/C5)+((E5-(B5-C5))/C5),IF(D5&lt;&gt;"",((D5-(B5-C5))/C5),0))))))</f>
        <v>3.7705092565209672</v>
      </c>
    </row>
    <row r="6" spans="1:10" ht="18" customHeight="1" x14ac:dyDescent="0.2">
      <c r="A6" s="10" t="s">
        <v>176</v>
      </c>
      <c r="B6" s="17">
        <v>50.5</v>
      </c>
      <c r="C6" s="18">
        <v>33.814</v>
      </c>
      <c r="D6" s="17">
        <v>41.4</v>
      </c>
      <c r="E6" s="17">
        <v>44.6</v>
      </c>
      <c r="F6" s="17">
        <v>47.4</v>
      </c>
      <c r="G6" s="17"/>
      <c r="H6" s="17"/>
      <c r="I6" s="17"/>
      <c r="J6" s="26">
        <f t="shared" ref="J6" si="2">IF(I6&lt;&gt;"",((D6-(B6-C6))/C6)+((E6-(B6-C6))/C6)+((F6-(B6-C6))/C6)+((G6-(B6-C6))/C6)+((H6-(B6-C6))/C6)+((I6-(B6-C6))/C6),IF(H6&lt;&gt;"",((D6-(B6-C6))/C6)+((E6-(B6-C6))/C6)+((F6-(B6-C6))/C6)+((G6-(B6-C6))/C6)+((H6-(B6-C6))/C6),IF(G6&lt;&gt;"",((D6-(B6-C6))/C6)+((E6-(B6-C6))/C6)+((F6-(B6-C6))/C6)+((G6-(B6-C6))/C6),IF(F6&lt;&gt;"",((D6-(B6-C6))/C6)+((E6-(B6-C6))/C6)+((F6-(B6-C6))/C6),IF(E6&lt;&gt;"",((D6-(B6-C6))/C6)+((E6-(B6-C6))/C6),IF(D6&lt;&gt;"",((D6-(B6-C6))/C6),0))))))</f>
        <v>2.4647187555450407</v>
      </c>
    </row>
    <row r="7" spans="1:10" ht="18" customHeight="1" x14ac:dyDescent="0.2">
      <c r="A7" s="13" t="s">
        <v>177</v>
      </c>
      <c r="B7" s="17">
        <v>53</v>
      </c>
      <c r="C7" s="18">
        <v>25.360499999999998</v>
      </c>
      <c r="D7" s="17">
        <v>53.2</v>
      </c>
      <c r="E7" s="17">
        <v>53.4</v>
      </c>
      <c r="F7" s="17">
        <v>49</v>
      </c>
      <c r="G7" s="19">
        <v>45.2</v>
      </c>
      <c r="H7" s="17"/>
      <c r="I7" s="17"/>
      <c r="J7" s="26">
        <f t="shared" si="0"/>
        <v>3.5583683287001442</v>
      </c>
    </row>
    <row r="8" spans="1:10" ht="18" customHeight="1" x14ac:dyDescent="0.2">
      <c r="A8" s="13" t="s">
        <v>114</v>
      </c>
      <c r="B8" s="17">
        <v>67.5</v>
      </c>
      <c r="C8" s="18">
        <v>33.814</v>
      </c>
      <c r="D8" s="17">
        <v>63</v>
      </c>
      <c r="E8" s="17">
        <v>63.4</v>
      </c>
      <c r="F8" s="17">
        <v>64.400000000000006</v>
      </c>
      <c r="G8" s="17"/>
      <c r="H8" s="17"/>
      <c r="I8" s="17"/>
      <c r="J8" s="26">
        <f t="shared" si="0"/>
        <v>2.6539894718164074</v>
      </c>
    </row>
    <row r="9" spans="1:10" ht="18" customHeight="1" x14ac:dyDescent="0.2">
      <c r="A9" s="10" t="s">
        <v>76</v>
      </c>
      <c r="B9" s="17">
        <v>58.8</v>
      </c>
      <c r="C9" s="18">
        <v>33.814</v>
      </c>
      <c r="D9" s="17">
        <v>51.8</v>
      </c>
      <c r="E9" s="17">
        <v>29</v>
      </c>
      <c r="F9" s="17">
        <v>57.4</v>
      </c>
      <c r="G9" s="17">
        <v>58</v>
      </c>
      <c r="H9" s="17"/>
      <c r="I9" s="17"/>
      <c r="J9" s="26">
        <f t="shared" si="0"/>
        <v>2.8466315727213582</v>
      </c>
    </row>
    <row r="10" spans="1:10" ht="18" customHeight="1" x14ac:dyDescent="0.2">
      <c r="A10" s="13" t="s">
        <v>115</v>
      </c>
      <c r="B10" s="17">
        <v>60.4</v>
      </c>
      <c r="C10" s="18">
        <v>33.814</v>
      </c>
      <c r="D10" s="17">
        <v>45.8</v>
      </c>
      <c r="E10" s="17">
        <v>59.8</v>
      </c>
      <c r="F10" s="17">
        <v>51.6</v>
      </c>
      <c r="G10" s="17"/>
      <c r="H10" s="19"/>
      <c r="I10" s="17"/>
      <c r="J10" s="26">
        <f t="shared" si="0"/>
        <v>2.2902348139823743</v>
      </c>
    </row>
    <row r="11" spans="1:10" ht="18" customHeight="1" x14ac:dyDescent="0.2">
      <c r="A11" s="13" t="s">
        <v>185</v>
      </c>
      <c r="B11" s="17">
        <v>55.8</v>
      </c>
      <c r="C11" s="18">
        <v>33.814</v>
      </c>
      <c r="D11" s="17">
        <v>55.4</v>
      </c>
      <c r="E11" s="17">
        <v>53.4</v>
      </c>
      <c r="F11" s="17">
        <v>44.2</v>
      </c>
      <c r="G11" s="17"/>
      <c r="H11" s="19"/>
      <c r="I11" s="17"/>
      <c r="J11" s="26">
        <f t="shared" si="0"/>
        <v>2.5741408883894246</v>
      </c>
    </row>
    <row r="12" spans="1:10" ht="18" customHeight="1" x14ac:dyDescent="0.2">
      <c r="A12" s="13" t="s">
        <v>116</v>
      </c>
      <c r="B12" s="17">
        <v>24.6</v>
      </c>
      <c r="C12" s="18">
        <v>12.68</v>
      </c>
      <c r="D12" s="17">
        <v>22.3</v>
      </c>
      <c r="E12" s="17">
        <v>24</v>
      </c>
      <c r="F12" s="17">
        <v>23.1</v>
      </c>
      <c r="G12" s="17">
        <v>21</v>
      </c>
      <c r="H12" s="17">
        <v>17</v>
      </c>
      <c r="I12" s="17">
        <v>23</v>
      </c>
      <c r="J12" s="26">
        <f t="shared" si="0"/>
        <v>4.6435331230283907</v>
      </c>
    </row>
    <row r="13" spans="1:10" ht="18" customHeight="1" x14ac:dyDescent="0.2">
      <c r="A13" s="13" t="s">
        <v>117</v>
      </c>
      <c r="B13" s="17">
        <v>25</v>
      </c>
      <c r="C13" s="18">
        <v>12.68</v>
      </c>
      <c r="D13" s="17">
        <v>23.8</v>
      </c>
      <c r="E13" s="17">
        <v>24.1</v>
      </c>
      <c r="F13" s="17">
        <v>22.8</v>
      </c>
      <c r="G13" s="17">
        <v>22.4</v>
      </c>
      <c r="H13" s="17">
        <v>24.7</v>
      </c>
      <c r="I13" s="17"/>
      <c r="J13" s="26">
        <f t="shared" si="0"/>
        <v>4.4321766561514195</v>
      </c>
    </row>
    <row r="14" spans="1:10" ht="18" customHeight="1" x14ac:dyDescent="0.2">
      <c r="A14" s="56" t="str">
        <f>'Liquor Room'!D28</f>
        <v>Smirnoff Red</v>
      </c>
      <c r="B14" s="17">
        <f>'Liquor Room'!L28-C14</f>
        <v>18.686</v>
      </c>
      <c r="C14" s="20">
        <v>33.814</v>
      </c>
      <c r="D14" s="17">
        <v>21.4</v>
      </c>
      <c r="E14" s="17">
        <v>52.6</v>
      </c>
      <c r="F14" s="17"/>
      <c r="G14" s="17"/>
      <c r="H14" s="17"/>
      <c r="I14" s="17"/>
      <c r="J14" s="26">
        <f t="shared" si="0"/>
        <v>3.0832199680605665</v>
      </c>
    </row>
    <row r="15" spans="1:10" ht="18" customHeight="1" x14ac:dyDescent="0.2">
      <c r="A15" s="13" t="s">
        <v>494</v>
      </c>
      <c r="B15" s="17">
        <v>52.66</v>
      </c>
      <c r="C15" s="20">
        <v>33.814</v>
      </c>
      <c r="D15" s="17">
        <v>52.4</v>
      </c>
      <c r="E15" s="17">
        <v>21.8</v>
      </c>
      <c r="F15" s="17">
        <v>52.6</v>
      </c>
      <c r="G15" s="17"/>
      <c r="H15" s="17"/>
      <c r="I15" s="17"/>
      <c r="J15" s="26">
        <f t="shared" ref="J15" si="3">IF(I15&lt;&gt;"",((D15-(B15-C15))/C15)+((E15-(B15-C15))/C15)+((F15-(B15-C15))/C15)+((G15-(B15-C15))/C15)+((H15-(B15-C15))/C15)+((I15-(B15-C15))/C15),IF(H15&lt;&gt;"",((D15-(B15-C15))/C15)+((E15-(B15-C15))/C15)+((F15-(B15-C15))/C15)+((G15-(B15-C15))/C15)+((H15-(B15-C15))/C15),IF(G15&lt;&gt;"",((D15-(B15-C15))/C15)+((E15-(B15-C15))/C15)+((F15-(B15-C15))/C15)+((G15-(B15-C15))/C15),IF(F15&lt;&gt;"",((D15-(B15-C15))/C15)+((E15-(B15-C15))/C15)+((F15-(B15-C15))/C15),IF(E15&lt;&gt;"",((D15-(B15-C15))/C15)+((E15-(B15-C15))/C15),IF(D15&lt;&gt;"",((D15-(B15-C15))/C15),0))))))</f>
        <v>2.0778967291654347</v>
      </c>
    </row>
    <row r="16" spans="1:10" ht="18" customHeight="1" x14ac:dyDescent="0.2">
      <c r="A16" s="10" t="s">
        <v>475</v>
      </c>
      <c r="B16" s="17">
        <v>52.74</v>
      </c>
      <c r="C16" s="20">
        <v>33.814</v>
      </c>
      <c r="D16" s="17">
        <v>44.4</v>
      </c>
      <c r="E16" s="17">
        <v>49.6</v>
      </c>
      <c r="F16" s="17">
        <v>47.6</v>
      </c>
      <c r="G16" s="17">
        <v>51.6</v>
      </c>
      <c r="H16" s="17">
        <v>26.3</v>
      </c>
      <c r="I16" s="17"/>
      <c r="J16" s="26">
        <f t="shared" si="0"/>
        <v>3.6928491157508727</v>
      </c>
    </row>
    <row r="17" spans="1:10" ht="18" customHeight="1" x14ac:dyDescent="0.2">
      <c r="A17" s="10" t="s">
        <v>476</v>
      </c>
      <c r="B17" s="17">
        <v>53.152000000000001</v>
      </c>
      <c r="C17" s="20">
        <v>33.814</v>
      </c>
      <c r="D17" s="17">
        <v>47</v>
      </c>
      <c r="E17" s="17">
        <v>51.8</v>
      </c>
      <c r="F17" s="17"/>
      <c r="G17" s="17"/>
      <c r="H17" s="17"/>
      <c r="I17" s="17"/>
      <c r="J17" s="26">
        <f t="shared" si="0"/>
        <v>1.7780800851718221</v>
      </c>
    </row>
    <row r="18" spans="1:10" ht="18" customHeight="1" x14ac:dyDescent="0.2">
      <c r="A18" s="10" t="s">
        <v>478</v>
      </c>
      <c r="B18" s="17">
        <v>52.44</v>
      </c>
      <c r="C18" s="20">
        <v>33.814</v>
      </c>
      <c r="D18" s="17">
        <v>48.6</v>
      </c>
      <c r="E18" s="17">
        <v>39.4</v>
      </c>
      <c r="F18" s="17">
        <v>48</v>
      </c>
      <c r="G18" s="17">
        <v>52</v>
      </c>
      <c r="H18" s="17">
        <v>29.1</v>
      </c>
      <c r="I18" s="17"/>
      <c r="J18" s="26">
        <f t="shared" si="0"/>
        <v>3.6662329212752121</v>
      </c>
    </row>
    <row r="19" spans="1:10" ht="18" customHeight="1" x14ac:dyDescent="0.2">
      <c r="A19" s="10" t="s">
        <v>25</v>
      </c>
      <c r="B19" s="17">
        <v>50.2</v>
      </c>
      <c r="C19" s="18">
        <v>33.814</v>
      </c>
      <c r="D19" s="17">
        <v>49</v>
      </c>
      <c r="E19" s="17">
        <v>48.8</v>
      </c>
      <c r="F19" s="17">
        <v>42.6</v>
      </c>
      <c r="G19" s="17">
        <v>47.4</v>
      </c>
      <c r="H19" s="17"/>
      <c r="I19" s="17"/>
      <c r="J19" s="26">
        <f t="shared" si="0"/>
        <v>3.6155438575737855</v>
      </c>
    </row>
    <row r="20" spans="1:10" ht="18" customHeight="1" x14ac:dyDescent="0.2">
      <c r="A20" s="10" t="s">
        <v>16</v>
      </c>
      <c r="B20" s="17">
        <v>51.1</v>
      </c>
      <c r="C20" s="18">
        <v>33.814</v>
      </c>
      <c r="D20" s="17">
        <v>50.4</v>
      </c>
      <c r="E20" s="17">
        <v>22.5</v>
      </c>
      <c r="F20" s="17"/>
      <c r="G20" s="17"/>
      <c r="H20" s="17"/>
      <c r="I20" s="17"/>
      <c r="J20" s="26">
        <f>IF(I20&lt;&gt;"",((D20-(B20-C20))/C20)+((E20-(B20-C20))/C20)+((F20-(B20-C20))/C20)+((G20-(B20-C20))/C20)+((H20-(B20-C20))/C20)+((I20-(B20-C20))/C20),IF(H20&lt;&gt;"",((D20-(B20-C20))/C20)+((E20-(B20-C20))/C20)+((F20-(B20-C20))/C20)+((G20-(B20-C20))/C20)+((H20-(B20-C20))/C20),IF(G20&lt;&gt;"",((D20-(B20-C20))/C20)+((E20-(B20-C20))/C20)+((F20-(B20-C20))/C20)+((G20-(B20-C20))/C20),IF(F20&lt;&gt;"",((D20-(B20-C20))/C20)+((E20-(B20-C20))/C20)+((F20-(B20-C20))/C20),IF(E20&lt;&gt;"",((D20-(B20-C20))/C20)+((E20-(B20-C20))/C20),IF(D20&lt;&gt;"",((D20-(B20-C20))/C20),0))))))</f>
        <v>1.1334950020701484</v>
      </c>
    </row>
    <row r="21" spans="1:10" ht="18" customHeight="1" x14ac:dyDescent="0.2">
      <c r="A21" s="10" t="s">
        <v>477</v>
      </c>
      <c r="B21" s="17">
        <v>52.56</v>
      </c>
      <c r="C21" s="20">
        <v>33.814</v>
      </c>
      <c r="D21" s="17">
        <v>52.2</v>
      </c>
      <c r="E21" s="17">
        <v>42.8</v>
      </c>
      <c r="F21" s="17">
        <v>48</v>
      </c>
      <c r="G21" s="17">
        <v>46</v>
      </c>
      <c r="H21" s="17">
        <v>32.200000000000003</v>
      </c>
      <c r="I21" s="17"/>
      <c r="J21" s="26">
        <f t="shared" si="0"/>
        <v>3.7697403442361148</v>
      </c>
    </row>
    <row r="22" spans="1:10" ht="18" customHeight="1" x14ac:dyDescent="0.2">
      <c r="A22" s="13" t="s">
        <v>479</v>
      </c>
      <c r="B22" s="17">
        <v>53</v>
      </c>
      <c r="C22" s="20">
        <v>33.814</v>
      </c>
      <c r="D22" s="17">
        <v>51.6</v>
      </c>
      <c r="E22" s="17">
        <v>51.6</v>
      </c>
      <c r="F22" s="17">
        <v>50.2</v>
      </c>
      <c r="G22" s="17"/>
      <c r="H22" s="17"/>
      <c r="I22" s="17"/>
      <c r="J22" s="26">
        <f>IF(I22&lt;&gt;"",((D22-(B22-C22))/C22)+((E22-(B22-C22))/C22)+((F22-(B22-C22))/C22)+((G22-(B22-C22))/C22)+((H22-(B22-C22))/C22)+((I22-(B22-C22))/C22),IF(H22&lt;&gt;"",((D22-(B22-C22))/C22)+((E22-(B22-C22))/C22)+((F22-(B22-C22))/C22)+((G22-(B22-C22))/C22)+((H22-(B22-C22))/C22),IF(G22&lt;&gt;"",((D22-(B22-C22))/C22)+((E22-(B22-C22))/C22)+((F22-(B22-C22))/C22)+((G22-(B22-C22))/C22),IF(F22&lt;&gt;"",((D22-(B22-C22))/C22)+((E22-(B22-C22))/C22)+((F22-(B22-C22))/C22),IF(E22&lt;&gt;"",((D22-(B22-C22))/C22)+((E22-(B22-C22))/C22),IF(D22&lt;&gt;"",((D22-(B22-C22))/C22),0))))))</f>
        <v>2.8343881232625541</v>
      </c>
    </row>
    <row r="23" spans="1:10" ht="18" customHeight="1" x14ac:dyDescent="0.2">
      <c r="A23" s="10" t="s">
        <v>10</v>
      </c>
      <c r="B23" s="19">
        <v>65.5</v>
      </c>
      <c r="C23" s="20">
        <v>33.814</v>
      </c>
      <c r="D23" s="17">
        <v>57</v>
      </c>
      <c r="E23" s="17"/>
      <c r="F23" s="17"/>
      <c r="G23" s="17"/>
      <c r="H23" s="17"/>
      <c r="I23" s="17"/>
      <c r="J23" s="26">
        <f t="shared" si="0"/>
        <v>0.7486248299520909</v>
      </c>
    </row>
    <row r="24" spans="1:10" ht="18" customHeight="1" x14ac:dyDescent="0.2">
      <c r="A24" s="10" t="s">
        <v>55</v>
      </c>
      <c r="B24" s="17">
        <v>59.5</v>
      </c>
      <c r="C24" s="18">
        <v>33.814</v>
      </c>
      <c r="D24" s="17">
        <v>33</v>
      </c>
      <c r="E24" s="17"/>
      <c r="F24" s="17"/>
      <c r="G24" s="17"/>
      <c r="H24" s="17"/>
      <c r="I24" s="17"/>
      <c r="J24" s="26">
        <f t="shared" si="0"/>
        <v>0.21630094043887146</v>
      </c>
    </row>
    <row r="25" spans="1:10" ht="18" customHeight="1" x14ac:dyDescent="0.2">
      <c r="A25" s="13" t="s">
        <v>174</v>
      </c>
      <c r="B25" s="17">
        <v>57.475000000000001</v>
      </c>
      <c r="C25" s="18">
        <v>33.814</v>
      </c>
      <c r="D25" s="17">
        <v>45.6</v>
      </c>
      <c r="E25" s="17">
        <v>38.4</v>
      </c>
      <c r="F25" s="17"/>
      <c r="G25" s="17"/>
      <c r="H25" s="17"/>
      <c r="I25" s="17"/>
      <c r="J25" s="26">
        <f t="shared" si="0"/>
        <v>1.0846986455314367</v>
      </c>
    </row>
    <row r="26" spans="1:10" ht="18" customHeight="1" x14ac:dyDescent="0.2">
      <c r="A26" s="13" t="s">
        <v>118</v>
      </c>
      <c r="B26" s="17">
        <v>45.45</v>
      </c>
      <c r="C26" s="18">
        <v>25.360499999999998</v>
      </c>
      <c r="D26" s="17">
        <v>45.6</v>
      </c>
      <c r="E26" s="17">
        <v>42.4</v>
      </c>
      <c r="F26" s="17">
        <v>41.2</v>
      </c>
      <c r="G26" s="17"/>
      <c r="H26" s="17"/>
      <c r="I26" s="17"/>
      <c r="J26" s="26">
        <f t="shared" si="0"/>
        <v>2.7180654955541095</v>
      </c>
    </row>
    <row r="27" spans="1:10" ht="18" customHeight="1" x14ac:dyDescent="0.2">
      <c r="A27" s="10" t="s">
        <v>26</v>
      </c>
      <c r="B27" s="17">
        <v>56.9</v>
      </c>
      <c r="C27" s="18">
        <v>33.814</v>
      </c>
      <c r="D27" s="17">
        <v>37</v>
      </c>
      <c r="E27" s="17">
        <v>44.4</v>
      </c>
      <c r="F27" s="17"/>
      <c r="G27" s="17"/>
      <c r="H27" s="17"/>
      <c r="I27" s="17"/>
      <c r="J27" s="26">
        <f>IF(I27&lt;&gt;"",((D27-(B27-C27))/C27)+((E27-(B27-C27))/C27)+((F27-(B27-C27))/C27)+((G27-(B27-C27))/C27)+((H27-(B27-C27))/C27)+((I27-(B27-C27))/C27),IF(H27&lt;&gt;"",((D27-(B27-C27))/C27)+((E27-(B27-C27))/C27)+((F27-(B27-C27))/C27)+((G27-(B27-C27))/C27)+((H27-(B27-C27))/C27),IF(G27&lt;&gt;"",((D27-(B27-C27))/C27)+((E27-(B27-C27))/C27)+((F27-(B27-C27))/C27)+((G27-(B27-C27))/C27),IF(F27&lt;&gt;"",((D27-(B27-C27))/C27)+((E27-(B27-C27))/C27)+((F27-(B27-C27))/C27),IF(E27&lt;&gt;"",((D27-(B27-C27))/C27)+((E27-(B27-C27))/C27),IF(D27&lt;&gt;"",((D27-(B27-C27))/C27),0))))))</f>
        <v>1.0418169988762052</v>
      </c>
    </row>
    <row r="28" spans="1:10" ht="18" customHeight="1" x14ac:dyDescent="0.2">
      <c r="A28" s="10" t="s">
        <v>22</v>
      </c>
      <c r="B28" s="17">
        <v>51</v>
      </c>
      <c r="C28" s="18">
        <v>33.814</v>
      </c>
      <c r="D28" s="17">
        <v>43.8</v>
      </c>
      <c r="E28" s="17">
        <v>45.2</v>
      </c>
      <c r="F28" s="17"/>
      <c r="G28" s="17"/>
      <c r="H28" s="17"/>
      <c r="I28" s="17"/>
      <c r="J28" s="26">
        <f t="shared" si="0"/>
        <v>1.6155438575737859</v>
      </c>
    </row>
    <row r="29" spans="1:10" ht="18" customHeight="1" x14ac:dyDescent="0.2">
      <c r="A29" s="10" t="s">
        <v>64</v>
      </c>
      <c r="B29" s="17">
        <v>51.9</v>
      </c>
      <c r="C29" s="18">
        <v>25.360499999999998</v>
      </c>
      <c r="D29" s="17"/>
      <c r="E29" s="17"/>
      <c r="F29" s="17"/>
      <c r="G29" s="17"/>
      <c r="H29" s="17"/>
      <c r="I29" s="17"/>
      <c r="J29" s="26">
        <f t="shared" si="0"/>
        <v>0</v>
      </c>
    </row>
  </sheetData>
  <printOptions horizontalCentered="1" verticalCentered="1"/>
  <pageMargins left="0.25" right="0.25" top="0.75" bottom="0.75" header="0.3" footer="0.3"/>
  <pageSetup orientation="portrait" r:id="rId1"/>
  <headerFooter>
    <oddHeader>&amp;CLIQUOR ROOM
January 2020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XFD424"/>
  <sheetViews>
    <sheetView tabSelected="1" zoomScale="70" zoomScaleNormal="70" workbookViewId="0">
      <pane ySplit="1" topLeftCell="A305" activePane="bottomLeft" state="frozen"/>
      <selection activeCell="F2" sqref="F2"/>
      <selection pane="bottomLeft" activeCell="D330" sqref="D330"/>
    </sheetView>
  </sheetViews>
  <sheetFormatPr defaultRowHeight="12.75" x14ac:dyDescent="0.2"/>
  <cols>
    <col min="1" max="1" width="11.140625" bestFit="1" customWidth="1"/>
    <col min="2" max="2" width="9.140625" style="75"/>
    <col min="3" max="3" width="11.42578125" style="76" bestFit="1" customWidth="1"/>
    <col min="4" max="4" width="46.28515625" bestFit="1" customWidth="1"/>
    <col min="5" max="5" width="20.7109375" style="33" customWidth="1"/>
    <col min="6" max="6" width="15.7109375" style="14" customWidth="1"/>
    <col min="7" max="7" width="11.85546875" customWidth="1"/>
    <col min="8" max="8" width="14.7109375" style="9" customWidth="1"/>
    <col min="9" max="9" width="12.85546875" customWidth="1"/>
    <col min="10" max="10" width="11.140625" customWidth="1"/>
    <col min="11" max="11" width="13.42578125" style="35" bestFit="1" customWidth="1"/>
    <col min="12" max="12" width="7.28515625" style="21" bestFit="1" customWidth="1"/>
    <col min="13" max="13" width="8" style="16" bestFit="1" customWidth="1"/>
  </cols>
  <sheetData>
    <row r="1" spans="1:13" s="48" customFormat="1" ht="26.25" x14ac:dyDescent="0.25">
      <c r="A1" s="48" t="s">
        <v>425</v>
      </c>
      <c r="B1" s="73" t="s">
        <v>400</v>
      </c>
      <c r="C1" s="74" t="s">
        <v>392</v>
      </c>
      <c r="D1" s="49" t="s">
        <v>121</v>
      </c>
      <c r="E1" s="49" t="s">
        <v>124</v>
      </c>
      <c r="F1" s="83" t="s">
        <v>125</v>
      </c>
      <c r="G1" s="49" t="s">
        <v>268</v>
      </c>
      <c r="H1" s="49" t="s">
        <v>126</v>
      </c>
      <c r="I1" s="49" t="s">
        <v>119</v>
      </c>
      <c r="J1" s="49" t="s">
        <v>120</v>
      </c>
      <c r="K1" s="50" t="s">
        <v>44</v>
      </c>
      <c r="L1" s="49" t="s">
        <v>122</v>
      </c>
      <c r="M1" s="49" t="s">
        <v>123</v>
      </c>
    </row>
    <row r="2" spans="1:13" s="51" customFormat="1" ht="15" customHeight="1" x14ac:dyDescent="0.2">
      <c r="A2" s="48" t="s">
        <v>426</v>
      </c>
      <c r="B2" s="75">
        <v>1</v>
      </c>
      <c r="C2" s="76"/>
      <c r="D2" s="52" t="s">
        <v>0</v>
      </c>
      <c r="E2" s="53">
        <v>8</v>
      </c>
      <c r="F2" s="12"/>
      <c r="G2" s="52"/>
      <c r="H2" s="52"/>
      <c r="I2" s="52"/>
      <c r="J2" s="52"/>
      <c r="K2" s="54">
        <f t="shared" ref="K2:K69" si="0">IF(F2&gt;0,E2+I2+J2+((F2-(L2-M2))/M2)+(IF(H2&gt;0,G2+H2,G2)),E2+I2+J2+(IF(H2&gt;0,G2+H2,G2)))</f>
        <v>8</v>
      </c>
      <c r="L2" s="55"/>
      <c r="M2" s="55"/>
    </row>
    <row r="3" spans="1:13" s="51" customFormat="1" ht="15" customHeight="1" x14ac:dyDescent="0.2">
      <c r="A3" s="48" t="s">
        <v>426</v>
      </c>
      <c r="B3" s="75">
        <f>+B2+1</f>
        <v>2</v>
      </c>
      <c r="C3" s="76"/>
      <c r="D3" s="52" t="s">
        <v>1</v>
      </c>
      <c r="E3" s="53">
        <v>4</v>
      </c>
      <c r="F3" s="12"/>
      <c r="G3" s="52"/>
      <c r="H3" s="52"/>
      <c r="I3" s="52"/>
      <c r="J3" s="52"/>
      <c r="K3" s="54">
        <f t="shared" si="0"/>
        <v>4</v>
      </c>
      <c r="L3" s="55"/>
      <c r="M3" s="55"/>
    </row>
    <row r="4" spans="1:13" s="51" customFormat="1" ht="15" customHeight="1" x14ac:dyDescent="0.2">
      <c r="A4" s="48" t="s">
        <v>427</v>
      </c>
      <c r="B4" s="75">
        <f t="shared" ref="B4:B73" si="1">+B3+1</f>
        <v>3</v>
      </c>
      <c r="C4" s="74" t="s">
        <v>407</v>
      </c>
      <c r="D4" s="52" t="s">
        <v>51</v>
      </c>
      <c r="E4" s="53">
        <v>4</v>
      </c>
      <c r="F4" s="12"/>
      <c r="G4" s="52">
        <f>'Partial Shelf'!J8</f>
        <v>2.6539894718164074</v>
      </c>
      <c r="H4" s="52"/>
      <c r="I4" s="52"/>
      <c r="J4" s="52"/>
      <c r="K4" s="54">
        <f t="shared" si="0"/>
        <v>6.6539894718164074</v>
      </c>
      <c r="L4" s="58">
        <v>67.5</v>
      </c>
      <c r="M4" s="55">
        <v>33.814</v>
      </c>
    </row>
    <row r="5" spans="1:13" s="51" customFormat="1" ht="15" customHeight="1" x14ac:dyDescent="0.2">
      <c r="A5" s="48" t="s">
        <v>427</v>
      </c>
      <c r="B5" s="75">
        <f t="shared" si="1"/>
        <v>4</v>
      </c>
      <c r="C5" s="76" t="s">
        <v>407</v>
      </c>
      <c r="D5" s="52" t="s">
        <v>76</v>
      </c>
      <c r="E5" s="53">
        <v>5</v>
      </c>
      <c r="F5" s="12"/>
      <c r="G5" s="52">
        <f>'Partial Shelf'!J9</f>
        <v>2.8466315727213582</v>
      </c>
      <c r="H5" s="52"/>
      <c r="I5" s="52"/>
      <c r="J5" s="52"/>
      <c r="K5" s="54">
        <f t="shared" si="0"/>
        <v>7.8466315727213587</v>
      </c>
      <c r="L5" s="55">
        <v>58.8</v>
      </c>
      <c r="M5" s="55">
        <v>33.814</v>
      </c>
    </row>
    <row r="6" spans="1:13" s="51" customFormat="1" ht="15" customHeight="1" x14ac:dyDescent="0.2">
      <c r="A6" s="48" t="s">
        <v>427</v>
      </c>
      <c r="B6" s="75">
        <f t="shared" si="1"/>
        <v>5</v>
      </c>
      <c r="C6" s="76" t="s">
        <v>407</v>
      </c>
      <c r="D6" s="52" t="s">
        <v>33</v>
      </c>
      <c r="E6" s="53">
        <v>5</v>
      </c>
      <c r="F6" s="12"/>
      <c r="G6" s="52">
        <f>'Partial Shelf'!J10</f>
        <v>2.2902348139823743</v>
      </c>
      <c r="H6" s="52"/>
      <c r="I6" s="52"/>
      <c r="J6" s="52"/>
      <c r="K6" s="54">
        <f t="shared" si="0"/>
        <v>7.2902348139823747</v>
      </c>
      <c r="L6" s="55">
        <f>[1]Sheet1!$H$27</f>
        <v>60.4</v>
      </c>
      <c r="M6" s="55">
        <v>33.814</v>
      </c>
    </row>
    <row r="7" spans="1:13" s="51" customFormat="1" ht="15" customHeight="1" x14ac:dyDescent="0.2">
      <c r="A7" s="48" t="s">
        <v>427</v>
      </c>
      <c r="B7" s="75">
        <f t="shared" si="1"/>
        <v>6</v>
      </c>
      <c r="C7" s="76" t="s">
        <v>407</v>
      </c>
      <c r="D7" s="52" t="s">
        <v>184</v>
      </c>
      <c r="E7" s="53">
        <v>16</v>
      </c>
      <c r="F7" s="12"/>
      <c r="G7" s="52">
        <f>'Partial Shelf'!J11</f>
        <v>2.5741408883894246</v>
      </c>
      <c r="H7" s="52"/>
      <c r="I7" s="52"/>
      <c r="J7" s="52"/>
      <c r="K7" s="54">
        <f t="shared" si="0"/>
        <v>18.574140888389426</v>
      </c>
      <c r="L7" s="55">
        <f>[1]Sheet1!$H$93</f>
        <v>46.7</v>
      </c>
      <c r="M7" s="55">
        <v>33.814</v>
      </c>
    </row>
    <row r="8" spans="1:13" s="51" customFormat="1" ht="15" customHeight="1" x14ac:dyDescent="0.2">
      <c r="A8" s="48" t="s">
        <v>427</v>
      </c>
      <c r="B8" s="75">
        <f t="shared" si="1"/>
        <v>7</v>
      </c>
      <c r="C8" s="76" t="s">
        <v>407</v>
      </c>
      <c r="D8" s="52" t="s">
        <v>32</v>
      </c>
      <c r="E8" s="53">
        <v>3</v>
      </c>
      <c r="F8" s="12"/>
      <c r="G8" s="52"/>
      <c r="H8" s="52"/>
      <c r="I8" s="52"/>
      <c r="J8" s="52"/>
      <c r="K8" s="54">
        <f t="shared" si="0"/>
        <v>3</v>
      </c>
      <c r="L8" s="55">
        <f>[1]Sheet1!$H$20</f>
        <v>55.5</v>
      </c>
      <c r="M8" s="55">
        <v>33.814</v>
      </c>
    </row>
    <row r="9" spans="1:13" s="51" customFormat="1" ht="15" customHeight="1" x14ac:dyDescent="0.2">
      <c r="A9" s="48" t="s">
        <v>427</v>
      </c>
      <c r="B9" s="75">
        <f t="shared" si="1"/>
        <v>8</v>
      </c>
      <c r="C9" s="76" t="s">
        <v>407</v>
      </c>
      <c r="D9" s="52" t="s">
        <v>79</v>
      </c>
      <c r="E9" s="53">
        <v>3</v>
      </c>
      <c r="F9" s="12"/>
      <c r="G9" s="52"/>
      <c r="H9" s="52"/>
      <c r="I9" s="52"/>
      <c r="J9" s="52"/>
      <c r="K9" s="54">
        <f t="shared" si="0"/>
        <v>3</v>
      </c>
      <c r="L9" s="55">
        <f>[1]Sheet1!$H$195</f>
        <v>49</v>
      </c>
      <c r="M9" s="55">
        <v>33.814</v>
      </c>
    </row>
    <row r="10" spans="1:13" s="51" customFormat="1" ht="15" customHeight="1" x14ac:dyDescent="0.2">
      <c r="A10" s="48" t="s">
        <v>427</v>
      </c>
      <c r="B10" s="75">
        <f t="shared" si="1"/>
        <v>9</v>
      </c>
      <c r="C10" s="76" t="s">
        <v>407</v>
      </c>
      <c r="D10" s="52" t="s">
        <v>78</v>
      </c>
      <c r="E10" s="53">
        <v>2</v>
      </c>
      <c r="F10" s="12"/>
      <c r="G10" s="52"/>
      <c r="H10" s="52"/>
      <c r="I10" s="52"/>
      <c r="J10" s="52"/>
      <c r="K10" s="54">
        <f t="shared" si="0"/>
        <v>2</v>
      </c>
      <c r="L10" s="55">
        <v>47.8</v>
      </c>
      <c r="M10" s="55">
        <v>25.360499999999998</v>
      </c>
    </row>
    <row r="11" spans="1:13" s="51" customFormat="1" ht="15" customHeight="1" x14ac:dyDescent="0.2">
      <c r="A11" s="48" t="s">
        <v>427</v>
      </c>
      <c r="B11" s="75">
        <f t="shared" si="1"/>
        <v>10</v>
      </c>
      <c r="C11" s="76" t="s">
        <v>407</v>
      </c>
      <c r="D11" s="56" t="s">
        <v>101</v>
      </c>
      <c r="E11" s="53">
        <v>3</v>
      </c>
      <c r="F11" s="12"/>
      <c r="G11" s="52"/>
      <c r="H11" s="52"/>
      <c r="I11" s="52"/>
      <c r="J11" s="52"/>
      <c r="K11" s="54">
        <f t="shared" si="0"/>
        <v>3</v>
      </c>
      <c r="L11" s="55">
        <v>57.3</v>
      </c>
      <c r="M11" s="55">
        <v>33.814</v>
      </c>
    </row>
    <row r="12" spans="1:13" s="51" customFormat="1" ht="15" customHeight="1" x14ac:dyDescent="0.2">
      <c r="A12" s="48" t="s">
        <v>427</v>
      </c>
      <c r="B12" s="75">
        <f t="shared" si="1"/>
        <v>11</v>
      </c>
      <c r="C12" s="76" t="s">
        <v>407</v>
      </c>
      <c r="D12" s="52" t="s">
        <v>34</v>
      </c>
      <c r="E12" s="53">
        <v>4.82</v>
      </c>
      <c r="F12" s="12"/>
      <c r="G12" s="52"/>
      <c r="H12" s="52"/>
      <c r="I12" s="52"/>
      <c r="J12" s="52"/>
      <c r="K12" s="54">
        <f t="shared" si="0"/>
        <v>4.82</v>
      </c>
      <c r="L12" s="55">
        <v>54.2</v>
      </c>
      <c r="M12" s="55">
        <v>33.814</v>
      </c>
    </row>
    <row r="13" spans="1:13" s="51" customFormat="1" ht="15" customHeight="1" x14ac:dyDescent="0.2">
      <c r="A13" s="48" t="s">
        <v>427</v>
      </c>
      <c r="B13" s="75">
        <f t="shared" si="1"/>
        <v>12</v>
      </c>
      <c r="C13" s="74" t="s">
        <v>410</v>
      </c>
      <c r="D13" s="52" t="s">
        <v>54</v>
      </c>
      <c r="E13" s="53">
        <v>97</v>
      </c>
      <c r="F13" s="12"/>
      <c r="G13" s="52"/>
      <c r="H13" s="52"/>
      <c r="I13" s="52">
        <f>[2]Consumption!$F15</f>
        <v>8</v>
      </c>
      <c r="J13" s="52">
        <f>[3]Consumption!$F15</f>
        <v>8</v>
      </c>
      <c r="K13" s="54">
        <f t="shared" si="0"/>
        <v>113</v>
      </c>
      <c r="L13" s="55"/>
      <c r="M13" s="55"/>
    </row>
    <row r="14" spans="1:13" s="51" customFormat="1" ht="15" customHeight="1" x14ac:dyDescent="0.2">
      <c r="A14" s="48" t="s">
        <v>427</v>
      </c>
      <c r="B14" s="75">
        <f t="shared" si="1"/>
        <v>13</v>
      </c>
      <c r="C14" s="74" t="s">
        <v>410</v>
      </c>
      <c r="D14" s="52" t="s">
        <v>53</v>
      </c>
      <c r="E14" s="53">
        <v>80</v>
      </c>
      <c r="F14" s="12"/>
      <c r="G14" s="52"/>
      <c r="H14" s="52"/>
      <c r="I14" s="52">
        <f>[2]Consumption!$F16</f>
        <v>4</v>
      </c>
      <c r="J14" s="52">
        <f>[3]Consumption!$F16</f>
        <v>12</v>
      </c>
      <c r="K14" s="54">
        <f t="shared" si="0"/>
        <v>96</v>
      </c>
      <c r="L14" s="55"/>
      <c r="M14" s="55"/>
    </row>
    <row r="15" spans="1:13" s="51" customFormat="1" ht="15" customHeight="1" x14ac:dyDescent="0.2">
      <c r="A15" s="48" t="s">
        <v>427</v>
      </c>
      <c r="B15" s="75">
        <f t="shared" si="1"/>
        <v>14</v>
      </c>
      <c r="C15" s="74" t="s">
        <v>410</v>
      </c>
      <c r="D15" s="56" t="s">
        <v>463</v>
      </c>
      <c r="E15" s="53">
        <v>117</v>
      </c>
      <c r="F15" s="12"/>
      <c r="G15" s="52"/>
      <c r="H15" s="52"/>
      <c r="I15" s="52">
        <f>[2]Consumption!$F17</f>
        <v>9</v>
      </c>
      <c r="J15" s="52">
        <f>[3]Consumption!$F17</f>
        <v>12</v>
      </c>
      <c r="K15" s="54">
        <f t="shared" si="0"/>
        <v>138</v>
      </c>
      <c r="L15" s="55"/>
      <c r="M15" s="55"/>
    </row>
    <row r="16" spans="1:13" s="51" customFormat="1" ht="15" customHeight="1" x14ac:dyDescent="0.2">
      <c r="A16" s="48" t="s">
        <v>427</v>
      </c>
      <c r="B16" s="75">
        <f t="shared" si="1"/>
        <v>15</v>
      </c>
      <c r="C16" s="74" t="s">
        <v>410</v>
      </c>
      <c r="D16" s="56" t="s">
        <v>462</v>
      </c>
      <c r="E16" s="53">
        <v>87</v>
      </c>
      <c r="F16" s="12"/>
      <c r="G16" s="52"/>
      <c r="H16" s="52"/>
      <c r="I16" s="52">
        <f>[2]Consumption!$F18</f>
        <v>7</v>
      </c>
      <c r="J16" s="52">
        <f>[3]Consumption!$F18</f>
        <v>12</v>
      </c>
      <c r="K16" s="54">
        <f t="shared" ref="K16" si="2">IF(F16&gt;0,E16+I16+J16+((F16-(L16-M16))/M16)+(IF(H16&gt;0,G16+H16,G16)),E16+I16+J16+(IF(H16&gt;0,G16+H16,G16)))</f>
        <v>106</v>
      </c>
      <c r="L16" s="55"/>
      <c r="M16" s="55"/>
    </row>
    <row r="17" spans="1:13" s="51" customFormat="1" ht="15" customHeight="1" x14ac:dyDescent="0.2">
      <c r="A17" s="48" t="s">
        <v>427</v>
      </c>
      <c r="B17" s="75">
        <f t="shared" si="1"/>
        <v>16</v>
      </c>
      <c r="C17" s="74" t="s">
        <v>410</v>
      </c>
      <c r="D17" s="56" t="s">
        <v>505</v>
      </c>
      <c r="E17" s="53">
        <v>50</v>
      </c>
      <c r="F17" s="12"/>
      <c r="G17" s="52"/>
      <c r="H17" s="52"/>
      <c r="I17" s="52">
        <f>[2]Consumption!$F19</f>
        <v>10</v>
      </c>
      <c r="J17" s="52">
        <f>[3]Consumption!$F19</f>
        <v>12</v>
      </c>
      <c r="K17" s="54">
        <f t="shared" ref="K17" si="3">IF(F17&gt;0,E17+I17+J17+((F17-(L17-M17))/M17)+(IF(H17&gt;0,G17+H17,G17)),E17+I17+J17+(IF(H17&gt;0,G17+H17,G17)))</f>
        <v>72</v>
      </c>
      <c r="L17" s="55"/>
      <c r="M17" s="55"/>
    </row>
    <row r="18" spans="1:13" s="51" customFormat="1" ht="15" customHeight="1" x14ac:dyDescent="0.2">
      <c r="A18" s="48" t="s">
        <v>427</v>
      </c>
      <c r="B18" s="75">
        <f t="shared" si="1"/>
        <v>17</v>
      </c>
      <c r="C18" s="74" t="s">
        <v>410</v>
      </c>
      <c r="D18" s="52" t="s">
        <v>170</v>
      </c>
      <c r="E18" s="53">
        <v>131</v>
      </c>
      <c r="F18" s="12"/>
      <c r="G18" s="52"/>
      <c r="H18" s="52"/>
      <c r="I18" s="52">
        <f>[2]Consumption!$F20</f>
        <v>20</v>
      </c>
      <c r="J18" s="52">
        <f>[3]Consumption!$F20</f>
        <v>24</v>
      </c>
      <c r="K18" s="54">
        <f t="shared" si="0"/>
        <v>175</v>
      </c>
      <c r="L18" s="55"/>
      <c r="M18" s="55"/>
    </row>
    <row r="19" spans="1:13" s="51" customFormat="1" ht="15" customHeight="1" x14ac:dyDescent="0.2">
      <c r="A19" s="48" t="s">
        <v>427</v>
      </c>
      <c r="B19" s="75">
        <f t="shared" si="1"/>
        <v>18</v>
      </c>
      <c r="C19" s="74" t="s">
        <v>411</v>
      </c>
      <c r="D19" s="52" t="s">
        <v>2</v>
      </c>
      <c r="E19" s="53">
        <v>21</v>
      </c>
      <c r="F19" s="12"/>
      <c r="G19" s="52">
        <f>'Partial Shelf'!J1</f>
        <v>1.1719406163127699</v>
      </c>
      <c r="H19" s="52"/>
      <c r="I19" s="52"/>
      <c r="J19" s="52"/>
      <c r="K19" s="54">
        <f t="shared" si="0"/>
        <v>22.171940616312771</v>
      </c>
      <c r="L19" s="55">
        <v>56.5</v>
      </c>
      <c r="M19" s="55">
        <v>33.814</v>
      </c>
    </row>
    <row r="20" spans="1:13" s="51" customFormat="1" ht="15" customHeight="1" x14ac:dyDescent="0.2">
      <c r="A20" s="48" t="s">
        <v>427</v>
      </c>
      <c r="B20" s="75">
        <f t="shared" si="1"/>
        <v>19</v>
      </c>
      <c r="C20" s="74" t="s">
        <v>411</v>
      </c>
      <c r="D20" s="52" t="s">
        <v>3</v>
      </c>
      <c r="E20" s="57">
        <v>9</v>
      </c>
      <c r="F20" s="12"/>
      <c r="G20" s="52"/>
      <c r="H20" s="52"/>
      <c r="I20" s="52"/>
      <c r="J20" s="52"/>
      <c r="K20" s="54">
        <f t="shared" si="0"/>
        <v>9</v>
      </c>
      <c r="L20" s="55">
        <v>60</v>
      </c>
      <c r="M20" s="55">
        <v>33.814</v>
      </c>
    </row>
    <row r="21" spans="1:13" s="51" customFormat="1" ht="15" customHeight="1" x14ac:dyDescent="0.2">
      <c r="A21" s="48" t="s">
        <v>427</v>
      </c>
      <c r="B21" s="75">
        <f t="shared" si="1"/>
        <v>20</v>
      </c>
      <c r="C21" s="74" t="s">
        <v>411</v>
      </c>
      <c r="D21" s="52" t="s">
        <v>5</v>
      </c>
      <c r="E21" s="53">
        <v>2</v>
      </c>
      <c r="F21" s="12"/>
      <c r="G21" s="52"/>
      <c r="H21" s="52"/>
      <c r="I21" s="52"/>
      <c r="J21" s="52"/>
      <c r="K21" s="54">
        <f t="shared" si="0"/>
        <v>2</v>
      </c>
      <c r="L21" s="55">
        <v>59.9</v>
      </c>
      <c r="M21" s="55">
        <v>33.814</v>
      </c>
    </row>
    <row r="22" spans="1:13" s="51" customFormat="1" ht="15" customHeight="1" x14ac:dyDescent="0.2">
      <c r="A22" s="48" t="s">
        <v>427</v>
      </c>
      <c r="B22" s="75">
        <f t="shared" si="1"/>
        <v>21</v>
      </c>
      <c r="C22" s="74" t="s">
        <v>411</v>
      </c>
      <c r="D22" s="52" t="s">
        <v>4</v>
      </c>
      <c r="E22" s="53">
        <v>1</v>
      </c>
      <c r="F22" s="12"/>
      <c r="G22" s="52"/>
      <c r="H22" s="52"/>
      <c r="I22" s="52"/>
      <c r="J22" s="52"/>
      <c r="K22" s="54">
        <f t="shared" si="0"/>
        <v>1</v>
      </c>
      <c r="L22" s="55">
        <v>60.3</v>
      </c>
      <c r="M22" s="55">
        <v>33.814</v>
      </c>
    </row>
    <row r="23" spans="1:13" s="51" customFormat="1" ht="15" customHeight="1" x14ac:dyDescent="0.2">
      <c r="A23" s="48" t="s">
        <v>427</v>
      </c>
      <c r="B23" s="75">
        <f t="shared" si="1"/>
        <v>22</v>
      </c>
      <c r="C23" s="74" t="s">
        <v>411</v>
      </c>
      <c r="D23" s="52" t="s">
        <v>83</v>
      </c>
      <c r="E23" s="53">
        <v>2</v>
      </c>
      <c r="F23" s="12"/>
      <c r="G23" s="52"/>
      <c r="H23" s="52"/>
      <c r="I23" s="52"/>
      <c r="J23" s="52"/>
      <c r="K23" s="54">
        <f t="shared" si="0"/>
        <v>2</v>
      </c>
      <c r="L23" s="55">
        <v>56.8</v>
      </c>
      <c r="M23" s="55">
        <v>33.814</v>
      </c>
    </row>
    <row r="24" spans="1:13" s="51" customFormat="1" ht="15" customHeight="1" x14ac:dyDescent="0.2">
      <c r="A24" s="48" t="s">
        <v>427</v>
      </c>
      <c r="B24" s="75">
        <f t="shared" si="1"/>
        <v>23</v>
      </c>
      <c r="C24" s="74" t="s">
        <v>411</v>
      </c>
      <c r="D24" s="52" t="s">
        <v>11</v>
      </c>
      <c r="E24" s="53">
        <v>5</v>
      </c>
      <c r="F24" s="12"/>
      <c r="G24" s="52"/>
      <c r="H24" s="52"/>
      <c r="I24" s="52"/>
      <c r="J24" s="52"/>
      <c r="K24" s="54">
        <f t="shared" si="0"/>
        <v>5</v>
      </c>
      <c r="L24" s="55">
        <v>55.7</v>
      </c>
      <c r="M24" s="55">
        <v>33.814</v>
      </c>
    </row>
    <row r="25" spans="1:13" s="51" customFormat="1" ht="15" customHeight="1" x14ac:dyDescent="0.2">
      <c r="A25" s="48" t="s">
        <v>427</v>
      </c>
      <c r="B25" s="75">
        <f t="shared" si="1"/>
        <v>24</v>
      </c>
      <c r="C25" s="74" t="s">
        <v>411</v>
      </c>
      <c r="D25" s="56" t="s">
        <v>135</v>
      </c>
      <c r="E25" s="53">
        <v>12</v>
      </c>
      <c r="F25" s="12"/>
      <c r="G25" s="52"/>
      <c r="H25" s="52"/>
      <c r="I25" s="52"/>
      <c r="J25" s="52"/>
      <c r="K25" s="54">
        <f t="shared" si="0"/>
        <v>12</v>
      </c>
      <c r="L25" s="55">
        <v>50.6</v>
      </c>
      <c r="M25" s="55">
        <v>33.814</v>
      </c>
    </row>
    <row r="26" spans="1:13" s="51" customFormat="1" ht="15" customHeight="1" x14ac:dyDescent="0.2">
      <c r="A26" s="48" t="s">
        <v>427</v>
      </c>
      <c r="B26" s="75">
        <f t="shared" si="1"/>
        <v>25</v>
      </c>
      <c r="C26" s="74" t="s">
        <v>412</v>
      </c>
      <c r="D26" s="52" t="s">
        <v>10</v>
      </c>
      <c r="E26" s="57">
        <v>17</v>
      </c>
      <c r="F26" s="84"/>
      <c r="G26" s="56">
        <f>'Partial Shelf'!J23</f>
        <v>0.7486248299520909</v>
      </c>
      <c r="H26" s="56"/>
      <c r="I26" s="56"/>
      <c r="J26" s="56"/>
      <c r="K26" s="54">
        <f t="shared" si="0"/>
        <v>17.748624829952092</v>
      </c>
      <c r="L26" s="58">
        <v>65.2</v>
      </c>
      <c r="M26" s="58">
        <v>33.814</v>
      </c>
    </row>
    <row r="27" spans="1:13" s="51" customFormat="1" ht="15" customHeight="1" x14ac:dyDescent="0.2">
      <c r="A27" s="48" t="s">
        <v>427</v>
      </c>
      <c r="B27" s="75">
        <f t="shared" si="1"/>
        <v>26</v>
      </c>
      <c r="C27" s="74" t="s">
        <v>412</v>
      </c>
      <c r="D27" s="52" t="s">
        <v>8</v>
      </c>
      <c r="E27" s="53">
        <v>5</v>
      </c>
      <c r="F27" s="12"/>
      <c r="G27" s="52"/>
      <c r="H27" s="52"/>
      <c r="I27" s="52"/>
      <c r="J27" s="52"/>
      <c r="K27" s="54">
        <f t="shared" si="0"/>
        <v>5</v>
      </c>
      <c r="L27" s="55">
        <v>60.5</v>
      </c>
      <c r="M27" s="55">
        <v>33.814</v>
      </c>
    </row>
    <row r="28" spans="1:13" s="51" customFormat="1" ht="15" customHeight="1" x14ac:dyDescent="0.2">
      <c r="A28" s="48" t="s">
        <v>427</v>
      </c>
      <c r="B28" s="75">
        <f t="shared" si="1"/>
        <v>27</v>
      </c>
      <c r="C28" s="74" t="s">
        <v>412</v>
      </c>
      <c r="D28" s="56" t="s">
        <v>512</v>
      </c>
      <c r="E28" s="53">
        <v>0</v>
      </c>
      <c r="F28" s="12"/>
      <c r="G28" s="52">
        <f>'Partial Shelf'!J14</f>
        <v>3.0832199680605665</v>
      </c>
      <c r="H28" s="52"/>
      <c r="I28" s="52"/>
      <c r="J28" s="52"/>
      <c r="K28" s="54">
        <f t="shared" si="0"/>
        <v>3.0832199680605665</v>
      </c>
      <c r="L28" s="55">
        <v>52.5</v>
      </c>
      <c r="M28" s="55">
        <v>33.814</v>
      </c>
    </row>
    <row r="29" spans="1:13" s="51" customFormat="1" ht="15" customHeight="1" x14ac:dyDescent="0.2">
      <c r="A29" s="48" t="s">
        <v>427</v>
      </c>
      <c r="B29" s="75">
        <f t="shared" si="1"/>
        <v>28</v>
      </c>
      <c r="C29" s="74" t="s">
        <v>412</v>
      </c>
      <c r="D29" s="56" t="s">
        <v>494</v>
      </c>
      <c r="E29" s="53">
        <v>11</v>
      </c>
      <c r="F29" s="12"/>
      <c r="G29" s="52">
        <f>'Partial Shelf'!J15</f>
        <v>2.0778967291654347</v>
      </c>
      <c r="H29" s="52"/>
      <c r="I29" s="52"/>
      <c r="J29" s="52"/>
      <c r="K29" s="54">
        <f t="shared" ref="K29" si="4">IF(F29&gt;0,E29+I29+J29+((F29-(L29-M29))/M29)+(IF(H29&gt;0,G29+H29,G29)),E29+I29+J29+(IF(H29&gt;0,G29+H29,G29)))</f>
        <v>13.077896729165435</v>
      </c>
      <c r="L29" s="55">
        <v>39.700000000000003</v>
      </c>
      <c r="M29" s="55">
        <v>33.814</v>
      </c>
    </row>
    <row r="30" spans="1:13" s="51" customFormat="1" ht="15" customHeight="1" x14ac:dyDescent="0.2">
      <c r="A30" s="48" t="s">
        <v>427</v>
      </c>
      <c r="B30" s="75">
        <f t="shared" si="1"/>
        <v>29</v>
      </c>
      <c r="C30" s="74" t="s">
        <v>412</v>
      </c>
      <c r="D30" s="52" t="s">
        <v>142</v>
      </c>
      <c r="E30" s="53">
        <v>9</v>
      </c>
      <c r="F30" s="12"/>
      <c r="G30" s="52"/>
      <c r="H30" s="52"/>
      <c r="I30" s="52"/>
      <c r="J30" s="52"/>
      <c r="K30" s="54">
        <f t="shared" si="0"/>
        <v>9</v>
      </c>
      <c r="L30" s="55">
        <v>39.700000000000003</v>
      </c>
      <c r="M30" s="55">
        <v>25.360499999999998</v>
      </c>
    </row>
    <row r="31" spans="1:13" s="51" customFormat="1" ht="15" customHeight="1" x14ac:dyDescent="0.2">
      <c r="A31" s="48" t="s">
        <v>427</v>
      </c>
      <c r="B31" s="75">
        <f t="shared" si="1"/>
        <v>30</v>
      </c>
      <c r="C31" s="74" t="s">
        <v>412</v>
      </c>
      <c r="D31" s="52" t="s">
        <v>12</v>
      </c>
      <c r="E31" s="53">
        <v>5</v>
      </c>
      <c r="F31" s="12"/>
      <c r="G31" s="52"/>
      <c r="H31" s="52"/>
      <c r="I31" s="52"/>
      <c r="J31" s="52"/>
      <c r="K31" s="54">
        <f t="shared" si="0"/>
        <v>5</v>
      </c>
      <c r="L31" s="55">
        <v>52.9</v>
      </c>
      <c r="M31" s="55">
        <v>33.814</v>
      </c>
    </row>
    <row r="32" spans="1:13" s="51" customFormat="1" ht="15" customHeight="1" x14ac:dyDescent="0.2">
      <c r="A32" s="48" t="s">
        <v>427</v>
      </c>
      <c r="B32" s="75">
        <f t="shared" si="1"/>
        <v>31</v>
      </c>
      <c r="C32" s="74" t="s">
        <v>412</v>
      </c>
      <c r="D32" s="52" t="s">
        <v>9</v>
      </c>
      <c r="E32" s="53">
        <v>2</v>
      </c>
      <c r="F32" s="12"/>
      <c r="G32" s="52"/>
      <c r="H32" s="52"/>
      <c r="I32" s="52"/>
      <c r="J32" s="52"/>
      <c r="K32" s="54">
        <f t="shared" si="0"/>
        <v>2</v>
      </c>
      <c r="L32" s="55">
        <v>45.9</v>
      </c>
      <c r="M32" s="55">
        <v>25.360499999999998</v>
      </c>
    </row>
    <row r="33" spans="1:13" s="51" customFormat="1" ht="15" customHeight="1" x14ac:dyDescent="0.2">
      <c r="A33" s="48" t="s">
        <v>427</v>
      </c>
      <c r="B33" s="75">
        <f t="shared" si="1"/>
        <v>32</v>
      </c>
      <c r="C33" s="74" t="s">
        <v>412</v>
      </c>
      <c r="D33" s="56" t="s">
        <v>103</v>
      </c>
      <c r="E33" s="53">
        <v>1</v>
      </c>
      <c r="F33" s="12"/>
      <c r="G33" s="52"/>
      <c r="H33" s="52"/>
      <c r="I33" s="52"/>
      <c r="J33" s="52"/>
      <c r="K33" s="54">
        <f t="shared" si="0"/>
        <v>1</v>
      </c>
      <c r="L33" s="55">
        <v>60.7</v>
      </c>
      <c r="M33" s="55">
        <v>33.814</v>
      </c>
    </row>
    <row r="34" spans="1:13" s="51" customFormat="1" ht="15" customHeight="1" x14ac:dyDescent="0.2">
      <c r="A34" s="48" t="s">
        <v>427</v>
      </c>
      <c r="B34" s="75">
        <f t="shared" si="1"/>
        <v>33</v>
      </c>
      <c r="C34" s="74" t="s">
        <v>412</v>
      </c>
      <c r="D34" s="52" t="s">
        <v>141</v>
      </c>
      <c r="E34" s="53">
        <v>2</v>
      </c>
      <c r="F34" s="12"/>
      <c r="G34" s="52"/>
      <c r="H34" s="52"/>
      <c r="I34" s="52"/>
      <c r="J34" s="52"/>
      <c r="K34" s="54">
        <f t="shared" si="0"/>
        <v>2</v>
      </c>
      <c r="L34" s="55">
        <v>38.9</v>
      </c>
      <c r="M34" s="55">
        <v>25.360499999999998</v>
      </c>
    </row>
    <row r="35" spans="1:13" s="51" customFormat="1" ht="15" customHeight="1" x14ac:dyDescent="0.2">
      <c r="A35" s="48" t="s">
        <v>427</v>
      </c>
      <c r="B35" s="75">
        <f t="shared" si="1"/>
        <v>34</v>
      </c>
      <c r="C35" s="74" t="s">
        <v>412</v>
      </c>
      <c r="D35" s="52" t="s">
        <v>321</v>
      </c>
      <c r="E35" s="53">
        <v>2</v>
      </c>
      <c r="F35" s="12"/>
      <c r="G35" s="52"/>
      <c r="H35" s="52"/>
      <c r="I35" s="52"/>
      <c r="J35" s="52"/>
      <c r="K35" s="54">
        <f t="shared" ref="K35" si="5">IF(F35&gt;0,E35+I35+J35+((F35-(L35-M35))/M35)+(IF(H35&gt;0,G35+H35,G35)),E35+I35+J35+(IF(H35&gt;0,G35+H35,G35)))</f>
        <v>2</v>
      </c>
      <c r="L35" s="55">
        <f>AVERAGE(42.7,42.6)</f>
        <v>42.650000000000006</v>
      </c>
      <c r="M35" s="55">
        <v>25.360499999999998</v>
      </c>
    </row>
    <row r="36" spans="1:13" s="51" customFormat="1" ht="15" customHeight="1" x14ac:dyDescent="0.2">
      <c r="A36" s="48" t="s">
        <v>427</v>
      </c>
      <c r="B36" s="75">
        <f t="shared" si="1"/>
        <v>35</v>
      </c>
      <c r="C36" s="74" t="s">
        <v>413</v>
      </c>
      <c r="D36" s="56" t="s">
        <v>433</v>
      </c>
      <c r="E36" s="53">
        <v>7</v>
      </c>
      <c r="F36" s="12"/>
      <c r="G36" s="52"/>
      <c r="H36" s="52"/>
      <c r="I36" s="52"/>
      <c r="J36" s="52"/>
      <c r="K36" s="54">
        <f t="shared" ref="K36" si="6">IF(F36&gt;0,E36+I36+J36+((F36-(L36-M36))/M36)+(IF(H36&gt;0,G36+H36,G36)),E36+I36+J36+(IF(H36&gt;0,G36+H36,G36)))</f>
        <v>7</v>
      </c>
      <c r="L36" s="55">
        <f>[1]Sheet1!$H70</f>
        <v>50.849999999999994</v>
      </c>
      <c r="M36" s="55">
        <v>25.360499999999998</v>
      </c>
    </row>
    <row r="37" spans="1:13" s="51" customFormat="1" ht="15" customHeight="1" x14ac:dyDescent="0.2">
      <c r="A37" s="48" t="s">
        <v>427</v>
      </c>
      <c r="B37" s="75">
        <f t="shared" si="1"/>
        <v>36</v>
      </c>
      <c r="C37" s="74" t="s">
        <v>413</v>
      </c>
      <c r="D37" s="52" t="s">
        <v>84</v>
      </c>
      <c r="E37" s="53">
        <v>1</v>
      </c>
      <c r="F37" s="12">
        <v>38.200000000000003</v>
      </c>
      <c r="G37" s="52"/>
      <c r="H37" s="52"/>
      <c r="I37" s="52"/>
      <c r="J37" s="52"/>
      <c r="K37" s="54">
        <f t="shared" si="0"/>
        <v>1.228130360205832</v>
      </c>
      <c r="L37" s="55">
        <v>64.3</v>
      </c>
      <c r="M37" s="55">
        <v>33.814</v>
      </c>
    </row>
    <row r="38" spans="1:13" s="51" customFormat="1" ht="15" customHeight="1" x14ac:dyDescent="0.2">
      <c r="A38" s="48" t="s">
        <v>427</v>
      </c>
      <c r="B38" s="75">
        <f t="shared" si="1"/>
        <v>37</v>
      </c>
      <c r="C38" s="74" t="s">
        <v>413</v>
      </c>
      <c r="D38" s="52" t="s">
        <v>6</v>
      </c>
      <c r="E38" s="53">
        <v>4</v>
      </c>
      <c r="F38" s="12"/>
      <c r="G38" s="52"/>
      <c r="H38" s="52"/>
      <c r="I38" s="52"/>
      <c r="J38" s="52"/>
      <c r="K38" s="54">
        <f t="shared" si="0"/>
        <v>4</v>
      </c>
      <c r="L38" s="55">
        <v>41.6</v>
      </c>
      <c r="M38" s="55">
        <v>25.360499999999998</v>
      </c>
    </row>
    <row r="39" spans="1:13" s="51" customFormat="1" ht="15" customHeight="1" x14ac:dyDescent="0.2">
      <c r="A39" s="48" t="s">
        <v>427</v>
      </c>
      <c r="B39" s="75">
        <f t="shared" si="1"/>
        <v>38</v>
      </c>
      <c r="C39" s="74" t="s">
        <v>413</v>
      </c>
      <c r="D39" s="52" t="s">
        <v>7</v>
      </c>
      <c r="E39" s="53">
        <v>2.8</v>
      </c>
      <c r="F39" s="12"/>
      <c r="G39" s="52"/>
      <c r="H39" s="52"/>
      <c r="I39" s="52"/>
      <c r="J39" s="52"/>
      <c r="K39" s="54">
        <f t="shared" si="0"/>
        <v>2.8</v>
      </c>
      <c r="L39" s="55">
        <v>41.8</v>
      </c>
      <c r="M39" s="55">
        <v>25.360499999999998</v>
      </c>
    </row>
    <row r="40" spans="1:13" s="51" customFormat="1" ht="15" customHeight="1" x14ac:dyDescent="0.2">
      <c r="A40" s="48" t="s">
        <v>427</v>
      </c>
      <c r="B40" s="75">
        <f t="shared" si="1"/>
        <v>39</v>
      </c>
      <c r="C40" s="74" t="s">
        <v>413</v>
      </c>
      <c r="D40" s="56" t="s">
        <v>94</v>
      </c>
      <c r="E40" s="53">
        <v>1</v>
      </c>
      <c r="F40" s="12"/>
      <c r="G40" s="52"/>
      <c r="H40" s="52"/>
      <c r="I40" s="52"/>
      <c r="J40" s="52"/>
      <c r="K40" s="54">
        <f t="shared" si="0"/>
        <v>1</v>
      </c>
      <c r="L40" s="55">
        <v>41.8</v>
      </c>
      <c r="M40" s="55">
        <v>25.360499999999998</v>
      </c>
    </row>
    <row r="41" spans="1:13" s="51" customFormat="1" ht="15" customHeight="1" x14ac:dyDescent="0.2">
      <c r="A41" s="48" t="s">
        <v>427</v>
      </c>
      <c r="B41" s="75">
        <f t="shared" si="1"/>
        <v>40</v>
      </c>
      <c r="C41" s="74" t="s">
        <v>413</v>
      </c>
      <c r="D41" s="56" t="s">
        <v>395</v>
      </c>
      <c r="E41" s="53">
        <v>8</v>
      </c>
      <c r="F41" s="12"/>
      <c r="G41" s="52"/>
      <c r="H41" s="52"/>
      <c r="I41" s="52"/>
      <c r="J41" s="52"/>
      <c r="K41" s="54">
        <f t="shared" ref="K41" si="7">IF(F41&gt;0,E41+I41+J41+((F41-(L41-M41))/M41)+(IF(H41&gt;0,G41+H41,G41)),E41+I41+J41+(IF(H41&gt;0,G41+H41,G41)))</f>
        <v>8</v>
      </c>
      <c r="L41" s="55">
        <v>41.8</v>
      </c>
      <c r="M41" s="55">
        <v>25.360499999999998</v>
      </c>
    </row>
    <row r="42" spans="1:13" s="51" customFormat="1" ht="15" customHeight="1" x14ac:dyDescent="0.2">
      <c r="A42" s="48" t="s">
        <v>427</v>
      </c>
      <c r="B42" s="75">
        <f t="shared" si="1"/>
        <v>41</v>
      </c>
      <c r="C42" s="74" t="s">
        <v>413</v>
      </c>
      <c r="D42" s="56" t="s">
        <v>449</v>
      </c>
      <c r="E42" s="53">
        <v>3</v>
      </c>
      <c r="F42" s="12"/>
      <c r="G42" s="52"/>
      <c r="H42" s="52"/>
      <c r="I42" s="52"/>
      <c r="J42" s="52"/>
      <c r="K42" s="54">
        <f t="shared" si="0"/>
        <v>3</v>
      </c>
      <c r="L42" s="55">
        <f>[1]Sheet1!$H$149</f>
        <v>50.5</v>
      </c>
      <c r="M42" s="55">
        <v>33.814</v>
      </c>
    </row>
    <row r="43" spans="1:13" s="51" customFormat="1" ht="15" customHeight="1" x14ac:dyDescent="0.2">
      <c r="A43" s="48" t="s">
        <v>427</v>
      </c>
      <c r="B43" s="73">
        <f t="shared" si="1"/>
        <v>42</v>
      </c>
      <c r="C43" s="74" t="s">
        <v>413</v>
      </c>
      <c r="D43" s="52" t="s">
        <v>95</v>
      </c>
      <c r="E43" s="53">
        <v>26</v>
      </c>
      <c r="F43" s="84"/>
      <c r="G43" s="52"/>
      <c r="H43" s="52"/>
      <c r="I43" s="52"/>
      <c r="J43" s="52"/>
      <c r="K43" s="54">
        <f t="shared" si="0"/>
        <v>26</v>
      </c>
      <c r="L43" s="55">
        <v>24.6</v>
      </c>
      <c r="M43" s="55">
        <v>12.68</v>
      </c>
    </row>
    <row r="44" spans="1:13" s="51" customFormat="1" ht="15" customHeight="1" x14ac:dyDescent="0.2">
      <c r="A44" s="48" t="s">
        <v>427</v>
      </c>
      <c r="B44" s="73">
        <f>+B43+1</f>
        <v>43</v>
      </c>
      <c r="C44" s="74" t="s">
        <v>413</v>
      </c>
      <c r="D44" s="56" t="s">
        <v>104</v>
      </c>
      <c r="E44" s="53">
        <v>20</v>
      </c>
      <c r="F44" s="84"/>
      <c r="G44" s="52"/>
      <c r="H44" s="52"/>
      <c r="I44" s="52"/>
      <c r="J44" s="52"/>
      <c r="K44" s="54">
        <f t="shared" si="0"/>
        <v>20</v>
      </c>
      <c r="L44" s="55">
        <v>25.5</v>
      </c>
      <c r="M44" s="55">
        <v>12.68</v>
      </c>
    </row>
    <row r="45" spans="1:13" s="51" customFormat="1" ht="15" customHeight="1" x14ac:dyDescent="0.2">
      <c r="A45" s="48" t="s">
        <v>427</v>
      </c>
      <c r="B45" s="73">
        <f t="shared" si="1"/>
        <v>44</v>
      </c>
      <c r="C45" s="74" t="s">
        <v>409</v>
      </c>
      <c r="D45" s="56" t="s">
        <v>181</v>
      </c>
      <c r="E45" s="53">
        <v>1</v>
      </c>
      <c r="F45" s="12"/>
      <c r="G45" s="52"/>
      <c r="H45" s="52"/>
      <c r="I45" s="52"/>
      <c r="J45" s="52"/>
      <c r="K45" s="54">
        <f>IF(F45&gt;0,E45+I45+J45+((F45-(L45-M45))/M45)+(IF(H45&gt;0,G45+H45,G45)),E45+I45+J45+(IF(H45&gt;0,G45+H45,G45)))</f>
        <v>1</v>
      </c>
      <c r="L45" s="55">
        <v>55.5</v>
      </c>
      <c r="M45" s="55">
        <v>33.814</v>
      </c>
    </row>
    <row r="46" spans="1:13" s="51" customFormat="1" ht="15" customHeight="1" x14ac:dyDescent="0.2">
      <c r="A46" s="48" t="s">
        <v>427</v>
      </c>
      <c r="B46" s="73">
        <f t="shared" si="1"/>
        <v>45</v>
      </c>
      <c r="C46" s="74" t="s">
        <v>409</v>
      </c>
      <c r="D46" s="56" t="s">
        <v>386</v>
      </c>
      <c r="E46" s="53">
        <v>1</v>
      </c>
      <c r="F46" s="12">
        <v>22</v>
      </c>
      <c r="G46" s="52"/>
      <c r="H46" s="52"/>
      <c r="I46" s="52"/>
      <c r="J46" s="52"/>
      <c r="K46" s="54">
        <f t="shared" ref="K46" si="8">IF(F46&gt;0,E46+I46+J46+((F46-(L46-M46))/M46)+(IF(H46&gt;0,G46+H46,G46)),E46+I46+J46+(IF(H46&gt;0,G46+H46,G46)))</f>
        <v>0.99844245973068357</v>
      </c>
      <c r="L46" s="55">
        <v>47.4</v>
      </c>
      <c r="M46" s="55">
        <v>25.360499999999998</v>
      </c>
    </row>
    <row r="47" spans="1:13" s="51" customFormat="1" ht="15" customHeight="1" x14ac:dyDescent="0.2">
      <c r="A47" s="48" t="s">
        <v>427</v>
      </c>
      <c r="B47" s="73">
        <f t="shared" si="1"/>
        <v>46</v>
      </c>
      <c r="C47" s="74" t="s">
        <v>409</v>
      </c>
      <c r="D47" s="56" t="s">
        <v>293</v>
      </c>
      <c r="E47" s="53">
        <v>3</v>
      </c>
      <c r="F47" s="12"/>
      <c r="G47" s="52"/>
      <c r="H47" s="52"/>
      <c r="I47" s="52"/>
      <c r="J47" s="52"/>
      <c r="K47" s="54">
        <f t="shared" ref="K47" si="9">IF(F47&gt;0,E47+I47+J47+((F47-(L47-M47))/M47)+(IF(H47&gt;0,G47+H47,G47)),E47+I47+J47+(IF(H47&gt;0,G47+H47,G47)))</f>
        <v>3</v>
      </c>
      <c r="L47" s="55">
        <v>58</v>
      </c>
      <c r="M47" s="55">
        <v>33.814</v>
      </c>
    </row>
    <row r="48" spans="1:13" s="51" customFormat="1" ht="15" customHeight="1" x14ac:dyDescent="0.2">
      <c r="A48" s="48" t="s">
        <v>427</v>
      </c>
      <c r="B48" s="73">
        <f t="shared" si="1"/>
        <v>47</v>
      </c>
      <c r="C48" s="74" t="s">
        <v>409</v>
      </c>
      <c r="D48" s="52" t="s">
        <v>45</v>
      </c>
      <c r="E48" s="53">
        <v>5</v>
      </c>
      <c r="F48" s="12"/>
      <c r="G48" s="52"/>
      <c r="H48" s="52"/>
      <c r="I48" s="52"/>
      <c r="J48" s="52"/>
      <c r="K48" s="54">
        <f>IF(F48&gt;0,E48+I48+J48+((F48-(L48-M48))/M48)+(IF(H48&gt;0,G48+H48,G48)),E48+I48+J48+(IF(H48&gt;0,G48+H48,G48)))</f>
        <v>5</v>
      </c>
      <c r="L48" s="55">
        <v>56</v>
      </c>
      <c r="M48" s="55">
        <v>33.814</v>
      </c>
    </row>
    <row r="49" spans="1:13" s="51" customFormat="1" ht="15" customHeight="1" x14ac:dyDescent="0.2">
      <c r="A49" s="48" t="s">
        <v>427</v>
      </c>
      <c r="B49" s="73">
        <f t="shared" si="1"/>
        <v>48</v>
      </c>
      <c r="C49" s="74" t="s">
        <v>409</v>
      </c>
      <c r="D49" s="52" t="s">
        <v>158</v>
      </c>
      <c r="E49" s="53">
        <v>3</v>
      </c>
      <c r="F49" s="12"/>
      <c r="G49" s="52"/>
      <c r="H49" s="52"/>
      <c r="I49" s="52"/>
      <c r="J49" s="52"/>
      <c r="K49" s="54">
        <f>IF(F49&gt;0,E49+I49+J49+((F49-(L49-M49))/M49)+(IF(H49&gt;0,G49+H49,G49)),E49+I49+J49+(IF(H49&gt;0,G49+H49,G49)))</f>
        <v>3</v>
      </c>
      <c r="L49" s="55">
        <v>53.5</v>
      </c>
      <c r="M49" s="55">
        <v>33.814</v>
      </c>
    </row>
    <row r="50" spans="1:13" s="51" customFormat="1" ht="15" customHeight="1" x14ac:dyDescent="0.2">
      <c r="A50" s="48" t="s">
        <v>427</v>
      </c>
      <c r="B50" s="73">
        <f t="shared" si="1"/>
        <v>49</v>
      </c>
      <c r="C50" s="74" t="s">
        <v>409</v>
      </c>
      <c r="D50" s="52" t="s">
        <v>47</v>
      </c>
      <c r="E50" s="53">
        <v>2</v>
      </c>
      <c r="F50" s="12"/>
      <c r="G50" s="52"/>
      <c r="H50" s="52"/>
      <c r="I50" s="52"/>
      <c r="J50" s="52"/>
      <c r="K50" s="54">
        <f>IF(F50&gt;0,E50+I50+J50+((F50-(L50-M50))/M50)+(IF(H50&gt;0,G50+H50,G50)),E50+I50+J50+(IF(H50&gt;0,G50+H50,G50)))</f>
        <v>2</v>
      </c>
      <c r="L50" s="55">
        <v>55.2</v>
      </c>
      <c r="M50" s="55">
        <v>33.814</v>
      </c>
    </row>
    <row r="51" spans="1:13" s="51" customFormat="1" ht="15" customHeight="1" x14ac:dyDescent="0.2">
      <c r="A51" s="48" t="s">
        <v>427</v>
      </c>
      <c r="B51" s="73">
        <f t="shared" si="1"/>
        <v>50</v>
      </c>
      <c r="C51" s="74" t="s">
        <v>409</v>
      </c>
      <c r="D51" s="52" t="s">
        <v>46</v>
      </c>
      <c r="E51" s="53">
        <v>2</v>
      </c>
      <c r="F51" s="12"/>
      <c r="G51" s="52"/>
      <c r="H51" s="52"/>
      <c r="I51" s="52"/>
      <c r="J51" s="52"/>
      <c r="K51" s="54">
        <f>IF(F51&gt;0,E51+I51+J51+((F51-(L51-M51))/M51)+(IF(H51&gt;0,G51+H51,G51)),E51+I51+J51+(IF(H51&gt;0,G51+H51,G51)))</f>
        <v>2</v>
      </c>
      <c r="L51" s="55">
        <v>60.1</v>
      </c>
      <c r="M51" s="55">
        <v>33.814</v>
      </c>
    </row>
    <row r="52" spans="1:13" s="51" customFormat="1" ht="15" customHeight="1" x14ac:dyDescent="0.2">
      <c r="A52" s="48" t="s">
        <v>427</v>
      </c>
      <c r="B52" s="73">
        <f t="shared" si="1"/>
        <v>51</v>
      </c>
      <c r="C52" s="74" t="s">
        <v>409</v>
      </c>
      <c r="D52" s="52" t="s">
        <v>77</v>
      </c>
      <c r="E52" s="53">
        <v>2</v>
      </c>
      <c r="F52" s="12"/>
      <c r="G52" s="52"/>
      <c r="H52" s="52"/>
      <c r="I52" s="52"/>
      <c r="J52" s="52"/>
      <c r="K52" s="54">
        <f>IF(F52&gt;0,E52+I52+J52+((F52-(L52-M52))/M52)+(IF(H52&gt;0,G52+H52,G52)),E52+I52+J52+(IF(H52&gt;0,G52+H52,G52)))</f>
        <v>2</v>
      </c>
      <c r="L52" s="55">
        <v>49.9</v>
      </c>
      <c r="M52" s="55">
        <v>25.360499999999998</v>
      </c>
    </row>
    <row r="53" spans="1:13" s="51" customFormat="1" ht="15" customHeight="1" x14ac:dyDescent="0.2">
      <c r="A53" s="48" t="s">
        <v>427</v>
      </c>
      <c r="B53" s="73">
        <f t="shared" si="1"/>
        <v>52</v>
      </c>
      <c r="C53" s="74" t="s">
        <v>409</v>
      </c>
      <c r="D53" s="52" t="s">
        <v>35</v>
      </c>
      <c r="E53" s="53">
        <v>4.07</v>
      </c>
      <c r="F53" s="12"/>
      <c r="G53" s="52"/>
      <c r="H53" s="52"/>
      <c r="I53" s="52"/>
      <c r="J53" s="52"/>
      <c r="K53" s="54">
        <f t="shared" ref="K53" si="10">IF(F53&gt;0,E53+I53+J53+((F53-(L53-M53))/M53)+(IF(H53&gt;0,G53+H53,G53)),E53+I53+J53+(IF(H53&gt;0,G53+H53,G53)))</f>
        <v>4.07</v>
      </c>
      <c r="L53" s="55">
        <v>55.3</v>
      </c>
      <c r="M53" s="55">
        <v>33.814</v>
      </c>
    </row>
    <row r="54" spans="1:13" s="51" customFormat="1" ht="15" customHeight="1" x14ac:dyDescent="0.2">
      <c r="A54" s="48" t="s">
        <v>427</v>
      </c>
      <c r="B54" s="73">
        <f t="shared" si="1"/>
        <v>53</v>
      </c>
      <c r="C54" s="74" t="s">
        <v>409</v>
      </c>
      <c r="D54" s="52" t="s">
        <v>37</v>
      </c>
      <c r="E54" s="53">
        <v>2</v>
      </c>
      <c r="F54" s="12"/>
      <c r="G54" s="52"/>
      <c r="H54" s="52"/>
      <c r="I54" s="52"/>
      <c r="J54" s="52"/>
      <c r="K54" s="54">
        <f>IF(F54&gt;0,E54+I54+J54+((F54-(L54-M54))/M54)+(IF(H54&gt;0,G54+H54,G54)),E54+I54+J54+(IF(H54&gt;0,G54+H54,G54)))</f>
        <v>2</v>
      </c>
      <c r="L54" s="55">
        <v>45.2</v>
      </c>
      <c r="M54" s="55">
        <v>25.360499999999998</v>
      </c>
    </row>
    <row r="55" spans="1:13" s="51" customFormat="1" ht="15" customHeight="1" x14ac:dyDescent="0.2">
      <c r="A55" s="48" t="s">
        <v>426</v>
      </c>
      <c r="B55" s="73">
        <f t="shared" si="1"/>
        <v>54</v>
      </c>
      <c r="C55" s="74" t="s">
        <v>409</v>
      </c>
      <c r="D55" s="56" t="s">
        <v>133</v>
      </c>
      <c r="E55" s="53">
        <v>8</v>
      </c>
      <c r="F55" s="12"/>
      <c r="G55" s="52"/>
      <c r="H55" s="52"/>
      <c r="I55" s="52"/>
      <c r="J55" s="56"/>
      <c r="K55" s="54">
        <f>IF(F55&gt;0,E55+I55+J55+((F55-(L55-M55))/M55)+(IF(H55&gt;0,G55+H55,G55)),E55+I55+J55+(IF(H55&gt;0,G55+H55,G55)))</f>
        <v>8</v>
      </c>
      <c r="L55" s="55"/>
      <c r="M55" s="55"/>
    </row>
    <row r="56" spans="1:13" s="51" customFormat="1" ht="15" customHeight="1" x14ac:dyDescent="0.2">
      <c r="A56" s="48" t="s">
        <v>426</v>
      </c>
      <c r="B56" s="73">
        <f t="shared" si="1"/>
        <v>55</v>
      </c>
      <c r="C56" s="76">
        <v>100</v>
      </c>
      <c r="D56" s="52" t="s">
        <v>487</v>
      </c>
      <c r="E56" s="53">
        <v>6</v>
      </c>
      <c r="F56" s="12"/>
      <c r="G56" s="52"/>
      <c r="H56" s="52">
        <v>36</v>
      </c>
      <c r="I56" s="52"/>
      <c r="J56" s="52"/>
      <c r="K56" s="54">
        <f t="shared" ref="K56" si="11">IF(F56&gt;0,E56+I56+J56+((F56-(L56-M56))/M56)+(IF(H56&gt;0,G56+H56,G56)),E56+I56+J56+(IF(H56&gt;0,G56+H56,G56)))</f>
        <v>42</v>
      </c>
      <c r="L56" s="55"/>
      <c r="M56" s="55"/>
    </row>
    <row r="57" spans="1:13" s="51" customFormat="1" ht="15" customHeight="1" x14ac:dyDescent="0.2">
      <c r="A57" s="48" t="s">
        <v>426</v>
      </c>
      <c r="B57" s="73">
        <f t="shared" si="1"/>
        <v>56</v>
      </c>
      <c r="C57" s="74">
        <v>100</v>
      </c>
      <c r="D57" s="56" t="s">
        <v>201</v>
      </c>
      <c r="E57" s="53">
        <v>2</v>
      </c>
      <c r="F57" s="12"/>
      <c r="G57" s="52"/>
      <c r="H57" s="52"/>
      <c r="I57" s="52"/>
      <c r="J57" s="52"/>
      <c r="K57" s="54">
        <f>IF(F57&gt;0,E57+I57+J57+((F57-(L57-M57))/M57)+(IF(H57&gt;0,G57+H57,G57)),E57+I57+J57+(IF(H57&gt;0,G57+H57,G57)))</f>
        <v>2</v>
      </c>
      <c r="L57" s="55"/>
      <c r="M57" s="55"/>
    </row>
    <row r="58" spans="1:13" s="51" customFormat="1" ht="15" customHeight="1" x14ac:dyDescent="0.2">
      <c r="A58" s="48" t="s">
        <v>426</v>
      </c>
      <c r="B58" s="73">
        <f t="shared" si="1"/>
        <v>57</v>
      </c>
      <c r="C58" s="76">
        <v>100</v>
      </c>
      <c r="D58" s="56" t="s">
        <v>380</v>
      </c>
      <c r="E58" s="53">
        <v>19</v>
      </c>
      <c r="F58" s="12"/>
      <c r="G58" s="52"/>
      <c r="H58" s="52"/>
      <c r="I58" s="52"/>
      <c r="J58" s="52"/>
      <c r="K58" s="54">
        <f>IF(F58&gt;0,E58+I58+J58+((F58-(L58-M58))/M58)+(IF(H58&gt;0,G58+H58,G58)),E58+I58+J58+(IF(H58&gt;0,G58+H58,G58)))</f>
        <v>19</v>
      </c>
      <c r="L58" s="55"/>
      <c r="M58" s="55"/>
    </row>
    <row r="59" spans="1:13" s="51" customFormat="1" ht="15" customHeight="1" x14ac:dyDescent="0.2">
      <c r="A59" s="48" t="s">
        <v>426</v>
      </c>
      <c r="B59" s="73">
        <f t="shared" si="1"/>
        <v>58</v>
      </c>
      <c r="C59" s="74" t="s">
        <v>414</v>
      </c>
      <c r="D59" s="52" t="s">
        <v>92</v>
      </c>
      <c r="E59" s="53">
        <v>11</v>
      </c>
      <c r="F59" s="12"/>
      <c r="G59" s="52"/>
      <c r="H59" s="52"/>
      <c r="I59" s="52"/>
      <c r="J59" s="52"/>
      <c r="K59" s="54">
        <f t="shared" si="0"/>
        <v>11</v>
      </c>
      <c r="L59" s="55"/>
      <c r="M59" s="55"/>
    </row>
    <row r="60" spans="1:13" s="51" customFormat="1" ht="15" customHeight="1" x14ac:dyDescent="0.2">
      <c r="A60" s="48" t="s">
        <v>426</v>
      </c>
      <c r="B60" s="73">
        <f t="shared" si="1"/>
        <v>59</v>
      </c>
      <c r="C60" s="76" t="s">
        <v>481</v>
      </c>
      <c r="D60" s="56" t="s">
        <v>393</v>
      </c>
      <c r="E60" s="53">
        <v>18</v>
      </c>
      <c r="F60" s="12"/>
      <c r="G60" s="52"/>
      <c r="H60" s="52"/>
      <c r="I60" s="52"/>
      <c r="J60" s="52"/>
      <c r="K60" s="54">
        <f>IF(F60&gt;0,E60+I60+J60+((F60-(L60-M60))/M60)+(IF(H60&gt;0,G60+H60,G60)),E60+I60+J60+(IF(H60&gt;0,G60+H60,G60)))</f>
        <v>18</v>
      </c>
      <c r="L60" s="55"/>
      <c r="M60" s="55"/>
    </row>
    <row r="61" spans="1:13" s="51" customFormat="1" ht="15" customHeight="1" x14ac:dyDescent="0.2">
      <c r="A61" s="48" t="s">
        <v>426</v>
      </c>
      <c r="B61" s="73">
        <f t="shared" si="1"/>
        <v>60</v>
      </c>
      <c r="C61" s="76" t="s">
        <v>415</v>
      </c>
      <c r="D61" s="59" t="s">
        <v>379</v>
      </c>
      <c r="E61" s="53">
        <v>9</v>
      </c>
      <c r="F61" s="12"/>
      <c r="G61" s="52"/>
      <c r="H61" s="52"/>
      <c r="I61" s="52"/>
      <c r="J61" s="52"/>
      <c r="K61" s="54">
        <f>IF(F61&gt;0,E61+I61+J61+((F61-(L61-M61))/M61)+(IF(H61&gt;0,G61+H61,G61)),E61+I61+J61+(IF(H61&gt;0,G61+H61,G61)))</f>
        <v>9</v>
      </c>
      <c r="L61" s="55"/>
      <c r="M61" s="55"/>
    </row>
    <row r="62" spans="1:13" s="51" customFormat="1" ht="15" customHeight="1" x14ac:dyDescent="0.2">
      <c r="A62" s="48" t="s">
        <v>426</v>
      </c>
      <c r="B62" s="73">
        <f t="shared" si="1"/>
        <v>61</v>
      </c>
      <c r="C62" s="76" t="s">
        <v>416</v>
      </c>
      <c r="D62" s="59" t="s">
        <v>482</v>
      </c>
      <c r="E62" s="53">
        <v>6</v>
      </c>
      <c r="F62" s="12"/>
      <c r="G62" s="52"/>
      <c r="H62" s="52"/>
      <c r="I62" s="52"/>
      <c r="J62" s="52"/>
      <c r="K62" s="54">
        <f>IF(F62&gt;0,E62+I62+J62+((F62-(L62-M62))/M62)+(IF(H62&gt;0,G62+H62,G62)),E62+I62+J62+(IF(H62&gt;0,G62+H62,G62)))</f>
        <v>6</v>
      </c>
      <c r="L62" s="55"/>
      <c r="M62" s="55"/>
    </row>
    <row r="63" spans="1:13" s="51" customFormat="1" ht="15" customHeight="1" x14ac:dyDescent="0.2">
      <c r="A63" s="48" t="s">
        <v>426</v>
      </c>
      <c r="B63" s="73">
        <f t="shared" si="1"/>
        <v>62</v>
      </c>
      <c r="C63" s="76">
        <v>110</v>
      </c>
      <c r="D63" s="52" t="s">
        <v>81</v>
      </c>
      <c r="E63" s="53">
        <v>1</v>
      </c>
      <c r="F63" s="12"/>
      <c r="G63" s="52"/>
      <c r="H63" s="52"/>
      <c r="I63" s="52"/>
      <c r="J63" s="52"/>
      <c r="K63" s="54">
        <f t="shared" si="0"/>
        <v>1</v>
      </c>
      <c r="L63" s="55">
        <v>47.5</v>
      </c>
      <c r="M63" s="55">
        <v>25.360499999999998</v>
      </c>
    </row>
    <row r="64" spans="1:13" s="51" customFormat="1" ht="15" customHeight="1" x14ac:dyDescent="0.2">
      <c r="A64" s="48" t="s">
        <v>426</v>
      </c>
      <c r="B64" s="73">
        <f t="shared" si="1"/>
        <v>63</v>
      </c>
      <c r="C64" s="76" t="s">
        <v>486</v>
      </c>
      <c r="D64" s="56" t="s">
        <v>378</v>
      </c>
      <c r="E64" s="53">
        <v>16</v>
      </c>
      <c r="F64" s="12"/>
      <c r="G64" s="52"/>
      <c r="H64" s="52"/>
      <c r="I64" s="52"/>
      <c r="J64" s="52"/>
      <c r="K64" s="54">
        <f>IF(F64&gt;0,E64+I64+J64+((F64-(L64-M64))/M64)+(IF(H64&gt;0,G64+H64,G64)),E64+I64+J64+(IF(H64&gt;0,G64+H64,G64)))</f>
        <v>16</v>
      </c>
      <c r="L64" s="55"/>
      <c r="M64" s="55"/>
    </row>
    <row r="65" spans="1:13" s="51" customFormat="1" ht="15" customHeight="1" x14ac:dyDescent="0.2">
      <c r="A65" s="48" t="s">
        <v>426</v>
      </c>
      <c r="B65" s="73">
        <f t="shared" si="1"/>
        <v>64</v>
      </c>
      <c r="C65" s="76" t="s">
        <v>483</v>
      </c>
      <c r="D65" s="56" t="s">
        <v>387</v>
      </c>
      <c r="E65" s="53">
        <v>28</v>
      </c>
      <c r="F65" s="12"/>
      <c r="G65" s="52"/>
      <c r="H65" s="52"/>
      <c r="I65" s="52"/>
      <c r="J65" s="52"/>
      <c r="K65" s="54">
        <f t="shared" si="0"/>
        <v>28</v>
      </c>
      <c r="L65" s="55"/>
      <c r="M65" s="55"/>
    </row>
    <row r="66" spans="1:13" s="51" customFormat="1" ht="15" customHeight="1" x14ac:dyDescent="0.2">
      <c r="A66" s="48" t="s">
        <v>426</v>
      </c>
      <c r="B66" s="73">
        <f t="shared" si="1"/>
        <v>65</v>
      </c>
      <c r="C66" s="74" t="s">
        <v>417</v>
      </c>
      <c r="D66" s="56" t="s">
        <v>140</v>
      </c>
      <c r="E66" s="53">
        <v>5</v>
      </c>
      <c r="F66" s="12"/>
      <c r="G66" s="52"/>
      <c r="H66" s="52"/>
      <c r="I66" s="52"/>
      <c r="J66" s="52"/>
      <c r="K66" s="54">
        <f>IF(F66&gt;0,E66+I66+J66+((F66-(L66-M66))/M66)+(IF(H66&gt;0,G66+H66,G66)),E66+I66+J66+(IF(H66&gt;0,G66+H66,G66)))</f>
        <v>5</v>
      </c>
      <c r="L66" s="55"/>
      <c r="M66" s="55"/>
    </row>
    <row r="67" spans="1:13" s="51" customFormat="1" ht="15" customHeight="1" x14ac:dyDescent="0.2">
      <c r="A67" s="48" t="s">
        <v>426</v>
      </c>
      <c r="B67" s="73">
        <f t="shared" si="1"/>
        <v>66</v>
      </c>
      <c r="C67" s="74">
        <v>118</v>
      </c>
      <c r="D67" s="56" t="s">
        <v>499</v>
      </c>
      <c r="E67" s="53">
        <v>11</v>
      </c>
      <c r="F67" s="12"/>
      <c r="G67" s="52"/>
      <c r="H67" s="52"/>
      <c r="I67" s="52"/>
      <c r="J67" s="52"/>
      <c r="K67" s="54">
        <f>IF(F67&gt;0,E67+I67+J67+((F67-(L67-M67))/M67)+(IF(H67&gt;0,G67+H67,G67)),E67+I67+J67+(IF(H67&gt;0,G67+H67,G67)))</f>
        <v>11</v>
      </c>
      <c r="L67" s="55"/>
      <c r="M67" s="55"/>
    </row>
    <row r="68" spans="1:13" s="51" customFormat="1" ht="15" customHeight="1" x14ac:dyDescent="0.2">
      <c r="A68" s="48" t="s">
        <v>426</v>
      </c>
      <c r="B68" s="73">
        <f t="shared" si="1"/>
        <v>67</v>
      </c>
      <c r="C68" s="76">
        <v>119</v>
      </c>
      <c r="D68" s="56" t="s">
        <v>388</v>
      </c>
      <c r="E68" s="53">
        <v>5</v>
      </c>
      <c r="F68" s="12"/>
      <c r="G68" s="52"/>
      <c r="H68" s="52"/>
      <c r="I68" s="52"/>
      <c r="J68" s="52"/>
      <c r="K68" s="54">
        <f t="shared" si="0"/>
        <v>5</v>
      </c>
      <c r="L68" s="55"/>
      <c r="M68" s="55"/>
    </row>
    <row r="69" spans="1:13" s="51" customFormat="1" ht="15" customHeight="1" x14ac:dyDescent="0.2">
      <c r="A69" s="48" t="s">
        <v>426</v>
      </c>
      <c r="B69" s="73">
        <f t="shared" si="1"/>
        <v>68</v>
      </c>
      <c r="C69" s="76">
        <v>120</v>
      </c>
      <c r="D69" s="56" t="s">
        <v>127</v>
      </c>
      <c r="E69" s="53">
        <v>2</v>
      </c>
      <c r="F69" s="12"/>
      <c r="G69" s="52"/>
      <c r="H69" s="52"/>
      <c r="I69" s="52"/>
      <c r="J69" s="52"/>
      <c r="K69" s="54">
        <f t="shared" si="0"/>
        <v>2</v>
      </c>
      <c r="L69" s="55"/>
      <c r="M69" s="55"/>
    </row>
    <row r="70" spans="1:13" s="51" customFormat="1" ht="15" customHeight="1" x14ac:dyDescent="0.2">
      <c r="A70" s="48" t="s">
        <v>426</v>
      </c>
      <c r="B70" s="73">
        <f t="shared" si="1"/>
        <v>69</v>
      </c>
      <c r="C70" s="76">
        <v>122</v>
      </c>
      <c r="D70" s="56" t="s">
        <v>303</v>
      </c>
      <c r="E70" s="53">
        <v>8</v>
      </c>
      <c r="F70" s="12"/>
      <c r="G70" s="52"/>
      <c r="H70" s="52"/>
      <c r="I70" s="52"/>
      <c r="J70" s="52"/>
      <c r="K70" s="54">
        <f t="shared" ref="K70:K151" si="12">IF(F70&gt;0,E70+I70+J70+((F70-(L70-M70))/M70)+(IF(H70&gt;0,G70+H70,G70)),E70+I70+J70+(IF(H70&gt;0,G70+H70,G70)))</f>
        <v>8</v>
      </c>
      <c r="L70" s="55"/>
      <c r="M70" s="55"/>
    </row>
    <row r="71" spans="1:13" s="51" customFormat="1" ht="15" customHeight="1" x14ac:dyDescent="0.2">
      <c r="A71" s="48" t="s">
        <v>426</v>
      </c>
      <c r="B71" s="73">
        <f t="shared" si="1"/>
        <v>70</v>
      </c>
      <c r="C71" s="76">
        <v>123</v>
      </c>
      <c r="D71" s="56" t="s">
        <v>491</v>
      </c>
      <c r="E71" s="53">
        <v>7</v>
      </c>
      <c r="F71" s="12"/>
      <c r="G71" s="52"/>
      <c r="H71" s="52"/>
      <c r="I71" s="52"/>
      <c r="J71" s="52"/>
      <c r="K71" s="54">
        <f t="shared" ref="K71" si="13">IF(F71&gt;0,E71+I71+J71+((F71-(L71-M71))/M71)+(IF(H71&gt;0,G71+H71,G71)),E71+I71+J71+(IF(H71&gt;0,G71+H71,G71)))</f>
        <v>7</v>
      </c>
      <c r="L71" s="55"/>
      <c r="M71" s="55"/>
    </row>
    <row r="72" spans="1:13" s="51" customFormat="1" ht="15" customHeight="1" x14ac:dyDescent="0.2">
      <c r="A72" s="48" t="s">
        <v>426</v>
      </c>
      <c r="B72" s="73">
        <f t="shared" si="1"/>
        <v>71</v>
      </c>
      <c r="C72" s="76">
        <v>125</v>
      </c>
      <c r="D72" s="56" t="s">
        <v>434</v>
      </c>
      <c r="E72" s="53">
        <v>3</v>
      </c>
      <c r="F72" s="12"/>
      <c r="G72" s="52"/>
      <c r="H72" s="52"/>
      <c r="I72" s="52"/>
      <c r="J72" s="52"/>
      <c r="K72" s="54">
        <f>IF(F72&gt;0,E72+I72+J72+((F72-(L72-M72))/M72)+(IF(H72&gt;0,G72+H72,G72)),E72+I72+J72+(IF(H72&gt;0,G72+H72,G72)))</f>
        <v>3</v>
      </c>
      <c r="L72" s="55"/>
      <c r="M72" s="55"/>
    </row>
    <row r="73" spans="1:13" s="51" customFormat="1" ht="15" customHeight="1" x14ac:dyDescent="0.2">
      <c r="A73" s="48" t="s">
        <v>426</v>
      </c>
      <c r="B73" s="73">
        <f t="shared" si="1"/>
        <v>72</v>
      </c>
      <c r="C73" s="76"/>
      <c r="D73" s="56" t="s">
        <v>514</v>
      </c>
      <c r="E73" s="53">
        <v>12</v>
      </c>
      <c r="F73" s="12"/>
      <c r="G73" s="52"/>
      <c r="H73" s="52"/>
      <c r="I73" s="52"/>
      <c r="J73" s="52"/>
      <c r="K73" s="54">
        <f>IF(F73&gt;0,E73+I73+J73+((F73-(L73-M73))/M73)+(IF(H73&gt;0,G73+H73,G73)),E73+I73+J73+(IF(H73&gt;0,G73+H73,G73)))</f>
        <v>12</v>
      </c>
      <c r="L73" s="55"/>
      <c r="M73" s="55"/>
    </row>
    <row r="74" spans="1:13" s="51" customFormat="1" ht="15" customHeight="1" x14ac:dyDescent="0.2">
      <c r="A74" s="48" t="s">
        <v>426</v>
      </c>
      <c r="B74" s="73">
        <f t="shared" ref="B74" si="14">+B73+1</f>
        <v>73</v>
      </c>
      <c r="C74" s="76"/>
      <c r="D74" s="56" t="s">
        <v>172</v>
      </c>
      <c r="E74" s="53">
        <v>5</v>
      </c>
      <c r="F74" s="12"/>
      <c r="G74" s="52"/>
      <c r="H74" s="52"/>
      <c r="I74" s="52"/>
      <c r="J74" s="52"/>
      <c r="K74" s="54">
        <f>IF(F74&gt;0,E74+I74+J74+((F74-(L74-M74))/M74)+(IF(H74&gt;0,G74+H74,G74)),E74+I74+J74+(IF(H74&gt;0,G74+H74,G74)))</f>
        <v>5</v>
      </c>
      <c r="L74" s="55"/>
      <c r="M74" s="55"/>
    </row>
    <row r="75" spans="1:13" s="51" customFormat="1" ht="15" customHeight="1" x14ac:dyDescent="0.2">
      <c r="A75" s="48" t="s">
        <v>426</v>
      </c>
      <c r="B75" s="73">
        <f t="shared" ref="B75:B80" si="15">+B74+1</f>
        <v>74</v>
      </c>
      <c r="C75" s="76"/>
      <c r="D75" s="56" t="s">
        <v>507</v>
      </c>
      <c r="E75" s="53">
        <v>1</v>
      </c>
      <c r="F75" s="12"/>
      <c r="G75" s="52"/>
      <c r="H75" s="52"/>
      <c r="I75" s="52"/>
      <c r="J75" s="52"/>
      <c r="K75" s="54">
        <f t="shared" ref="K75" si="16">IF(F75&gt;0,E75+I75+J75+((F75-(L75-M75))/M75)+(IF(H75&gt;0,G75+H75,G75)),E75+I75+J75+(IF(H75&gt;0,G75+H75,G75)))</f>
        <v>1</v>
      </c>
      <c r="L75" s="55"/>
      <c r="M75" s="55"/>
    </row>
    <row r="76" spans="1:13" s="51" customFormat="1" ht="15" customHeight="1" x14ac:dyDescent="0.2">
      <c r="A76" s="48" t="s">
        <v>426</v>
      </c>
      <c r="B76" s="73">
        <f t="shared" si="15"/>
        <v>75</v>
      </c>
      <c r="C76" s="76"/>
      <c r="D76" s="56" t="s">
        <v>381</v>
      </c>
      <c r="E76" s="53">
        <v>95</v>
      </c>
      <c r="F76" s="12"/>
      <c r="G76" s="52"/>
      <c r="H76" s="52"/>
      <c r="I76" s="52"/>
      <c r="J76" s="52"/>
      <c r="K76" s="54">
        <f t="shared" si="12"/>
        <v>95</v>
      </c>
      <c r="L76" s="55"/>
      <c r="M76" s="55"/>
    </row>
    <row r="77" spans="1:13" s="51" customFormat="1" ht="15" customHeight="1" x14ac:dyDescent="0.2">
      <c r="A77" s="48" t="s">
        <v>426</v>
      </c>
      <c r="B77" s="73">
        <f t="shared" si="15"/>
        <v>76</v>
      </c>
      <c r="C77" s="76"/>
      <c r="D77" s="56" t="s">
        <v>182</v>
      </c>
      <c r="E77" s="53">
        <v>3</v>
      </c>
      <c r="F77" s="12"/>
      <c r="G77" s="52"/>
      <c r="H77" s="52"/>
      <c r="I77" s="52"/>
      <c r="J77" s="52"/>
      <c r="K77" s="54">
        <f t="shared" si="12"/>
        <v>3</v>
      </c>
      <c r="L77" s="55"/>
      <c r="M77" s="55"/>
    </row>
    <row r="78" spans="1:13" s="51" customFormat="1" ht="15" customHeight="1" x14ac:dyDescent="0.2">
      <c r="A78" s="48" t="s">
        <v>426</v>
      </c>
      <c r="B78" s="73">
        <f t="shared" si="15"/>
        <v>77</v>
      </c>
      <c r="C78" s="76"/>
      <c r="D78" s="56" t="s">
        <v>382</v>
      </c>
      <c r="E78" s="53">
        <v>64</v>
      </c>
      <c r="F78" s="12"/>
      <c r="G78" s="52"/>
      <c r="H78" s="52"/>
      <c r="I78" s="52"/>
      <c r="J78" s="52"/>
      <c r="K78" s="54">
        <f t="shared" si="12"/>
        <v>64</v>
      </c>
      <c r="L78" s="55"/>
      <c r="M78" s="55"/>
    </row>
    <row r="79" spans="1:13" s="51" customFormat="1" ht="15" customHeight="1" x14ac:dyDescent="0.2">
      <c r="A79" s="48" t="s">
        <v>426</v>
      </c>
      <c r="B79" s="73">
        <f t="shared" si="15"/>
        <v>78</v>
      </c>
      <c r="C79" s="76"/>
      <c r="D79" s="56" t="s">
        <v>383</v>
      </c>
      <c r="E79" s="53">
        <v>95</v>
      </c>
      <c r="F79" s="12"/>
      <c r="G79" s="52"/>
      <c r="H79" s="52"/>
      <c r="I79" s="52"/>
      <c r="J79" s="52"/>
      <c r="K79" s="54">
        <f t="shared" si="12"/>
        <v>95</v>
      </c>
      <c r="L79" s="55"/>
      <c r="M79" s="55"/>
    </row>
    <row r="80" spans="1:13" s="51" customFormat="1" ht="15" customHeight="1" x14ac:dyDescent="0.2">
      <c r="A80" s="48" t="s">
        <v>426</v>
      </c>
      <c r="B80" s="73">
        <f t="shared" si="15"/>
        <v>79</v>
      </c>
      <c r="C80" s="76"/>
      <c r="D80" s="56" t="s">
        <v>384</v>
      </c>
      <c r="E80" s="53">
        <v>70</v>
      </c>
      <c r="F80" s="12"/>
      <c r="G80" s="52"/>
      <c r="H80" s="52"/>
      <c r="I80" s="52"/>
      <c r="J80" s="52"/>
      <c r="K80" s="54">
        <f t="shared" si="12"/>
        <v>70</v>
      </c>
      <c r="L80" s="55"/>
      <c r="M80" s="55"/>
    </row>
    <row r="81" spans="1:13" s="51" customFormat="1" ht="15" customHeight="1" x14ac:dyDescent="0.2">
      <c r="A81" s="48" t="s">
        <v>426</v>
      </c>
      <c r="B81" s="75">
        <f t="shared" ref="B81:B149" si="17">+B80+1</f>
        <v>80</v>
      </c>
      <c r="C81" s="76"/>
      <c r="D81" s="56" t="s">
        <v>385</v>
      </c>
      <c r="E81" s="53">
        <v>66</v>
      </c>
      <c r="F81" s="12"/>
      <c r="G81" s="52"/>
      <c r="H81" s="52"/>
      <c r="I81" s="52"/>
      <c r="J81" s="52"/>
      <c r="K81" s="54">
        <f t="shared" si="12"/>
        <v>66</v>
      </c>
      <c r="L81" s="55"/>
      <c r="M81" s="55"/>
    </row>
    <row r="82" spans="1:13" s="51" customFormat="1" ht="15" customHeight="1" x14ac:dyDescent="0.2">
      <c r="A82" s="48" t="s">
        <v>426</v>
      </c>
      <c r="B82" s="75">
        <f t="shared" si="17"/>
        <v>81</v>
      </c>
      <c r="C82" s="74" t="s">
        <v>408</v>
      </c>
      <c r="D82" s="56" t="s">
        <v>327</v>
      </c>
      <c r="E82" s="53">
        <v>12</v>
      </c>
      <c r="F82" s="12"/>
      <c r="G82" s="52"/>
      <c r="H82" s="52"/>
      <c r="I82" s="52"/>
      <c r="J82" s="52"/>
      <c r="K82" s="54">
        <f>IF(F82&gt;0,E82+I82+J82+((F82-(L82-M82))/M82)+(IF(H82&gt;0,G82+H82,G82)),E82+I82+J82+(IF(H82&gt;0,G82+H82,G82)))</f>
        <v>12</v>
      </c>
      <c r="L82" s="55"/>
      <c r="M82" s="55"/>
    </row>
    <row r="83" spans="1:13" s="51" customFormat="1" ht="15" customHeight="1" x14ac:dyDescent="0.2">
      <c r="A83" s="48" t="s">
        <v>426</v>
      </c>
      <c r="B83" s="75">
        <f t="shared" si="17"/>
        <v>82</v>
      </c>
      <c r="C83" s="74" t="s">
        <v>408</v>
      </c>
      <c r="D83" s="56" t="s">
        <v>311</v>
      </c>
      <c r="E83" s="53">
        <v>3</v>
      </c>
      <c r="F83" s="12"/>
      <c r="G83" s="52"/>
      <c r="H83" s="52"/>
      <c r="I83" s="52"/>
      <c r="J83" s="52"/>
      <c r="K83" s="54">
        <f>IF(F83&gt;0,E83+I83+J83+((F83-(L83-M83))/M83)+(IF(H83&gt;0,G83+H83,G83)),E83+I83+J83+(IF(H83&gt;0,G83+H83,G83)))</f>
        <v>3</v>
      </c>
      <c r="L83" s="55"/>
      <c r="M83" s="55"/>
    </row>
    <row r="84" spans="1:13" s="51" customFormat="1" ht="15" customHeight="1" x14ac:dyDescent="0.2">
      <c r="A84" s="48" t="s">
        <v>426</v>
      </c>
      <c r="B84" s="75">
        <f t="shared" si="17"/>
        <v>83</v>
      </c>
      <c r="C84" s="74" t="s">
        <v>408</v>
      </c>
      <c r="D84" s="52" t="s">
        <v>98</v>
      </c>
      <c r="E84" s="53">
        <v>4</v>
      </c>
      <c r="F84" s="12"/>
      <c r="G84" s="52"/>
      <c r="H84" s="52"/>
      <c r="I84" s="52"/>
      <c r="J84" s="52"/>
      <c r="K84" s="54">
        <f t="shared" si="12"/>
        <v>4</v>
      </c>
      <c r="L84" s="55"/>
      <c r="M84" s="55"/>
    </row>
    <row r="85" spans="1:13" s="51" customFormat="1" ht="15" customHeight="1" x14ac:dyDescent="0.2">
      <c r="A85" s="48" t="s">
        <v>426</v>
      </c>
      <c r="B85" s="75">
        <f t="shared" si="17"/>
        <v>84</v>
      </c>
      <c r="C85" s="74" t="s">
        <v>408</v>
      </c>
      <c r="D85" s="56" t="s">
        <v>365</v>
      </c>
      <c r="E85" s="53">
        <v>12</v>
      </c>
      <c r="F85" s="12"/>
      <c r="G85" s="52"/>
      <c r="H85" s="52"/>
      <c r="I85" s="52"/>
      <c r="J85" s="52"/>
      <c r="K85" s="54">
        <f>IF(F85&gt;0,E85+I85+J85+((F85-(L85-M85))/M85)+(IF(H85&gt;0,G85+H85,G85)),E85+I85+J85+(IF(H85&gt;0,G85+H85,G85)))</f>
        <v>12</v>
      </c>
      <c r="L85" s="55"/>
      <c r="M85" s="55"/>
    </row>
    <row r="86" spans="1:13" s="51" customFormat="1" ht="15" customHeight="1" x14ac:dyDescent="0.2">
      <c r="A86" s="48" t="s">
        <v>426</v>
      </c>
      <c r="B86" s="75">
        <f t="shared" si="17"/>
        <v>85</v>
      </c>
      <c r="C86" s="74" t="s">
        <v>408</v>
      </c>
      <c r="D86" s="56" t="s">
        <v>495</v>
      </c>
      <c r="E86" s="53">
        <v>7</v>
      </c>
      <c r="F86" s="12"/>
      <c r="G86" s="52"/>
      <c r="H86" s="52"/>
      <c r="I86" s="52"/>
      <c r="J86" s="52"/>
      <c r="K86" s="54">
        <f>IF(F86&gt;0,E86+I86+J86+((F86-(L86-M86))/M86)+(IF(H86&gt;0,G86+H86,G86)),E86+I86+J86+(IF(H86&gt;0,G86+H86,G86)))</f>
        <v>7</v>
      </c>
      <c r="L86" s="55"/>
      <c r="M86" s="55"/>
    </row>
    <row r="87" spans="1:13" s="51" customFormat="1" ht="15" customHeight="1" x14ac:dyDescent="0.2">
      <c r="A87" s="48" t="s">
        <v>426</v>
      </c>
      <c r="B87" s="75">
        <f t="shared" si="17"/>
        <v>86</v>
      </c>
      <c r="C87" s="74" t="s">
        <v>408</v>
      </c>
      <c r="D87" s="56" t="s">
        <v>244</v>
      </c>
      <c r="E87" s="53">
        <v>6</v>
      </c>
      <c r="F87" s="12"/>
      <c r="G87" s="52"/>
      <c r="H87" s="52"/>
      <c r="I87" s="52"/>
      <c r="J87" s="52"/>
      <c r="K87" s="54">
        <f>IF(F87&gt;0,E87+I87+J87+((F87-(L87-M87))/M87)+(IF(H87&gt;0,G87+H87,G87)),E87+I87+J87+(IF(H87&gt;0,G87+H87,G87)))</f>
        <v>6</v>
      </c>
      <c r="L87" s="55"/>
      <c r="M87" s="55"/>
    </row>
    <row r="88" spans="1:13" s="51" customFormat="1" ht="15" customHeight="1" x14ac:dyDescent="0.2">
      <c r="A88" s="48" t="s">
        <v>426</v>
      </c>
      <c r="B88" s="75">
        <f t="shared" si="17"/>
        <v>87</v>
      </c>
      <c r="C88" s="74" t="s">
        <v>408</v>
      </c>
      <c r="D88" s="56" t="s">
        <v>253</v>
      </c>
      <c r="E88" s="53">
        <v>4</v>
      </c>
      <c r="F88" s="12"/>
      <c r="G88" s="52"/>
      <c r="H88" s="52"/>
      <c r="I88" s="52"/>
      <c r="J88" s="52"/>
      <c r="K88" s="54">
        <f>IF(F88&gt;0,E88+I88+J88+((F88-(L88-M88))/M88)+(IF(H88&gt;0,G88+H88,G88)),E88+I88+J88+(IF(H88&gt;0,G88+H88,G88)))</f>
        <v>4</v>
      </c>
      <c r="L88" s="55"/>
      <c r="M88" s="55"/>
    </row>
    <row r="89" spans="1:13" s="51" customFormat="1" ht="15" customHeight="1" x14ac:dyDescent="0.2">
      <c r="A89" s="48" t="s">
        <v>426</v>
      </c>
      <c r="B89" s="75">
        <f t="shared" si="17"/>
        <v>88</v>
      </c>
      <c r="C89" s="74" t="s">
        <v>408</v>
      </c>
      <c r="D89" s="56" t="s">
        <v>325</v>
      </c>
      <c r="E89" s="53">
        <v>14</v>
      </c>
      <c r="F89" s="12"/>
      <c r="G89" s="52"/>
      <c r="H89" s="52"/>
      <c r="I89" s="52"/>
      <c r="J89" s="52"/>
      <c r="K89" s="54">
        <f>IF(F89&gt;0,E89+I89+J89+((F89-(L89-M89))/M89)+(IF(H89&gt;0,G89+H89,G89)),E89+I89+J89+(IF(H89&gt;0,G89+H89,G89)))</f>
        <v>14</v>
      </c>
      <c r="L89" s="55"/>
      <c r="M89" s="55"/>
    </row>
    <row r="90" spans="1:13" s="51" customFormat="1" ht="15" customHeight="1" x14ac:dyDescent="0.2">
      <c r="A90" s="48" t="s">
        <v>427</v>
      </c>
      <c r="B90" s="75">
        <f t="shared" si="17"/>
        <v>89</v>
      </c>
      <c r="C90" s="76"/>
      <c r="D90" s="52" t="s">
        <v>69</v>
      </c>
      <c r="E90" s="53">
        <v>5</v>
      </c>
      <c r="F90" s="12"/>
      <c r="G90" s="52">
        <f>'Partial Shelf'!J25</f>
        <v>1.0846986455314367</v>
      </c>
      <c r="H90" s="52"/>
      <c r="I90" s="52"/>
      <c r="J90" s="52"/>
      <c r="K90" s="54">
        <f t="shared" si="12"/>
        <v>6.0846986455314367</v>
      </c>
      <c r="L90" s="55">
        <f>[1]Sheet1!$H$162</f>
        <v>56</v>
      </c>
      <c r="M90" s="55">
        <v>33.814</v>
      </c>
    </row>
    <row r="91" spans="1:13" s="51" customFormat="1" ht="15" customHeight="1" x14ac:dyDescent="0.2">
      <c r="A91" s="48" t="s">
        <v>427</v>
      </c>
      <c r="B91" s="75">
        <f t="shared" si="17"/>
        <v>90</v>
      </c>
      <c r="C91" s="76"/>
      <c r="D91" s="52" t="s">
        <v>21</v>
      </c>
      <c r="E91" s="53">
        <v>10</v>
      </c>
      <c r="F91" s="12"/>
      <c r="G91" s="52"/>
      <c r="H91" s="52"/>
      <c r="I91" s="52"/>
      <c r="J91" s="52"/>
      <c r="K91" s="54">
        <f t="shared" si="12"/>
        <v>10</v>
      </c>
      <c r="L91" s="55">
        <v>43.3</v>
      </c>
      <c r="M91" s="55">
        <v>25.360499999999998</v>
      </c>
    </row>
    <row r="92" spans="1:13" s="51" customFormat="1" ht="15" customHeight="1" x14ac:dyDescent="0.2">
      <c r="A92" s="48" t="s">
        <v>427</v>
      </c>
      <c r="B92" s="75">
        <f t="shared" si="17"/>
        <v>91</v>
      </c>
      <c r="C92" s="76"/>
      <c r="D92" s="52" t="s">
        <v>68</v>
      </c>
      <c r="E92" s="53">
        <v>7</v>
      </c>
      <c r="F92" s="12"/>
      <c r="G92" s="52"/>
      <c r="H92" s="52"/>
      <c r="I92" s="52"/>
      <c r="J92" s="52"/>
      <c r="K92" s="54">
        <f>IF(F92&gt;0,E92+I92+J92+((F92-(L92-M92))/M92)+(IF(H92&gt;0,G92+H92,G92)),E92+I92+J92+(IF(H92&gt;0,G92+H92,G92)))</f>
        <v>7</v>
      </c>
      <c r="L92" s="55">
        <v>46.4</v>
      </c>
      <c r="M92" s="55">
        <v>25.360499999999998</v>
      </c>
    </row>
    <row r="93" spans="1:13" s="51" customFormat="1" ht="15" customHeight="1" x14ac:dyDescent="0.2">
      <c r="A93" s="48" t="s">
        <v>427</v>
      </c>
      <c r="B93" s="75">
        <f t="shared" si="17"/>
        <v>92</v>
      </c>
      <c r="C93" s="76"/>
      <c r="D93" s="52" t="s">
        <v>86</v>
      </c>
      <c r="E93" s="57">
        <v>5</v>
      </c>
      <c r="F93" s="12">
        <v>34</v>
      </c>
      <c r="G93" s="52"/>
      <c r="H93" s="52"/>
      <c r="I93" s="52"/>
      <c r="J93" s="52"/>
      <c r="K93" s="54">
        <f t="shared" si="12"/>
        <v>5.3109362985745552</v>
      </c>
      <c r="L93" s="58">
        <v>57.3</v>
      </c>
      <c r="M93" s="58">
        <v>33.814</v>
      </c>
    </row>
    <row r="94" spans="1:13" s="51" customFormat="1" ht="15" customHeight="1" x14ac:dyDescent="0.2">
      <c r="A94" s="48" t="s">
        <v>427</v>
      </c>
      <c r="B94" s="75">
        <f t="shared" si="17"/>
        <v>93</v>
      </c>
      <c r="C94" s="76"/>
      <c r="D94" s="56" t="s">
        <v>151</v>
      </c>
      <c r="E94" s="53">
        <v>2</v>
      </c>
      <c r="F94" s="12"/>
      <c r="G94" s="52"/>
      <c r="H94" s="52"/>
      <c r="I94" s="52"/>
      <c r="J94" s="52"/>
      <c r="K94" s="54">
        <f>IF(F94&gt;0,E94+I94+J94+((F94-(L94-M94))/M94)+(IF(H94&gt;0,G94+H94,G94)),E94+I94+J94+(IF(H94&gt;0,G94+H94,G94)))</f>
        <v>2</v>
      </c>
      <c r="L94" s="55">
        <v>53.7</v>
      </c>
      <c r="M94" s="55">
        <v>25.360499999999998</v>
      </c>
    </row>
    <row r="95" spans="1:13" s="51" customFormat="1" ht="15" customHeight="1" x14ac:dyDescent="0.2">
      <c r="A95" s="48" t="s">
        <v>427</v>
      </c>
      <c r="B95" s="75">
        <f t="shared" si="17"/>
        <v>94</v>
      </c>
      <c r="C95" s="76"/>
      <c r="D95" s="52" t="s">
        <v>256</v>
      </c>
      <c r="E95" s="57">
        <v>2</v>
      </c>
      <c r="F95" s="12"/>
      <c r="G95" s="52"/>
      <c r="H95" s="52"/>
      <c r="I95" s="52"/>
      <c r="J95" s="52"/>
      <c r="K95" s="54">
        <f t="shared" si="12"/>
        <v>2</v>
      </c>
      <c r="L95" s="58">
        <v>54.25</v>
      </c>
      <c r="M95" s="58">
        <v>33.814</v>
      </c>
    </row>
    <row r="96" spans="1:13" s="51" customFormat="1" ht="15" customHeight="1" x14ac:dyDescent="0.2">
      <c r="A96" s="48" t="s">
        <v>427</v>
      </c>
      <c r="B96" s="75">
        <f t="shared" si="17"/>
        <v>95</v>
      </c>
      <c r="C96" s="76"/>
      <c r="D96" s="52" t="s">
        <v>143</v>
      </c>
      <c r="E96" s="53">
        <v>0</v>
      </c>
      <c r="F96" s="12"/>
      <c r="G96" s="52"/>
      <c r="H96" s="52"/>
      <c r="I96" s="52"/>
      <c r="J96" s="52"/>
      <c r="K96" s="54">
        <f t="shared" si="12"/>
        <v>0</v>
      </c>
      <c r="L96" s="55">
        <v>46.2</v>
      </c>
      <c r="M96" s="55">
        <v>25.360499999999998</v>
      </c>
    </row>
    <row r="97" spans="1:13" s="51" customFormat="1" ht="15" customHeight="1" x14ac:dyDescent="0.2">
      <c r="A97" s="48" t="s">
        <v>427</v>
      </c>
      <c r="B97" s="75">
        <f t="shared" si="17"/>
        <v>96</v>
      </c>
      <c r="C97" s="76"/>
      <c r="D97" s="52" t="s">
        <v>31</v>
      </c>
      <c r="E97" s="53">
        <v>3</v>
      </c>
      <c r="F97" s="12"/>
      <c r="G97" s="52"/>
      <c r="H97" s="52"/>
      <c r="I97" s="52"/>
      <c r="J97" s="52"/>
      <c r="K97" s="54">
        <f t="shared" si="12"/>
        <v>3</v>
      </c>
      <c r="L97" s="55">
        <v>43.3</v>
      </c>
      <c r="M97" s="55">
        <v>25.360499999999998</v>
      </c>
    </row>
    <row r="98" spans="1:13" s="51" customFormat="1" ht="15" customHeight="1" x14ac:dyDescent="0.2">
      <c r="A98" s="48" t="s">
        <v>427</v>
      </c>
      <c r="B98" s="75">
        <f t="shared" si="17"/>
        <v>97</v>
      </c>
      <c r="C98" s="76"/>
      <c r="D98" s="52" t="s">
        <v>85</v>
      </c>
      <c r="E98" s="57">
        <v>2</v>
      </c>
      <c r="F98" s="12"/>
      <c r="G98" s="52"/>
      <c r="H98" s="52"/>
      <c r="I98" s="52"/>
      <c r="J98" s="52"/>
      <c r="K98" s="54">
        <f t="shared" si="12"/>
        <v>2</v>
      </c>
      <c r="L98" s="58">
        <v>54.4</v>
      </c>
      <c r="M98" s="55">
        <v>25.360499999999998</v>
      </c>
    </row>
    <row r="99" spans="1:13" s="51" customFormat="1" ht="15" customHeight="1" x14ac:dyDescent="0.2">
      <c r="A99" s="48" t="s">
        <v>427</v>
      </c>
      <c r="B99" s="75">
        <f t="shared" si="17"/>
        <v>98</v>
      </c>
      <c r="C99" s="76"/>
      <c r="D99" s="56" t="s">
        <v>322</v>
      </c>
      <c r="E99" s="57">
        <v>0</v>
      </c>
      <c r="F99" s="84"/>
      <c r="G99" s="56"/>
      <c r="H99" s="56"/>
      <c r="I99" s="56"/>
      <c r="J99" s="56"/>
      <c r="K99" s="54">
        <f>IF(F99&gt;0,E99+I99+J99+((F99-(L99-M99))/M99)+(IF(H99&gt;0,G99+H99,G99)),E99+I99+J99+(IF(H99&gt;0,G99+H99,G99)))</f>
        <v>0</v>
      </c>
      <c r="L99" s="55">
        <v>43.7</v>
      </c>
      <c r="M99" s="55">
        <v>25.360499999999998</v>
      </c>
    </row>
    <row r="100" spans="1:13" s="51" customFormat="1" ht="15" customHeight="1" x14ac:dyDescent="0.2">
      <c r="A100" s="48" t="s">
        <v>427</v>
      </c>
      <c r="B100" s="75">
        <f t="shared" si="17"/>
        <v>99</v>
      </c>
      <c r="C100" s="76"/>
      <c r="D100" s="52" t="s">
        <v>112</v>
      </c>
      <c r="E100" s="53">
        <v>3</v>
      </c>
      <c r="F100" s="12"/>
      <c r="G100" s="52"/>
      <c r="H100" s="52"/>
      <c r="I100" s="52"/>
      <c r="J100" s="52"/>
      <c r="K100" s="54">
        <f t="shared" si="12"/>
        <v>3</v>
      </c>
      <c r="L100" s="55">
        <v>44.5</v>
      </c>
      <c r="M100" s="55">
        <v>25.360499999999998</v>
      </c>
    </row>
    <row r="101" spans="1:13" s="51" customFormat="1" ht="15" customHeight="1" x14ac:dyDescent="0.2">
      <c r="A101" s="48" t="s">
        <v>427</v>
      </c>
      <c r="B101" s="75">
        <f t="shared" si="17"/>
        <v>100</v>
      </c>
      <c r="C101" s="76"/>
      <c r="D101" s="52" t="s">
        <v>144</v>
      </c>
      <c r="E101" s="53">
        <v>2</v>
      </c>
      <c r="F101" s="12"/>
      <c r="G101" s="52"/>
      <c r="H101" s="52"/>
      <c r="I101" s="52"/>
      <c r="J101" s="52"/>
      <c r="K101" s="54">
        <f t="shared" si="12"/>
        <v>2</v>
      </c>
      <c r="L101" s="55">
        <v>51</v>
      </c>
      <c r="M101" s="55">
        <v>25.360499999999998</v>
      </c>
    </row>
    <row r="102" spans="1:13" s="51" customFormat="1" ht="15" customHeight="1" x14ac:dyDescent="0.2">
      <c r="A102" s="48" t="s">
        <v>427</v>
      </c>
      <c r="B102" s="75">
        <f t="shared" si="17"/>
        <v>101</v>
      </c>
      <c r="C102" s="76"/>
      <c r="D102" s="56" t="s">
        <v>152</v>
      </c>
      <c r="E102" s="53">
        <v>3</v>
      </c>
      <c r="F102" s="84">
        <v>47.3</v>
      </c>
      <c r="G102" s="52"/>
      <c r="H102" s="52"/>
      <c r="I102" s="52"/>
      <c r="J102" s="52"/>
      <c r="K102" s="54">
        <f t="shared" si="12"/>
        <v>3.846217543029514</v>
      </c>
      <c r="L102" s="55">
        <v>51.2</v>
      </c>
      <c r="M102" s="55">
        <v>25.360499999999998</v>
      </c>
    </row>
    <row r="103" spans="1:13" s="51" customFormat="1" ht="15" customHeight="1" x14ac:dyDescent="0.2">
      <c r="A103" s="48" t="s">
        <v>427</v>
      </c>
      <c r="B103" s="75">
        <f t="shared" si="17"/>
        <v>102</v>
      </c>
      <c r="C103" s="76"/>
      <c r="D103" s="52" t="s">
        <v>70</v>
      </c>
      <c r="E103" s="53">
        <v>1</v>
      </c>
      <c r="F103" s="12"/>
      <c r="G103" s="52"/>
      <c r="H103" s="52"/>
      <c r="I103" s="52"/>
      <c r="J103" s="52"/>
      <c r="K103" s="54">
        <f t="shared" si="12"/>
        <v>1</v>
      </c>
      <c r="L103" s="55">
        <v>51</v>
      </c>
      <c r="M103" s="55">
        <v>33.814</v>
      </c>
    </row>
    <row r="104" spans="1:13" s="51" customFormat="1" ht="15" customHeight="1" x14ac:dyDescent="0.2">
      <c r="A104" s="48" t="s">
        <v>427</v>
      </c>
      <c r="B104" s="75">
        <f t="shared" si="17"/>
        <v>103</v>
      </c>
      <c r="C104" s="76"/>
      <c r="D104" s="52" t="s">
        <v>146</v>
      </c>
      <c r="E104" s="53">
        <v>6</v>
      </c>
      <c r="F104" s="12"/>
      <c r="G104" s="52"/>
      <c r="H104" s="52"/>
      <c r="I104" s="52"/>
      <c r="J104" s="52"/>
      <c r="K104" s="54">
        <f>IF(F104&gt;0,E104+I104+J104+((F104-(L104-M104))/M104)+(IF(H104&gt;0,G104+H104,G104)),E104+I104+J104+(IF(H104&gt;0,G104+H104,G104)))</f>
        <v>6</v>
      </c>
      <c r="L104" s="55">
        <v>60.2</v>
      </c>
      <c r="M104" s="55">
        <v>33.814</v>
      </c>
    </row>
    <row r="105" spans="1:13" s="51" customFormat="1" ht="15" customHeight="1" x14ac:dyDescent="0.2">
      <c r="A105" s="48" t="s">
        <v>427</v>
      </c>
      <c r="B105" s="75">
        <f t="shared" si="17"/>
        <v>104</v>
      </c>
      <c r="C105" s="76"/>
      <c r="D105" s="52" t="s">
        <v>157</v>
      </c>
      <c r="E105" s="53">
        <v>6</v>
      </c>
      <c r="F105" s="12"/>
      <c r="G105" s="52"/>
      <c r="H105" s="52"/>
      <c r="I105" s="52"/>
      <c r="J105" s="52"/>
      <c r="K105" s="54">
        <f>IF(F105&gt;0,E105+I105+J105+((F105-(L105-M105))/M105)+(IF(H105&gt;0,G105+H105,G105)),E105+I105+J105+(IF(H105&gt;0,G105+H105,G105)))</f>
        <v>6</v>
      </c>
      <c r="L105" s="55">
        <v>45.8333333333333</v>
      </c>
      <c r="M105" s="55">
        <v>25.360499999999998</v>
      </c>
    </row>
    <row r="106" spans="1:13" s="51" customFormat="1" ht="15" customHeight="1" x14ac:dyDescent="0.2">
      <c r="A106" s="48" t="s">
        <v>427</v>
      </c>
      <c r="B106" s="75">
        <f t="shared" si="17"/>
        <v>105</v>
      </c>
      <c r="C106" s="76"/>
      <c r="D106" s="56" t="s">
        <v>476</v>
      </c>
      <c r="E106" s="53">
        <v>15</v>
      </c>
      <c r="F106" s="12"/>
      <c r="G106" s="52">
        <f>'Partial Shelf'!J17</f>
        <v>1.7780800851718221</v>
      </c>
      <c r="H106" s="11"/>
      <c r="I106" s="52"/>
      <c r="J106" s="52"/>
      <c r="K106" s="54">
        <f>IF(F106&gt;0,E106+I106+J106+((F106-(L106-M106))/M106)+(IF(H106&gt;0,G106+H106,G106)),E106+I106+J106+(IF(H106&gt;0,G106+H106,G106)))</f>
        <v>16.778080085171823</v>
      </c>
      <c r="L106" s="55">
        <v>53</v>
      </c>
      <c r="M106" s="55">
        <v>33.814</v>
      </c>
    </row>
    <row r="107" spans="1:13" s="51" customFormat="1" ht="15" customHeight="1" x14ac:dyDescent="0.2">
      <c r="A107" s="48" t="s">
        <v>427</v>
      </c>
      <c r="B107" s="75">
        <f t="shared" si="17"/>
        <v>106</v>
      </c>
      <c r="C107" s="76"/>
      <c r="D107" s="52" t="s">
        <v>99</v>
      </c>
      <c r="E107" s="53">
        <v>28</v>
      </c>
      <c r="F107" s="12"/>
      <c r="G107" s="52">
        <f>'Partial Shelf'!J3</f>
        <v>0.73975276512687038</v>
      </c>
      <c r="H107" s="52"/>
      <c r="I107" s="52"/>
      <c r="J107" s="52"/>
      <c r="K107" s="54">
        <f>IF(F107&gt;0,E107+I107+J107+((F107-(L107-M107))/M107)+(IF(H107&gt;0,G107+H107,G107)),E107+I107+J107+(IF(H107&gt;0,G107+H107,G107)))</f>
        <v>28.73975276512687</v>
      </c>
      <c r="L107" s="55">
        <v>51.9</v>
      </c>
      <c r="M107" s="55">
        <v>33.814</v>
      </c>
    </row>
    <row r="108" spans="1:13" s="51" customFormat="1" ht="15" customHeight="1" x14ac:dyDescent="0.2">
      <c r="A108" s="48" t="s">
        <v>427</v>
      </c>
      <c r="B108" s="75">
        <f t="shared" si="17"/>
        <v>107</v>
      </c>
      <c r="C108" s="76"/>
      <c r="D108" s="52" t="s">
        <v>503</v>
      </c>
      <c r="E108" s="53">
        <v>1</v>
      </c>
      <c r="F108" s="12">
        <v>30.5</v>
      </c>
      <c r="G108" s="52"/>
      <c r="H108" s="52"/>
      <c r="I108" s="52"/>
      <c r="J108" s="52"/>
      <c r="K108" s="54">
        <f t="shared" ref="K108:K109" si="18">IF(F108&gt;0,E108+I108+J108+((F108-(L108-M108))/M108)+(IF(H108&gt;0,G108+H108,G108)),E108+I108+J108+(IF(H108&gt;0,G108+H108,G108)))</f>
        <v>1.3598969526100313</v>
      </c>
      <c r="L108" s="55">
        <v>46.733333333333299</v>
      </c>
      <c r="M108" s="55">
        <v>25.360499999999998</v>
      </c>
    </row>
    <row r="109" spans="1:13" s="51" customFormat="1" ht="15" customHeight="1" x14ac:dyDescent="0.2">
      <c r="A109" s="48" t="s">
        <v>427</v>
      </c>
      <c r="B109" s="75">
        <f t="shared" si="17"/>
        <v>108</v>
      </c>
      <c r="C109" s="76"/>
      <c r="D109" s="52" t="s">
        <v>504</v>
      </c>
      <c r="E109" s="53">
        <v>1</v>
      </c>
      <c r="F109" s="12">
        <v>41.6</v>
      </c>
      <c r="G109" s="52"/>
      <c r="H109" s="52"/>
      <c r="I109" s="52"/>
      <c r="J109" s="52"/>
      <c r="K109" s="54">
        <f t="shared" si="18"/>
        <v>1.5110506496323022</v>
      </c>
      <c r="L109" s="55">
        <v>54</v>
      </c>
      <c r="M109" s="55">
        <v>25.360499999999998</v>
      </c>
    </row>
    <row r="110" spans="1:13" s="51" customFormat="1" ht="15" customHeight="1" x14ac:dyDescent="0.2">
      <c r="A110" s="48" t="s">
        <v>427</v>
      </c>
      <c r="B110" s="75">
        <f t="shared" si="17"/>
        <v>109</v>
      </c>
      <c r="C110" s="76"/>
      <c r="D110" s="56" t="s">
        <v>66</v>
      </c>
      <c r="E110" s="53">
        <v>2</v>
      </c>
      <c r="F110" s="12"/>
      <c r="G110" s="52"/>
      <c r="H110" s="52"/>
      <c r="I110" s="52"/>
      <c r="J110" s="52"/>
      <c r="K110" s="54">
        <f>IF(F110&gt;0,E110+I110+J110+((F110-(L110-M110))/M110)+(IF(H110&gt;0,G110+H110,G110)),E110+I110+J110+(IF(H110&gt;0,G110+H110,G110)))</f>
        <v>2</v>
      </c>
      <c r="L110" s="55">
        <v>55</v>
      </c>
      <c r="M110" s="55">
        <v>33.814</v>
      </c>
    </row>
    <row r="111" spans="1:13" s="51" customFormat="1" ht="15" customHeight="1" x14ac:dyDescent="0.2">
      <c r="A111" s="48" t="s">
        <v>427</v>
      </c>
      <c r="B111" s="75">
        <f t="shared" si="17"/>
        <v>110</v>
      </c>
      <c r="C111" s="76"/>
      <c r="D111" s="52" t="s">
        <v>167</v>
      </c>
      <c r="E111" s="53">
        <v>5</v>
      </c>
      <c r="F111" s="12">
        <v>43.9</v>
      </c>
      <c r="G111" s="52"/>
      <c r="H111" s="52"/>
      <c r="I111" s="52"/>
      <c r="J111" s="52"/>
      <c r="K111" s="54">
        <f>IF(F111&gt;0,E111+I111+J111+((F111-(L111-M111))/M111)+(IF(H111&gt;0,G111+H111,G111)),E111+I111+J111+(IF(H111&gt;0,G111+H111,G111)))</f>
        <v>5.794956724039352</v>
      </c>
      <c r="L111" s="55">
        <v>49.1</v>
      </c>
      <c r="M111" s="55">
        <v>25.360499999999998</v>
      </c>
    </row>
    <row r="112" spans="1:13" s="51" customFormat="1" ht="15" customHeight="1" x14ac:dyDescent="0.2">
      <c r="A112" s="48" t="s">
        <v>427</v>
      </c>
      <c r="B112" s="75">
        <f t="shared" si="17"/>
        <v>111</v>
      </c>
      <c r="C112" s="76"/>
      <c r="D112" s="56" t="s">
        <v>437</v>
      </c>
      <c r="E112" s="53">
        <v>1</v>
      </c>
      <c r="F112" s="12"/>
      <c r="G112" s="52"/>
      <c r="H112" s="52"/>
      <c r="I112" s="52"/>
      <c r="J112" s="52"/>
      <c r="K112" s="54">
        <f>IF(F112&gt;0,E112+I112+J112+((F112-(L112-M112))/M112)+(IF(H112&gt;0,G112+H112,G112)),E112+I112+J112+(IF(H112&gt;0,G112+H112,G112)))</f>
        <v>1</v>
      </c>
      <c r="L112" s="55"/>
      <c r="M112" s="55"/>
    </row>
    <row r="113" spans="1:13" s="51" customFormat="1" ht="15" customHeight="1" x14ac:dyDescent="0.2">
      <c r="A113" s="48" t="s">
        <v>427</v>
      </c>
      <c r="B113" s="75">
        <f t="shared" si="17"/>
        <v>112</v>
      </c>
      <c r="C113" s="76"/>
      <c r="D113" s="52" t="s">
        <v>67</v>
      </c>
      <c r="E113" s="61">
        <v>2</v>
      </c>
      <c r="F113" s="12"/>
      <c r="G113" s="52"/>
      <c r="H113" s="52"/>
      <c r="I113" s="52"/>
      <c r="J113" s="52"/>
      <c r="K113" s="54">
        <f>IF(F113&gt;0,E113+I113+J113+((F113-(L113-M113))/M113)+(IF(H113&gt;0,G113+H113,G113)),E113+I113+J113+(IF(H113&gt;0,G113+H113,G113)))</f>
        <v>2</v>
      </c>
      <c r="L113" s="55">
        <v>58.9</v>
      </c>
      <c r="M113" s="55">
        <v>33.814</v>
      </c>
    </row>
    <row r="114" spans="1:13" s="51" customFormat="1" ht="15" customHeight="1" x14ac:dyDescent="0.2">
      <c r="A114" s="48" t="s">
        <v>427</v>
      </c>
      <c r="B114" s="75">
        <f t="shared" si="17"/>
        <v>113</v>
      </c>
      <c r="C114" s="76"/>
      <c r="D114" s="56" t="s">
        <v>450</v>
      </c>
      <c r="E114" s="57">
        <v>0</v>
      </c>
      <c r="F114" s="84">
        <v>39.200000000000003</v>
      </c>
      <c r="G114" s="56"/>
      <c r="H114" s="56"/>
      <c r="I114" s="56"/>
      <c r="J114" s="56"/>
      <c r="K114" s="54">
        <f>IF(F114&gt;0,E114+I114+J114+((F114-(L114-M114))/M114)+(IF(H114&gt;0,G114+H114,G114)),E114+I114+J114+(IF(H114&gt;0,G114+H114,G114)))</f>
        <v>0.85213225291299466</v>
      </c>
      <c r="L114" s="55">
        <v>44.2</v>
      </c>
      <c r="M114" s="55">
        <v>33.814</v>
      </c>
    </row>
    <row r="115" spans="1:13" s="51" customFormat="1" ht="15" customHeight="1" x14ac:dyDescent="0.2">
      <c r="A115" s="48" t="s">
        <v>427</v>
      </c>
      <c r="B115" s="75">
        <f t="shared" si="17"/>
        <v>114</v>
      </c>
      <c r="C115" s="76"/>
      <c r="D115" s="56" t="s">
        <v>451</v>
      </c>
      <c r="E115" s="57">
        <v>1</v>
      </c>
      <c r="F115" s="84"/>
      <c r="G115" s="56"/>
      <c r="H115" s="56"/>
      <c r="I115" s="56"/>
      <c r="J115" s="56"/>
      <c r="K115" s="54">
        <f t="shared" ref="K115" si="19">IF(F115&gt;0,E115+I115+J115+((F115-(L115-M115))/M115)+(IF(H115&gt;0,G115+H115,G115)),E115+I115+J115+(IF(H115&gt;0,G115+H115,G115)))</f>
        <v>1</v>
      </c>
      <c r="L115" s="55">
        <f>AVERAGE(42.2,42.3)</f>
        <v>42.25</v>
      </c>
      <c r="M115" s="55">
        <v>25.360499999999998</v>
      </c>
    </row>
    <row r="116" spans="1:13" s="51" customFormat="1" ht="15" customHeight="1" x14ac:dyDescent="0.2">
      <c r="A116" s="48" t="s">
        <v>427</v>
      </c>
      <c r="B116" s="75">
        <f t="shared" si="17"/>
        <v>115</v>
      </c>
      <c r="C116" s="76"/>
      <c r="D116" s="52" t="s">
        <v>27</v>
      </c>
      <c r="E116" s="61">
        <v>2</v>
      </c>
      <c r="F116" s="12"/>
      <c r="G116" s="52"/>
      <c r="H116" s="52"/>
      <c r="I116" s="52"/>
      <c r="J116" s="52"/>
      <c r="K116" s="54">
        <f t="shared" ref="K116:K129" si="20">IF(F116&gt;0,E116+I116+J116+((F116-(L116-M116))/M116)+(IF(H116&gt;0,G116+H116,G116)),E116+I116+J116+(IF(H116&gt;0,G116+H116,G116)))</f>
        <v>2</v>
      </c>
      <c r="L116" s="55">
        <v>46.1</v>
      </c>
      <c r="M116" s="55">
        <v>25.360499999999998</v>
      </c>
    </row>
    <row r="117" spans="1:13" s="51" customFormat="1" ht="15" customHeight="1" x14ac:dyDescent="0.2">
      <c r="A117" s="48" t="s">
        <v>427</v>
      </c>
      <c r="B117" s="75">
        <f t="shared" si="17"/>
        <v>116</v>
      </c>
      <c r="C117" s="76"/>
      <c r="D117" s="56" t="s">
        <v>323</v>
      </c>
      <c r="E117" s="57">
        <v>5</v>
      </c>
      <c r="F117" s="84"/>
      <c r="G117" s="56"/>
      <c r="H117" s="56"/>
      <c r="I117" s="56"/>
      <c r="J117" s="56"/>
      <c r="K117" s="54">
        <f t="shared" si="20"/>
        <v>5</v>
      </c>
      <c r="L117" s="55">
        <v>46</v>
      </c>
      <c r="M117" s="55">
        <v>25.360499999999998</v>
      </c>
    </row>
    <row r="118" spans="1:13" s="51" customFormat="1" ht="15" customHeight="1" x14ac:dyDescent="0.2">
      <c r="A118" s="48" t="s">
        <v>427</v>
      </c>
      <c r="B118" s="75">
        <f t="shared" si="17"/>
        <v>117</v>
      </c>
      <c r="C118" s="76"/>
      <c r="D118" s="52" t="s">
        <v>26</v>
      </c>
      <c r="E118" s="53">
        <v>2</v>
      </c>
      <c r="F118" s="12"/>
      <c r="G118" s="52">
        <f>'Partial Shelf'!J27</f>
        <v>1.0418169988762052</v>
      </c>
      <c r="H118" s="52"/>
      <c r="I118" s="52"/>
      <c r="J118" s="52"/>
      <c r="K118" s="54">
        <f t="shared" si="20"/>
        <v>3.0418169988762052</v>
      </c>
      <c r="L118" s="55">
        <v>57.6</v>
      </c>
      <c r="M118" s="55">
        <v>33.814</v>
      </c>
    </row>
    <row r="119" spans="1:13" s="51" customFormat="1" ht="15" customHeight="1" x14ac:dyDescent="0.2">
      <c r="A119" s="48" t="s">
        <v>427</v>
      </c>
      <c r="B119" s="75">
        <f t="shared" si="17"/>
        <v>118</v>
      </c>
      <c r="C119" s="76"/>
      <c r="D119" s="52" t="s">
        <v>28</v>
      </c>
      <c r="E119" s="53">
        <v>3</v>
      </c>
      <c r="F119" s="12"/>
      <c r="G119" s="52"/>
      <c r="H119" s="52"/>
      <c r="I119" s="52"/>
      <c r="J119" s="52"/>
      <c r="K119" s="54">
        <f t="shared" si="20"/>
        <v>3</v>
      </c>
      <c r="L119" s="55">
        <v>57.1</v>
      </c>
      <c r="M119" s="55">
        <v>33.814</v>
      </c>
    </row>
    <row r="120" spans="1:13" s="51" customFormat="1" ht="15" customHeight="1" x14ac:dyDescent="0.2">
      <c r="A120" s="48" t="s">
        <v>427</v>
      </c>
      <c r="B120" s="75">
        <f t="shared" si="17"/>
        <v>119</v>
      </c>
      <c r="C120" s="76"/>
      <c r="D120" s="52" t="s">
        <v>20</v>
      </c>
      <c r="E120" s="53">
        <v>1</v>
      </c>
      <c r="F120" s="12"/>
      <c r="G120" s="52"/>
      <c r="H120" s="52"/>
      <c r="I120" s="52"/>
      <c r="J120" s="52"/>
      <c r="K120" s="54">
        <f t="shared" si="20"/>
        <v>1</v>
      </c>
      <c r="L120" s="55">
        <v>44.6</v>
      </c>
      <c r="M120" s="55">
        <v>25.360499999999998</v>
      </c>
    </row>
    <row r="121" spans="1:13" s="51" customFormat="1" ht="15" customHeight="1" x14ac:dyDescent="0.2">
      <c r="A121" s="48" t="s">
        <v>427</v>
      </c>
      <c r="B121" s="75">
        <f t="shared" si="17"/>
        <v>120</v>
      </c>
      <c r="C121" s="76"/>
      <c r="D121" s="52" t="s">
        <v>29</v>
      </c>
      <c r="E121" s="53">
        <v>0</v>
      </c>
      <c r="F121" s="12"/>
      <c r="G121" s="52"/>
      <c r="H121" s="52"/>
      <c r="I121" s="52"/>
      <c r="J121" s="52"/>
      <c r="K121" s="54">
        <f t="shared" si="20"/>
        <v>0</v>
      </c>
      <c r="L121" s="55">
        <v>50.5</v>
      </c>
      <c r="M121" s="55">
        <v>33.814</v>
      </c>
    </row>
    <row r="122" spans="1:13" s="51" customFormat="1" ht="15" customHeight="1" x14ac:dyDescent="0.2">
      <c r="A122" s="48" t="s">
        <v>427</v>
      </c>
      <c r="B122" s="75">
        <f t="shared" si="17"/>
        <v>121</v>
      </c>
      <c r="C122" s="76"/>
      <c r="D122" s="52" t="s">
        <v>25</v>
      </c>
      <c r="E122" s="53">
        <v>2</v>
      </c>
      <c r="F122" s="12"/>
      <c r="G122" s="52">
        <f>'Partial Shelf'!J19</f>
        <v>3.6155438575737855</v>
      </c>
      <c r="H122" s="52"/>
      <c r="I122" s="52"/>
      <c r="J122" s="52"/>
      <c r="K122" s="54">
        <f t="shared" si="20"/>
        <v>5.615543857573785</v>
      </c>
      <c r="L122" s="55">
        <v>50.3</v>
      </c>
      <c r="M122" s="55">
        <v>33.814</v>
      </c>
    </row>
    <row r="123" spans="1:13" s="51" customFormat="1" ht="15" customHeight="1" x14ac:dyDescent="0.2">
      <c r="A123" s="48" t="s">
        <v>427</v>
      </c>
      <c r="B123" s="75">
        <f t="shared" si="17"/>
        <v>122</v>
      </c>
      <c r="C123" s="76"/>
      <c r="D123" s="52" t="s">
        <v>30</v>
      </c>
      <c r="E123" s="53">
        <v>9</v>
      </c>
      <c r="F123" s="12"/>
      <c r="G123" s="52">
        <f>'Partial Shelf'!J5</f>
        <v>3.7705092565209672</v>
      </c>
      <c r="H123" s="52"/>
      <c r="I123" s="52"/>
      <c r="J123" s="52"/>
      <c r="K123" s="54">
        <f t="shared" si="20"/>
        <v>12.770509256520967</v>
      </c>
      <c r="L123" s="55">
        <v>50.9</v>
      </c>
      <c r="M123" s="55">
        <v>33.814</v>
      </c>
    </row>
    <row r="124" spans="1:13" s="51" customFormat="1" ht="15" customHeight="1" x14ac:dyDescent="0.2">
      <c r="A124" s="48" t="s">
        <v>427</v>
      </c>
      <c r="B124" s="75">
        <f t="shared" si="17"/>
        <v>123</v>
      </c>
      <c r="C124" s="76"/>
      <c r="D124" s="56" t="s">
        <v>477</v>
      </c>
      <c r="E124" s="53">
        <v>9</v>
      </c>
      <c r="F124" s="12"/>
      <c r="G124" s="52">
        <f>'Partial Shelf'!J21</f>
        <v>3.7697403442361148</v>
      </c>
      <c r="H124" s="52"/>
      <c r="I124" s="52"/>
      <c r="J124" s="52"/>
      <c r="K124" s="54">
        <f t="shared" si="20"/>
        <v>12.769740344236116</v>
      </c>
      <c r="L124" s="55">
        <v>52.6</v>
      </c>
      <c r="M124" s="55">
        <v>33.814</v>
      </c>
    </row>
    <row r="125" spans="1:13" s="51" customFormat="1" ht="15" customHeight="1" x14ac:dyDescent="0.2">
      <c r="A125" s="48" t="s">
        <v>427</v>
      </c>
      <c r="B125" s="75">
        <f t="shared" si="17"/>
        <v>124</v>
      </c>
      <c r="C125" s="76"/>
      <c r="D125" s="52" t="s">
        <v>13</v>
      </c>
      <c r="E125" s="53">
        <v>2</v>
      </c>
      <c r="F125" s="12"/>
      <c r="G125" s="52"/>
      <c r="H125" s="52"/>
      <c r="I125" s="52"/>
      <c r="J125" s="52"/>
      <c r="K125" s="54">
        <f t="shared" si="20"/>
        <v>2</v>
      </c>
      <c r="L125" s="55">
        <v>42.8</v>
      </c>
      <c r="M125" s="55">
        <v>25.360499999999998</v>
      </c>
    </row>
    <row r="126" spans="1:13" s="51" customFormat="1" ht="15" customHeight="1" x14ac:dyDescent="0.2">
      <c r="A126" s="48" t="s">
        <v>427</v>
      </c>
      <c r="B126" s="75">
        <f t="shared" si="17"/>
        <v>125</v>
      </c>
      <c r="C126" s="76"/>
      <c r="D126" s="52" t="s">
        <v>14</v>
      </c>
      <c r="E126" s="53">
        <v>1</v>
      </c>
      <c r="F126" s="12"/>
      <c r="G126" s="52"/>
      <c r="H126" s="52"/>
      <c r="I126" s="52"/>
      <c r="J126" s="52"/>
      <c r="K126" s="54">
        <f t="shared" si="20"/>
        <v>1</v>
      </c>
      <c r="L126" s="55">
        <v>43.3</v>
      </c>
      <c r="M126" s="55">
        <v>25.360499999999998</v>
      </c>
    </row>
    <row r="127" spans="1:13" s="51" customFormat="1" ht="15" customHeight="1" x14ac:dyDescent="0.2">
      <c r="A127" s="48" t="s">
        <v>427</v>
      </c>
      <c r="B127" s="75">
        <f t="shared" si="17"/>
        <v>126</v>
      </c>
      <c r="C127" s="76"/>
      <c r="D127" s="52" t="s">
        <v>15</v>
      </c>
      <c r="E127" s="57">
        <v>2</v>
      </c>
      <c r="F127" s="12"/>
      <c r="G127" s="52"/>
      <c r="H127" s="52"/>
      <c r="I127" s="52"/>
      <c r="J127" s="52"/>
      <c r="K127" s="54">
        <f t="shared" si="20"/>
        <v>2</v>
      </c>
      <c r="L127" s="55">
        <v>54.3</v>
      </c>
      <c r="M127" s="55">
        <v>33.814</v>
      </c>
    </row>
    <row r="128" spans="1:13" s="51" customFormat="1" ht="15" customHeight="1" x14ac:dyDescent="0.2">
      <c r="A128" s="48" t="s">
        <v>427</v>
      </c>
      <c r="B128" s="75">
        <f t="shared" si="17"/>
        <v>127</v>
      </c>
      <c r="C128" s="76"/>
      <c r="D128" s="52" t="s">
        <v>145</v>
      </c>
      <c r="E128" s="53">
        <v>2</v>
      </c>
      <c r="F128" s="12"/>
      <c r="G128" s="52"/>
      <c r="H128" s="52"/>
      <c r="I128" s="52"/>
      <c r="J128" s="52"/>
      <c r="K128" s="54">
        <f t="shared" si="20"/>
        <v>2</v>
      </c>
      <c r="L128" s="55">
        <v>44.7</v>
      </c>
      <c r="M128" s="55">
        <v>25.360499999999998</v>
      </c>
    </row>
    <row r="129" spans="1:13" s="51" customFormat="1" ht="15" customHeight="1" x14ac:dyDescent="0.2">
      <c r="A129" s="48" t="s">
        <v>427</v>
      </c>
      <c r="B129" s="75">
        <f t="shared" si="17"/>
        <v>128</v>
      </c>
      <c r="C129" s="76"/>
      <c r="D129" s="52" t="s">
        <v>24</v>
      </c>
      <c r="E129" s="53">
        <v>2</v>
      </c>
      <c r="F129" s="84"/>
      <c r="G129" s="52"/>
      <c r="H129" s="52"/>
      <c r="I129" s="52"/>
      <c r="J129" s="52"/>
      <c r="K129" s="54">
        <f t="shared" si="20"/>
        <v>2</v>
      </c>
      <c r="L129" s="55">
        <v>44.1</v>
      </c>
      <c r="M129" s="55">
        <v>25.360499999999998</v>
      </c>
    </row>
    <row r="130" spans="1:13" s="51" customFormat="1" ht="15" customHeight="1" x14ac:dyDescent="0.2">
      <c r="A130" s="48" t="s">
        <v>427</v>
      </c>
      <c r="B130" s="75">
        <f t="shared" si="17"/>
        <v>129</v>
      </c>
      <c r="C130" s="76"/>
      <c r="D130" s="56" t="s">
        <v>346</v>
      </c>
      <c r="E130" s="53">
        <v>1</v>
      </c>
      <c r="F130" s="12"/>
      <c r="G130" s="52"/>
      <c r="H130" s="52"/>
      <c r="I130" s="52"/>
      <c r="J130" s="52"/>
      <c r="K130" s="54">
        <f t="shared" ref="K130" si="21">IF(F130&gt;0,E130+I130+J130+((F130-(L130-M130))/M130)+(IF(H130&gt;0,G130+H130,G130)),E130+I130+J130+(IF(H130&gt;0,G130+H130,G130)))</f>
        <v>1</v>
      </c>
      <c r="L130" s="55">
        <v>43.7</v>
      </c>
      <c r="M130" s="55">
        <v>25.360499999999998</v>
      </c>
    </row>
    <row r="131" spans="1:13" s="51" customFormat="1" ht="15" customHeight="1" x14ac:dyDescent="0.2">
      <c r="A131" s="48" t="s">
        <v>427</v>
      </c>
      <c r="B131" s="75">
        <f t="shared" si="17"/>
        <v>130</v>
      </c>
      <c r="C131" s="76"/>
      <c r="D131" s="56" t="s">
        <v>156</v>
      </c>
      <c r="E131" s="57">
        <v>2</v>
      </c>
      <c r="F131" s="12"/>
      <c r="G131" s="52"/>
      <c r="H131" s="52"/>
      <c r="I131" s="52"/>
      <c r="J131" s="52"/>
      <c r="K131" s="54">
        <f t="shared" ref="K131:K139" si="22">IF(F131&gt;0,E131+I131+J131+((F131-(L131-M131))/M131)+(IF(H131&gt;0,G131+H131,G131)),E131+I131+J131+(IF(H131&gt;0,G131+H131,G131)))</f>
        <v>2</v>
      </c>
      <c r="L131" s="55">
        <v>43.1</v>
      </c>
      <c r="M131" s="55">
        <v>25.360499999999998</v>
      </c>
    </row>
    <row r="132" spans="1:13" s="51" customFormat="1" ht="15" customHeight="1" x14ac:dyDescent="0.2">
      <c r="A132" s="48" t="s">
        <v>427</v>
      </c>
      <c r="B132" s="75">
        <f t="shared" si="17"/>
        <v>131</v>
      </c>
      <c r="C132" s="76"/>
      <c r="D132" s="52" t="s">
        <v>23</v>
      </c>
      <c r="E132" s="53">
        <v>4</v>
      </c>
      <c r="F132" s="12"/>
      <c r="G132" s="52">
        <f>'Partial Shelf'!J6</f>
        <v>2.4647187555450407</v>
      </c>
      <c r="H132" s="52"/>
      <c r="I132" s="52"/>
      <c r="J132" s="52"/>
      <c r="K132" s="54">
        <f t="shared" si="22"/>
        <v>6.4647187555450412</v>
      </c>
      <c r="L132" s="55">
        <v>50.7</v>
      </c>
      <c r="M132" s="55">
        <v>33.814</v>
      </c>
    </row>
    <row r="133" spans="1:13" s="51" customFormat="1" ht="15" customHeight="1" x14ac:dyDescent="0.2">
      <c r="A133" s="48" t="s">
        <v>427</v>
      </c>
      <c r="B133" s="75">
        <f t="shared" si="17"/>
        <v>132</v>
      </c>
      <c r="C133" s="76"/>
      <c r="D133" s="52" t="s">
        <v>22</v>
      </c>
      <c r="E133" s="53">
        <v>6</v>
      </c>
      <c r="F133" s="12"/>
      <c r="G133" s="52">
        <f>'Partial Shelf'!J28</f>
        <v>1.6155438575737859</v>
      </c>
      <c r="H133" s="52"/>
      <c r="I133" s="52"/>
      <c r="J133" s="52"/>
      <c r="K133" s="54">
        <f t="shared" si="22"/>
        <v>7.6155438575737859</v>
      </c>
      <c r="L133" s="55">
        <v>50.7</v>
      </c>
      <c r="M133" s="55">
        <v>33.814</v>
      </c>
    </row>
    <row r="134" spans="1:13" s="51" customFormat="1" ht="15" customHeight="1" x14ac:dyDescent="0.2">
      <c r="A134" s="48" t="s">
        <v>427</v>
      </c>
      <c r="B134" s="75">
        <f t="shared" si="17"/>
        <v>133</v>
      </c>
      <c r="C134" s="76"/>
      <c r="D134" s="52" t="s">
        <v>17</v>
      </c>
      <c r="E134" s="53">
        <v>2</v>
      </c>
      <c r="F134" s="12"/>
      <c r="G134" s="52"/>
      <c r="H134" s="52"/>
      <c r="I134" s="52"/>
      <c r="J134" s="52"/>
      <c r="K134" s="54">
        <f t="shared" si="22"/>
        <v>2</v>
      </c>
      <c r="L134" s="55">
        <v>45.1</v>
      </c>
      <c r="M134" s="55">
        <v>25.360499999999998</v>
      </c>
    </row>
    <row r="135" spans="1:13" s="51" customFormat="1" ht="15" customHeight="1" x14ac:dyDescent="0.2">
      <c r="A135" s="48" t="s">
        <v>427</v>
      </c>
      <c r="B135" s="75">
        <f t="shared" si="17"/>
        <v>134</v>
      </c>
      <c r="C135" s="76"/>
      <c r="D135" s="56" t="s">
        <v>153</v>
      </c>
      <c r="E135" s="53">
        <v>4</v>
      </c>
      <c r="F135" s="12">
        <v>24.1</v>
      </c>
      <c r="G135" s="52"/>
      <c r="H135" s="52"/>
      <c r="I135" s="52"/>
      <c r="J135" s="52"/>
      <c r="K135" s="54">
        <f t="shared" si="22"/>
        <v>4.1443386368565287</v>
      </c>
      <c r="L135" s="55">
        <v>45.8</v>
      </c>
      <c r="M135" s="55">
        <v>25.360499999999998</v>
      </c>
    </row>
    <row r="136" spans="1:13" s="51" customFormat="1" ht="15" customHeight="1" x14ac:dyDescent="0.2">
      <c r="A136" s="48" t="s">
        <v>427</v>
      </c>
      <c r="B136" s="75">
        <f t="shared" si="17"/>
        <v>135</v>
      </c>
      <c r="C136" s="76"/>
      <c r="D136" s="56" t="s">
        <v>424</v>
      </c>
      <c r="E136" s="53">
        <v>1</v>
      </c>
      <c r="F136" s="12"/>
      <c r="G136" s="52"/>
      <c r="H136" s="52"/>
      <c r="I136" s="52"/>
      <c r="J136" s="52"/>
      <c r="K136" s="54">
        <f t="shared" si="22"/>
        <v>1</v>
      </c>
      <c r="L136" s="55">
        <v>45</v>
      </c>
      <c r="M136" s="55">
        <v>25.360499999999998</v>
      </c>
    </row>
    <row r="137" spans="1:13" s="51" customFormat="1" ht="15" customHeight="1" x14ac:dyDescent="0.2">
      <c r="A137" s="48" t="s">
        <v>427</v>
      </c>
      <c r="B137" s="75">
        <f t="shared" si="17"/>
        <v>136</v>
      </c>
      <c r="C137" s="76"/>
      <c r="D137" s="52" t="s">
        <v>147</v>
      </c>
      <c r="E137" s="53">
        <v>3</v>
      </c>
      <c r="F137" s="12"/>
      <c r="G137" s="52"/>
      <c r="H137" s="52"/>
      <c r="I137" s="52"/>
      <c r="J137" s="52"/>
      <c r="K137" s="54">
        <f t="shared" si="22"/>
        <v>3</v>
      </c>
      <c r="L137" s="55">
        <v>46.7</v>
      </c>
      <c r="M137" s="55">
        <v>25.360499999999998</v>
      </c>
    </row>
    <row r="138" spans="1:13" s="51" customFormat="1" ht="15" customHeight="1" x14ac:dyDescent="0.2">
      <c r="A138" s="48" t="s">
        <v>427</v>
      </c>
      <c r="B138" s="75">
        <f t="shared" si="17"/>
        <v>137</v>
      </c>
      <c r="C138" s="76"/>
      <c r="D138" s="52" t="s">
        <v>18</v>
      </c>
      <c r="E138" s="53">
        <v>3</v>
      </c>
      <c r="F138" s="12"/>
      <c r="G138" s="52"/>
      <c r="H138" s="52"/>
      <c r="I138" s="52"/>
      <c r="J138" s="52"/>
      <c r="K138" s="54">
        <f t="shared" si="22"/>
        <v>3</v>
      </c>
      <c r="L138" s="55">
        <v>55</v>
      </c>
      <c r="M138" s="55">
        <v>33.814</v>
      </c>
    </row>
    <row r="139" spans="1:13" s="51" customFormat="1" ht="15" customHeight="1" x14ac:dyDescent="0.2">
      <c r="A139" s="48" t="s">
        <v>427</v>
      </c>
      <c r="B139" s="75">
        <f t="shared" si="17"/>
        <v>138</v>
      </c>
      <c r="C139" s="76"/>
      <c r="D139" s="52" t="s">
        <v>19</v>
      </c>
      <c r="E139" s="53">
        <v>1</v>
      </c>
      <c r="F139" s="12"/>
      <c r="G139" s="52"/>
      <c r="H139" s="52"/>
      <c r="I139" s="52"/>
      <c r="J139" s="52"/>
      <c r="K139" s="54">
        <f t="shared" si="22"/>
        <v>1</v>
      </c>
      <c r="L139" s="55">
        <v>47.2</v>
      </c>
      <c r="M139" s="55">
        <v>25.360499999999998</v>
      </c>
    </row>
    <row r="140" spans="1:13" s="51" customFormat="1" ht="15" customHeight="1" x14ac:dyDescent="0.2">
      <c r="A140" s="48" t="s">
        <v>427</v>
      </c>
      <c r="B140" s="75">
        <f t="shared" si="17"/>
        <v>139</v>
      </c>
      <c r="C140" s="76"/>
      <c r="D140" s="56" t="s">
        <v>366</v>
      </c>
      <c r="E140" s="53">
        <v>1</v>
      </c>
      <c r="F140" s="12"/>
      <c r="G140" s="52"/>
      <c r="H140" s="52"/>
      <c r="I140" s="52"/>
      <c r="J140" s="52"/>
      <c r="K140" s="54">
        <f t="shared" ref="K140:K143" si="23">IF(F140&gt;0,E140+I140+J140+((F140-(L140-M140))/M140)+(IF(H140&gt;0,G140+H140,G140)),E140+I140+J140+(IF(H140&gt;0,G140+H140,G140)))</f>
        <v>1</v>
      </c>
      <c r="L140" s="55">
        <v>44</v>
      </c>
      <c r="M140" s="55">
        <v>25.360499999999998</v>
      </c>
    </row>
    <row r="141" spans="1:13" s="51" customFormat="1" ht="15" customHeight="1" x14ac:dyDescent="0.2">
      <c r="A141" s="48" t="s">
        <v>427</v>
      </c>
      <c r="B141" s="75">
        <f t="shared" si="17"/>
        <v>140</v>
      </c>
      <c r="C141" s="76"/>
      <c r="D141" s="56" t="s">
        <v>367</v>
      </c>
      <c r="E141" s="53">
        <v>0</v>
      </c>
      <c r="F141" s="12"/>
      <c r="G141" s="52"/>
      <c r="H141" s="52"/>
      <c r="I141" s="52"/>
      <c r="J141" s="52"/>
      <c r="K141" s="54">
        <f t="shared" si="23"/>
        <v>0</v>
      </c>
      <c r="L141" s="55">
        <v>44.1</v>
      </c>
      <c r="M141" s="55">
        <v>25.360499999999998</v>
      </c>
    </row>
    <row r="142" spans="1:13" s="51" customFormat="1" ht="15" customHeight="1" x14ac:dyDescent="0.2">
      <c r="A142" s="48" t="s">
        <v>427</v>
      </c>
      <c r="B142" s="75">
        <f t="shared" si="17"/>
        <v>141</v>
      </c>
      <c r="C142" s="76"/>
      <c r="D142" s="56" t="s">
        <v>368</v>
      </c>
      <c r="E142" s="53">
        <v>1</v>
      </c>
      <c r="F142" s="12"/>
      <c r="G142" s="52"/>
      <c r="H142" s="52"/>
      <c r="I142" s="52"/>
      <c r="J142" s="52"/>
      <c r="K142" s="54">
        <f t="shared" si="23"/>
        <v>1</v>
      </c>
      <c r="L142" s="55">
        <v>44.5</v>
      </c>
      <c r="M142" s="55">
        <v>25.360499999999998</v>
      </c>
    </row>
    <row r="143" spans="1:13" s="51" customFormat="1" ht="15" customHeight="1" x14ac:dyDescent="0.2">
      <c r="A143" s="48" t="s">
        <v>427</v>
      </c>
      <c r="B143" s="75">
        <f t="shared" si="17"/>
        <v>142</v>
      </c>
      <c r="C143" s="76"/>
      <c r="D143" s="56" t="s">
        <v>369</v>
      </c>
      <c r="E143" s="53">
        <v>1</v>
      </c>
      <c r="F143" s="12"/>
      <c r="G143" s="52"/>
      <c r="H143" s="52"/>
      <c r="I143" s="52"/>
      <c r="J143" s="52"/>
      <c r="K143" s="54">
        <f t="shared" si="23"/>
        <v>1</v>
      </c>
      <c r="L143" s="55">
        <v>50.4</v>
      </c>
      <c r="M143" s="55">
        <v>25.360499999999998</v>
      </c>
    </row>
    <row r="144" spans="1:13" s="51" customFormat="1" ht="15" customHeight="1" x14ac:dyDescent="0.2">
      <c r="A144" s="48" t="s">
        <v>427</v>
      </c>
      <c r="B144" s="75">
        <f t="shared" si="17"/>
        <v>143</v>
      </c>
      <c r="C144" s="76"/>
      <c r="D144" s="56" t="s">
        <v>423</v>
      </c>
      <c r="E144" s="53">
        <v>0</v>
      </c>
      <c r="F144" s="12"/>
      <c r="G144" s="52"/>
      <c r="H144" s="52"/>
      <c r="I144" s="52"/>
      <c r="J144" s="52"/>
      <c r="K144" s="54">
        <f t="shared" ref="K144" si="24">IF(F144&gt;0,E144+I144+J144+((F144-(L144-M144))/M144)+(IF(H144&gt;0,G144+H144,G144)),E144+I144+J144+(IF(H144&gt;0,G144+H144,G144)))</f>
        <v>0</v>
      </c>
      <c r="L144" s="55">
        <f>[1]Sheet1!$H$112</f>
        <v>52.9</v>
      </c>
      <c r="M144" s="55">
        <v>33.814</v>
      </c>
    </row>
    <row r="145" spans="1:16384" s="51" customFormat="1" ht="15" customHeight="1" x14ac:dyDescent="0.2">
      <c r="A145" s="48" t="s">
        <v>427</v>
      </c>
      <c r="B145" s="75">
        <f t="shared" si="17"/>
        <v>144</v>
      </c>
      <c r="C145" s="76"/>
      <c r="D145" s="56" t="s">
        <v>390</v>
      </c>
      <c r="E145" s="53">
        <v>1</v>
      </c>
      <c r="F145" s="12"/>
      <c r="G145" s="52"/>
      <c r="H145" s="52"/>
      <c r="I145" s="52"/>
      <c r="J145" s="52"/>
      <c r="K145" s="54">
        <f t="shared" ref="K145:K149" si="25">IF(F145&gt;0,E145+I145+J145+((F145-(L145-M145))/M145)+(IF(H145&gt;0,G145+H145,G145)),E145+I145+J145+(IF(H145&gt;0,G145+H145,G145)))</f>
        <v>1</v>
      </c>
      <c r="L145" s="55"/>
      <c r="M145" s="55">
        <v>25.360499999999998</v>
      </c>
    </row>
    <row r="146" spans="1:16384" s="51" customFormat="1" ht="15" customHeight="1" x14ac:dyDescent="0.2">
      <c r="A146" s="48" t="s">
        <v>427</v>
      </c>
      <c r="B146" s="75">
        <f t="shared" si="17"/>
        <v>145</v>
      </c>
      <c r="C146" s="76"/>
      <c r="D146" s="56" t="s">
        <v>391</v>
      </c>
      <c r="E146" s="60">
        <v>0</v>
      </c>
      <c r="F146" s="12">
        <v>37.200000000000003</v>
      </c>
      <c r="G146" s="52"/>
      <c r="H146" s="52"/>
      <c r="I146" s="52"/>
      <c r="J146" s="52"/>
      <c r="K146" s="54">
        <f t="shared" si="25"/>
        <v>0.71215078567062962</v>
      </c>
      <c r="L146" s="55">
        <v>44.5</v>
      </c>
      <c r="M146" s="55">
        <v>25.360499999999998</v>
      </c>
    </row>
    <row r="147" spans="1:16384" s="51" customFormat="1" ht="15" customHeight="1" x14ac:dyDescent="0.2">
      <c r="A147" s="48" t="s">
        <v>427</v>
      </c>
      <c r="B147" s="75">
        <f t="shared" si="17"/>
        <v>146</v>
      </c>
      <c r="C147" s="76"/>
      <c r="D147" s="54" t="s">
        <v>470</v>
      </c>
      <c r="E147" s="53">
        <v>1</v>
      </c>
      <c r="F147" s="85"/>
      <c r="G147" s="52"/>
      <c r="H147" s="52"/>
      <c r="I147" s="52"/>
      <c r="J147" s="52"/>
      <c r="K147" s="54">
        <f t="shared" si="25"/>
        <v>1</v>
      </c>
      <c r="L147" s="55"/>
      <c r="M147" s="55">
        <v>25.360499999999998</v>
      </c>
    </row>
    <row r="148" spans="1:16384" s="51" customFormat="1" ht="15" customHeight="1" x14ac:dyDescent="0.2">
      <c r="A148" s="48" t="s">
        <v>427</v>
      </c>
      <c r="B148" s="75">
        <f t="shared" si="17"/>
        <v>147</v>
      </c>
      <c r="C148" s="76"/>
      <c r="D148" s="54" t="s">
        <v>472</v>
      </c>
      <c r="E148" s="61">
        <v>0</v>
      </c>
      <c r="F148" s="85"/>
      <c r="G148" s="52"/>
      <c r="H148" s="52"/>
      <c r="I148" s="52"/>
      <c r="J148" s="52"/>
      <c r="K148" s="54">
        <f t="shared" si="25"/>
        <v>0</v>
      </c>
      <c r="L148" s="55"/>
      <c r="M148" s="55">
        <v>25.360499999999998</v>
      </c>
    </row>
    <row r="149" spans="1:16384" s="51" customFormat="1" ht="15" customHeight="1" x14ac:dyDescent="0.2">
      <c r="A149" s="48" t="s">
        <v>427</v>
      </c>
      <c r="B149" s="75">
        <f t="shared" si="17"/>
        <v>148</v>
      </c>
      <c r="C149" s="76"/>
      <c r="D149" s="54" t="s">
        <v>471</v>
      </c>
      <c r="E149" s="61">
        <v>0</v>
      </c>
      <c r="F149" s="85"/>
      <c r="G149" s="52"/>
      <c r="H149" s="52"/>
      <c r="I149" s="52"/>
      <c r="J149" s="52"/>
      <c r="K149" s="54">
        <f t="shared" si="25"/>
        <v>0</v>
      </c>
      <c r="L149" s="55"/>
      <c r="M149" s="55">
        <v>25.360499999999998</v>
      </c>
    </row>
    <row r="150" spans="1:16384" s="51" customFormat="1" ht="15" customHeight="1" x14ac:dyDescent="0.2">
      <c r="A150" s="48" t="s">
        <v>427</v>
      </c>
      <c r="B150" s="75">
        <f t="shared" ref="B150:B154" si="26">+B149+1</f>
        <v>149</v>
      </c>
      <c r="C150" s="76"/>
      <c r="D150" s="56" t="s">
        <v>324</v>
      </c>
      <c r="E150" s="57">
        <v>0</v>
      </c>
      <c r="F150" s="84"/>
      <c r="G150" s="56"/>
      <c r="H150" s="56"/>
      <c r="I150" s="56"/>
      <c r="J150" s="56"/>
      <c r="K150" s="54">
        <f>IF(F150&gt;0,E150+I150+J150+((F150-(L150-M150))/M150)+(IF(H150&gt;0,G150+H150,G150)),E150+I150+J150+(IF(H150&gt;0,G150+H150,G150)))</f>
        <v>0</v>
      </c>
      <c r="L150" s="55">
        <v>51.6</v>
      </c>
      <c r="M150" s="55">
        <v>25.360499999999998</v>
      </c>
    </row>
    <row r="151" spans="1:16384" s="51" customFormat="1" ht="15" customHeight="1" x14ac:dyDescent="0.2">
      <c r="A151" s="48" t="s">
        <v>427</v>
      </c>
      <c r="B151" s="75">
        <f t="shared" si="26"/>
        <v>150</v>
      </c>
      <c r="C151" s="76"/>
      <c r="D151" s="52" t="s">
        <v>16</v>
      </c>
      <c r="E151" s="53">
        <v>0</v>
      </c>
      <c r="F151" s="12"/>
      <c r="G151" s="52">
        <f>'Partial Shelf'!J20</f>
        <v>1.1334950020701484</v>
      </c>
      <c r="H151" s="52"/>
      <c r="I151" s="52"/>
      <c r="J151" s="52"/>
      <c r="K151" s="54">
        <f t="shared" si="12"/>
        <v>1.1334950020701484</v>
      </c>
      <c r="L151" s="55">
        <v>51.1</v>
      </c>
      <c r="M151" s="55">
        <v>33.814</v>
      </c>
    </row>
    <row r="152" spans="1:16384" s="51" customFormat="1" ht="15" customHeight="1" x14ac:dyDescent="0.2">
      <c r="A152" s="48" t="s">
        <v>427</v>
      </c>
      <c r="B152" s="75">
        <f t="shared" si="26"/>
        <v>151</v>
      </c>
      <c r="C152" s="76"/>
      <c r="D152" s="56" t="s">
        <v>330</v>
      </c>
      <c r="E152" s="57">
        <v>0</v>
      </c>
      <c r="F152" s="12"/>
      <c r="G152" s="52"/>
      <c r="H152" s="52"/>
      <c r="I152" s="52"/>
      <c r="J152" s="52"/>
      <c r="K152" s="54">
        <f t="shared" ref="K152" si="27">IF(F152&gt;0,E152+I152+J152+((F152-(L152-M152))/M152)+(IF(H152&gt;0,G152+H152,G152)),E152+I152+J152+(IF(H152&gt;0,G152+H152,G152)))</f>
        <v>0</v>
      </c>
      <c r="L152" s="55">
        <v>46.6</v>
      </c>
      <c r="M152" s="55">
        <v>25.360499999999998</v>
      </c>
    </row>
    <row r="153" spans="1:16384" s="51" customFormat="1" ht="15" customHeight="1" x14ac:dyDescent="0.2">
      <c r="A153" s="48" t="s">
        <v>426</v>
      </c>
      <c r="B153" s="75">
        <f t="shared" si="26"/>
        <v>152</v>
      </c>
      <c r="C153" s="76"/>
      <c r="D153" s="56" t="s">
        <v>130</v>
      </c>
      <c r="E153" s="53">
        <v>5</v>
      </c>
      <c r="F153" s="12"/>
      <c r="G153" s="52"/>
      <c r="H153" s="52"/>
      <c r="I153" s="52"/>
      <c r="J153" s="52"/>
      <c r="K153" s="54">
        <f>IF(F153&gt;0,E153+I153+J153+((F153-(L153-M153))/M153)+(IF(H153&gt;0,G153+H153,G153)),E153+I153+J153+(IF(H153&gt;0,G153+H153,G153)))</f>
        <v>5</v>
      </c>
      <c r="L153" s="55"/>
      <c r="M153" s="55"/>
    </row>
    <row r="154" spans="1:16384" s="62" customFormat="1" ht="15" customHeight="1" x14ac:dyDescent="0.2">
      <c r="A154" s="48" t="s">
        <v>426</v>
      </c>
      <c r="B154" s="75">
        <f t="shared" si="26"/>
        <v>153</v>
      </c>
      <c r="C154" s="76"/>
      <c r="D154" s="56" t="s">
        <v>306</v>
      </c>
      <c r="E154" s="53">
        <v>6</v>
      </c>
      <c r="F154" s="12"/>
      <c r="G154" s="52"/>
      <c r="H154" s="52"/>
      <c r="I154" s="52"/>
      <c r="J154" s="52"/>
      <c r="K154" s="54">
        <f>IF(F154&gt;0,E154+I154+J154+((F154-(L154-M154))/M154)+(IF(H154&gt;0,G154+H154,G154)),E154+I154+J154+(IF(H154&gt;0,G154+H154,G154)))</f>
        <v>6</v>
      </c>
      <c r="L154" s="55"/>
      <c r="M154" s="55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  <c r="BA154" s="51"/>
      <c r="BB154" s="51"/>
      <c r="BC154" s="51"/>
      <c r="BD154" s="51"/>
      <c r="BE154" s="51"/>
      <c r="BF154" s="51"/>
      <c r="BG154" s="51"/>
      <c r="BH154" s="51"/>
      <c r="BI154" s="51"/>
      <c r="BJ154" s="51"/>
      <c r="BK154" s="51"/>
      <c r="BL154" s="51"/>
      <c r="BM154" s="51"/>
      <c r="BN154" s="51"/>
      <c r="BO154" s="51"/>
      <c r="BP154" s="51"/>
      <c r="BQ154" s="51"/>
      <c r="BR154" s="51"/>
      <c r="BS154" s="51"/>
      <c r="BT154" s="51"/>
      <c r="BU154" s="51"/>
      <c r="BV154" s="51"/>
      <c r="BW154" s="51"/>
      <c r="BX154" s="51"/>
      <c r="BY154" s="51"/>
      <c r="BZ154" s="51"/>
      <c r="CA154" s="51"/>
      <c r="CB154" s="51"/>
      <c r="CC154" s="51"/>
      <c r="CD154" s="51"/>
      <c r="CE154" s="51"/>
      <c r="CF154" s="51"/>
      <c r="CG154" s="51"/>
      <c r="CH154" s="51"/>
      <c r="CI154" s="51"/>
      <c r="CJ154" s="51"/>
      <c r="CK154" s="51"/>
      <c r="CL154" s="51"/>
      <c r="CM154" s="51"/>
      <c r="CN154" s="51"/>
      <c r="CO154" s="51"/>
      <c r="CP154" s="51"/>
      <c r="CQ154" s="51"/>
      <c r="CR154" s="51"/>
      <c r="CS154" s="51"/>
      <c r="CT154" s="51"/>
      <c r="CU154" s="51"/>
      <c r="CV154" s="51"/>
      <c r="CW154" s="51"/>
      <c r="CX154" s="51"/>
      <c r="CY154" s="51"/>
      <c r="CZ154" s="51"/>
      <c r="DA154" s="51"/>
      <c r="DB154" s="51"/>
      <c r="DC154" s="51"/>
      <c r="DD154" s="51"/>
      <c r="DE154" s="51"/>
      <c r="DF154" s="51"/>
      <c r="DG154" s="51"/>
      <c r="DH154" s="51"/>
      <c r="DI154" s="51"/>
      <c r="DJ154" s="51"/>
      <c r="DK154" s="51"/>
      <c r="DL154" s="51"/>
      <c r="DM154" s="51"/>
      <c r="DN154" s="51"/>
      <c r="DO154" s="51"/>
      <c r="DP154" s="51"/>
      <c r="DQ154" s="51"/>
      <c r="DR154" s="51"/>
      <c r="DS154" s="51"/>
      <c r="DT154" s="51"/>
      <c r="DU154" s="51"/>
      <c r="DV154" s="51"/>
      <c r="DW154" s="51"/>
      <c r="DX154" s="51"/>
      <c r="DY154" s="51"/>
      <c r="DZ154" s="51"/>
      <c r="EA154" s="51"/>
      <c r="EB154" s="51"/>
      <c r="EC154" s="51"/>
      <c r="ED154" s="51"/>
      <c r="EE154" s="51"/>
      <c r="EF154" s="51"/>
      <c r="EG154" s="51"/>
      <c r="EH154" s="51"/>
      <c r="EI154" s="51"/>
      <c r="EJ154" s="51"/>
      <c r="EK154" s="51"/>
      <c r="EL154" s="51"/>
      <c r="EM154" s="51"/>
      <c r="EN154" s="51"/>
      <c r="EO154" s="51"/>
      <c r="EP154" s="51"/>
      <c r="EQ154" s="51"/>
      <c r="ER154" s="51"/>
      <c r="ES154" s="51"/>
      <c r="ET154" s="51"/>
      <c r="EU154" s="51"/>
      <c r="EV154" s="51"/>
      <c r="EW154" s="51"/>
      <c r="EX154" s="51"/>
      <c r="EY154" s="51"/>
      <c r="EZ154" s="51"/>
      <c r="FA154" s="51"/>
      <c r="FB154" s="51"/>
      <c r="FC154" s="51"/>
      <c r="FD154" s="51"/>
      <c r="FE154" s="51"/>
      <c r="FF154" s="51"/>
      <c r="FG154" s="51"/>
      <c r="FH154" s="51"/>
      <c r="FI154" s="51"/>
      <c r="FJ154" s="51"/>
      <c r="FK154" s="51"/>
      <c r="FL154" s="51"/>
      <c r="FM154" s="51"/>
      <c r="FN154" s="51"/>
      <c r="FO154" s="51"/>
      <c r="FP154" s="51"/>
      <c r="FQ154" s="51"/>
      <c r="FR154" s="51"/>
      <c r="FS154" s="51"/>
      <c r="FT154" s="51"/>
      <c r="FU154" s="51"/>
      <c r="FV154" s="51"/>
      <c r="FW154" s="51"/>
      <c r="FX154" s="51"/>
      <c r="FY154" s="51"/>
      <c r="FZ154" s="51"/>
      <c r="GA154" s="51"/>
      <c r="GB154" s="51"/>
      <c r="GC154" s="51"/>
      <c r="GD154" s="51"/>
      <c r="GE154" s="51"/>
      <c r="GF154" s="51"/>
      <c r="GG154" s="51"/>
      <c r="GH154" s="51"/>
      <c r="GI154" s="51"/>
      <c r="GJ154" s="51"/>
      <c r="GK154" s="51"/>
      <c r="GL154" s="51"/>
      <c r="GM154" s="51"/>
      <c r="GN154" s="51"/>
      <c r="GO154" s="51"/>
      <c r="GP154" s="51"/>
      <c r="GQ154" s="51"/>
      <c r="GR154" s="51"/>
      <c r="GS154" s="51"/>
      <c r="GT154" s="51"/>
      <c r="GU154" s="51"/>
      <c r="GV154" s="51"/>
      <c r="GW154" s="51"/>
      <c r="GX154" s="51"/>
      <c r="GY154" s="51"/>
      <c r="GZ154" s="51"/>
      <c r="HA154" s="51"/>
      <c r="HB154" s="51"/>
      <c r="HC154" s="51"/>
      <c r="HD154" s="51"/>
      <c r="HE154" s="51"/>
      <c r="HF154" s="51"/>
      <c r="HG154" s="51"/>
      <c r="HH154" s="51"/>
      <c r="HI154" s="51"/>
      <c r="HJ154" s="51"/>
      <c r="HK154" s="51"/>
      <c r="HL154" s="51"/>
      <c r="HM154" s="51"/>
      <c r="HN154" s="51"/>
      <c r="HO154" s="51"/>
      <c r="HP154" s="51"/>
      <c r="HQ154" s="51"/>
      <c r="HR154" s="51"/>
      <c r="HS154" s="51"/>
      <c r="HT154" s="51"/>
      <c r="HU154" s="51"/>
      <c r="HV154" s="51"/>
      <c r="HW154" s="51"/>
      <c r="HX154" s="51"/>
      <c r="HY154" s="51"/>
      <c r="HZ154" s="51"/>
      <c r="IA154" s="51"/>
      <c r="IB154" s="51"/>
      <c r="IC154" s="51"/>
      <c r="ID154" s="51"/>
      <c r="IE154" s="51"/>
      <c r="IF154" s="51"/>
      <c r="IG154" s="51"/>
      <c r="IH154" s="51"/>
      <c r="II154" s="51"/>
      <c r="IJ154" s="51"/>
      <c r="IK154" s="51"/>
      <c r="IL154" s="51"/>
      <c r="IM154" s="51"/>
      <c r="IN154" s="51"/>
      <c r="IO154" s="51"/>
      <c r="IP154" s="51"/>
      <c r="IQ154" s="51"/>
      <c r="IR154" s="51"/>
      <c r="IS154" s="51"/>
      <c r="IT154" s="51"/>
      <c r="IU154" s="51"/>
      <c r="IV154" s="51"/>
      <c r="IW154" s="51"/>
      <c r="IX154" s="51"/>
      <c r="IY154" s="51"/>
      <c r="IZ154" s="51"/>
      <c r="JA154" s="51"/>
      <c r="JB154" s="51"/>
      <c r="JC154" s="51"/>
      <c r="JD154" s="51"/>
      <c r="JE154" s="51"/>
      <c r="JF154" s="51"/>
      <c r="JG154" s="51"/>
      <c r="JH154" s="51"/>
      <c r="JI154" s="51"/>
      <c r="JJ154" s="51"/>
      <c r="JK154" s="51"/>
      <c r="JL154" s="51"/>
      <c r="JM154" s="51"/>
      <c r="JN154" s="51"/>
      <c r="JO154" s="51"/>
      <c r="JP154" s="51"/>
      <c r="JQ154" s="51"/>
      <c r="JR154" s="51"/>
      <c r="JS154" s="51"/>
      <c r="JT154" s="51"/>
      <c r="JU154" s="51"/>
      <c r="JV154" s="51"/>
      <c r="JW154" s="51"/>
      <c r="JX154" s="51"/>
      <c r="JY154" s="51"/>
      <c r="JZ154" s="51"/>
      <c r="KA154" s="51"/>
      <c r="KB154" s="51"/>
      <c r="KC154" s="51"/>
      <c r="KD154" s="51"/>
      <c r="KE154" s="51"/>
      <c r="KF154" s="51"/>
      <c r="KG154" s="51"/>
      <c r="KH154" s="51"/>
      <c r="KI154" s="51"/>
      <c r="KJ154" s="51"/>
      <c r="KK154" s="51"/>
      <c r="KL154" s="51"/>
      <c r="KM154" s="51"/>
      <c r="KN154" s="51"/>
      <c r="KO154" s="51"/>
      <c r="KP154" s="51"/>
      <c r="KQ154" s="51"/>
      <c r="KR154" s="51"/>
      <c r="KS154" s="51"/>
      <c r="KT154" s="51"/>
      <c r="KU154" s="51"/>
      <c r="KV154" s="51"/>
      <c r="KW154" s="51"/>
      <c r="KX154" s="51"/>
      <c r="KY154" s="51"/>
      <c r="KZ154" s="51"/>
      <c r="LA154" s="51"/>
      <c r="LB154" s="51"/>
      <c r="LC154" s="51"/>
      <c r="LD154" s="51"/>
      <c r="LE154" s="51"/>
      <c r="LF154" s="51"/>
      <c r="LG154" s="51"/>
      <c r="LH154" s="51"/>
      <c r="LI154" s="51"/>
      <c r="LJ154" s="51"/>
      <c r="LK154" s="51"/>
      <c r="LL154" s="51"/>
      <c r="LM154" s="51"/>
      <c r="LN154" s="51"/>
      <c r="LO154" s="51"/>
      <c r="LP154" s="51"/>
      <c r="LQ154" s="51"/>
      <c r="LR154" s="51"/>
      <c r="LS154" s="51"/>
      <c r="LT154" s="51"/>
      <c r="LU154" s="51"/>
      <c r="LV154" s="51"/>
      <c r="LW154" s="51"/>
      <c r="LX154" s="51"/>
      <c r="LY154" s="51"/>
      <c r="LZ154" s="51"/>
      <c r="MA154" s="51"/>
      <c r="MB154" s="51"/>
      <c r="MC154" s="51"/>
      <c r="MD154" s="51"/>
      <c r="ME154" s="51"/>
      <c r="MF154" s="51"/>
      <c r="MG154" s="51"/>
      <c r="MH154" s="51"/>
      <c r="MI154" s="51"/>
      <c r="MJ154" s="51"/>
      <c r="MK154" s="51"/>
      <c r="ML154" s="51"/>
      <c r="MM154" s="51"/>
      <c r="MN154" s="51"/>
      <c r="MO154" s="51"/>
      <c r="MP154" s="51"/>
      <c r="MQ154" s="51"/>
      <c r="MR154" s="51"/>
      <c r="MS154" s="51"/>
      <c r="MT154" s="51"/>
      <c r="MU154" s="51"/>
      <c r="MV154" s="51"/>
      <c r="MW154" s="51"/>
      <c r="MX154" s="51"/>
      <c r="MY154" s="51"/>
      <c r="MZ154" s="51"/>
      <c r="NA154" s="51"/>
      <c r="NB154" s="51"/>
      <c r="NC154" s="51"/>
      <c r="ND154" s="51"/>
      <c r="NE154" s="51"/>
      <c r="NF154" s="51"/>
      <c r="NG154" s="51"/>
      <c r="NH154" s="51"/>
      <c r="NI154" s="51"/>
      <c r="NJ154" s="51"/>
      <c r="NK154" s="51"/>
      <c r="NL154" s="51"/>
      <c r="NM154" s="51"/>
      <c r="NN154" s="51"/>
      <c r="NO154" s="51"/>
      <c r="NP154" s="51"/>
      <c r="NQ154" s="51"/>
      <c r="NR154" s="51"/>
      <c r="NS154" s="51"/>
      <c r="NT154" s="51"/>
      <c r="NU154" s="51"/>
      <c r="NV154" s="51"/>
      <c r="NW154" s="51"/>
      <c r="NX154" s="51"/>
      <c r="NY154" s="51"/>
      <c r="NZ154" s="51"/>
      <c r="OA154" s="51"/>
      <c r="OB154" s="51"/>
      <c r="OC154" s="51"/>
      <c r="OD154" s="51"/>
      <c r="OE154" s="51"/>
      <c r="OF154" s="51"/>
      <c r="OG154" s="51"/>
      <c r="OH154" s="51"/>
      <c r="OI154" s="51"/>
      <c r="OJ154" s="51"/>
      <c r="OK154" s="51"/>
      <c r="OL154" s="51"/>
      <c r="OM154" s="51"/>
      <c r="ON154" s="51"/>
      <c r="OO154" s="51"/>
      <c r="OP154" s="51"/>
      <c r="OQ154" s="51"/>
      <c r="OR154" s="51"/>
      <c r="OS154" s="51"/>
      <c r="OT154" s="51"/>
      <c r="OU154" s="51"/>
      <c r="OV154" s="51"/>
      <c r="OW154" s="51"/>
      <c r="OX154" s="51"/>
      <c r="OY154" s="51"/>
      <c r="OZ154" s="51"/>
      <c r="PA154" s="51"/>
      <c r="PB154" s="51"/>
      <c r="PC154" s="51"/>
      <c r="PD154" s="51"/>
      <c r="PE154" s="51"/>
      <c r="PF154" s="51"/>
      <c r="PG154" s="51"/>
      <c r="PH154" s="51"/>
      <c r="PI154" s="51"/>
      <c r="PJ154" s="51"/>
      <c r="PK154" s="51"/>
      <c r="PL154" s="51"/>
      <c r="PM154" s="51"/>
      <c r="PN154" s="51"/>
      <c r="PO154" s="51"/>
      <c r="PP154" s="51"/>
      <c r="PQ154" s="51"/>
      <c r="PR154" s="51"/>
      <c r="PS154" s="51"/>
      <c r="PT154" s="51"/>
      <c r="PU154" s="51"/>
      <c r="PV154" s="51"/>
      <c r="PW154" s="51"/>
      <c r="PX154" s="51"/>
      <c r="PY154" s="51"/>
      <c r="PZ154" s="51"/>
      <c r="QA154" s="51"/>
      <c r="QB154" s="51"/>
      <c r="QC154" s="51"/>
      <c r="QD154" s="51"/>
      <c r="QE154" s="51"/>
      <c r="QF154" s="51"/>
      <c r="QG154" s="51"/>
      <c r="QH154" s="51"/>
      <c r="QI154" s="51"/>
      <c r="QJ154" s="51"/>
      <c r="QK154" s="51"/>
      <c r="QL154" s="51"/>
      <c r="QM154" s="51"/>
      <c r="QN154" s="51"/>
      <c r="QO154" s="51"/>
      <c r="QP154" s="51"/>
      <c r="QQ154" s="51"/>
      <c r="QR154" s="51"/>
      <c r="QS154" s="51"/>
      <c r="QT154" s="51"/>
      <c r="QU154" s="51"/>
      <c r="QV154" s="51"/>
      <c r="QW154" s="51"/>
      <c r="QX154" s="51"/>
      <c r="QY154" s="51"/>
      <c r="QZ154" s="51"/>
      <c r="RA154" s="51"/>
      <c r="RB154" s="51"/>
      <c r="RC154" s="51"/>
      <c r="RD154" s="51"/>
      <c r="RE154" s="51"/>
      <c r="RF154" s="51"/>
      <c r="RG154" s="51"/>
      <c r="RH154" s="51"/>
      <c r="RI154" s="51"/>
      <c r="RJ154" s="51"/>
      <c r="RK154" s="51"/>
      <c r="RL154" s="51"/>
      <c r="RM154" s="51"/>
      <c r="RN154" s="51"/>
      <c r="RO154" s="51"/>
      <c r="RP154" s="51"/>
      <c r="RQ154" s="51"/>
      <c r="RR154" s="51"/>
      <c r="RS154" s="51"/>
      <c r="RT154" s="51"/>
      <c r="RU154" s="51"/>
      <c r="RV154" s="51"/>
      <c r="RW154" s="51"/>
      <c r="RX154" s="51"/>
      <c r="RY154" s="51"/>
      <c r="RZ154" s="51"/>
      <c r="SA154" s="51"/>
      <c r="SB154" s="51"/>
      <c r="SC154" s="51"/>
      <c r="SD154" s="51"/>
      <c r="SE154" s="51"/>
      <c r="SF154" s="51"/>
      <c r="SG154" s="51"/>
      <c r="SH154" s="51"/>
      <c r="SI154" s="51"/>
      <c r="SJ154" s="51"/>
      <c r="SK154" s="51"/>
      <c r="SL154" s="51"/>
      <c r="SM154" s="51"/>
      <c r="SN154" s="51"/>
      <c r="SO154" s="51"/>
      <c r="SP154" s="51"/>
      <c r="SQ154" s="51"/>
      <c r="SR154" s="51"/>
      <c r="SS154" s="51"/>
      <c r="ST154" s="51"/>
      <c r="SU154" s="51"/>
      <c r="SV154" s="51"/>
      <c r="SW154" s="51"/>
      <c r="SX154" s="51"/>
      <c r="SY154" s="51"/>
      <c r="SZ154" s="51"/>
      <c r="TA154" s="51"/>
      <c r="TB154" s="51"/>
      <c r="TC154" s="51"/>
      <c r="TD154" s="51"/>
      <c r="TE154" s="51"/>
      <c r="TF154" s="51"/>
      <c r="TG154" s="51"/>
      <c r="TH154" s="51"/>
      <c r="TI154" s="51"/>
      <c r="TJ154" s="51"/>
      <c r="TK154" s="51"/>
      <c r="TL154" s="51"/>
      <c r="TM154" s="51"/>
      <c r="TN154" s="51"/>
      <c r="TO154" s="51"/>
      <c r="TP154" s="51"/>
      <c r="TQ154" s="51"/>
      <c r="TR154" s="51"/>
      <c r="TS154" s="51"/>
      <c r="TT154" s="51"/>
      <c r="TU154" s="51"/>
      <c r="TV154" s="51"/>
      <c r="TW154" s="51"/>
      <c r="TX154" s="51"/>
      <c r="TY154" s="51"/>
      <c r="TZ154" s="51"/>
      <c r="UA154" s="51"/>
      <c r="UB154" s="51"/>
      <c r="UC154" s="51"/>
      <c r="UD154" s="51"/>
      <c r="UE154" s="51"/>
      <c r="UF154" s="51"/>
      <c r="UG154" s="51"/>
      <c r="UH154" s="51"/>
      <c r="UI154" s="51"/>
      <c r="UJ154" s="51"/>
      <c r="UK154" s="51"/>
      <c r="UL154" s="51"/>
      <c r="UM154" s="51"/>
      <c r="UN154" s="51"/>
      <c r="UO154" s="51"/>
      <c r="UP154" s="51"/>
      <c r="UQ154" s="51"/>
      <c r="UR154" s="51"/>
      <c r="US154" s="51"/>
      <c r="UT154" s="51"/>
      <c r="UU154" s="51"/>
      <c r="UV154" s="51"/>
      <c r="UW154" s="51"/>
      <c r="UX154" s="51"/>
      <c r="UY154" s="51"/>
      <c r="UZ154" s="51"/>
      <c r="VA154" s="51"/>
      <c r="VB154" s="51"/>
      <c r="VC154" s="51"/>
      <c r="VD154" s="51"/>
      <c r="VE154" s="51"/>
      <c r="VF154" s="51"/>
      <c r="VG154" s="51"/>
      <c r="VH154" s="51"/>
      <c r="VI154" s="51"/>
      <c r="VJ154" s="51"/>
      <c r="VK154" s="51"/>
      <c r="VL154" s="51"/>
      <c r="VM154" s="51"/>
      <c r="VN154" s="51"/>
      <c r="VO154" s="51"/>
      <c r="VP154" s="51"/>
      <c r="VQ154" s="51"/>
      <c r="VR154" s="51"/>
      <c r="VS154" s="51"/>
      <c r="VT154" s="51"/>
      <c r="VU154" s="51"/>
      <c r="VV154" s="51"/>
      <c r="VW154" s="51"/>
      <c r="VX154" s="51"/>
      <c r="VY154" s="51"/>
      <c r="VZ154" s="51"/>
      <c r="WA154" s="51"/>
      <c r="WB154" s="51"/>
      <c r="WC154" s="51"/>
      <c r="WD154" s="51"/>
      <c r="WE154" s="51"/>
      <c r="WF154" s="51"/>
      <c r="WG154" s="51"/>
      <c r="WH154" s="51"/>
      <c r="WI154" s="51"/>
      <c r="WJ154" s="51"/>
      <c r="WK154" s="51"/>
      <c r="WL154" s="51"/>
      <c r="WM154" s="51"/>
      <c r="WN154" s="51"/>
      <c r="WO154" s="51"/>
      <c r="WP154" s="51"/>
      <c r="WQ154" s="51"/>
      <c r="WR154" s="51"/>
      <c r="WS154" s="51"/>
      <c r="WT154" s="51"/>
      <c r="WU154" s="51"/>
      <c r="WV154" s="51"/>
      <c r="WW154" s="51"/>
      <c r="WX154" s="51"/>
      <c r="WY154" s="51"/>
      <c r="WZ154" s="51"/>
      <c r="XA154" s="51"/>
      <c r="XB154" s="51"/>
      <c r="XC154" s="51"/>
      <c r="XD154" s="51"/>
      <c r="XE154" s="51"/>
      <c r="XF154" s="51"/>
      <c r="XG154" s="51"/>
      <c r="XH154" s="51"/>
      <c r="XI154" s="51"/>
      <c r="XJ154" s="51"/>
      <c r="XK154" s="51"/>
      <c r="XL154" s="51"/>
      <c r="XM154" s="51"/>
      <c r="XN154" s="51"/>
      <c r="XO154" s="51"/>
      <c r="XP154" s="51"/>
      <c r="XQ154" s="51"/>
      <c r="XR154" s="51"/>
      <c r="XS154" s="51"/>
      <c r="XT154" s="51"/>
      <c r="XU154" s="51"/>
      <c r="XV154" s="51"/>
      <c r="XW154" s="51"/>
      <c r="XX154" s="51"/>
      <c r="XY154" s="51"/>
      <c r="XZ154" s="51"/>
      <c r="YA154" s="51"/>
      <c r="YB154" s="51"/>
      <c r="YC154" s="51"/>
      <c r="YD154" s="51"/>
      <c r="YE154" s="51"/>
      <c r="YF154" s="51"/>
      <c r="YG154" s="51"/>
      <c r="YH154" s="51"/>
      <c r="YI154" s="51"/>
      <c r="YJ154" s="51"/>
      <c r="YK154" s="51"/>
      <c r="YL154" s="51"/>
      <c r="YM154" s="51"/>
      <c r="YN154" s="51"/>
      <c r="YO154" s="51"/>
      <c r="YP154" s="51"/>
      <c r="YQ154" s="51"/>
      <c r="YR154" s="51"/>
      <c r="YS154" s="51"/>
      <c r="YT154" s="51"/>
      <c r="YU154" s="51"/>
      <c r="YV154" s="51"/>
      <c r="YW154" s="51"/>
      <c r="YX154" s="51"/>
      <c r="YY154" s="51"/>
      <c r="YZ154" s="51"/>
      <c r="ZA154" s="51"/>
      <c r="ZB154" s="51"/>
      <c r="ZC154" s="51"/>
      <c r="ZD154" s="51"/>
      <c r="ZE154" s="51"/>
      <c r="ZF154" s="51"/>
      <c r="ZG154" s="51"/>
      <c r="ZH154" s="51"/>
      <c r="ZI154" s="51"/>
      <c r="ZJ154" s="51"/>
      <c r="ZK154" s="51"/>
      <c r="ZL154" s="51"/>
      <c r="ZM154" s="51"/>
      <c r="ZN154" s="51"/>
      <c r="ZO154" s="51"/>
      <c r="ZP154" s="51"/>
      <c r="ZQ154" s="51"/>
      <c r="ZR154" s="51"/>
      <c r="ZS154" s="51"/>
      <c r="ZT154" s="51"/>
      <c r="ZU154" s="51"/>
      <c r="ZV154" s="51"/>
      <c r="ZW154" s="51"/>
      <c r="ZX154" s="51"/>
      <c r="ZY154" s="51"/>
      <c r="ZZ154" s="51"/>
      <c r="AAA154" s="51"/>
      <c r="AAB154" s="51"/>
      <c r="AAC154" s="51"/>
      <c r="AAD154" s="51"/>
      <c r="AAE154" s="51"/>
      <c r="AAF154" s="51"/>
      <c r="AAG154" s="51"/>
      <c r="AAH154" s="51"/>
      <c r="AAI154" s="51"/>
      <c r="AAJ154" s="51"/>
      <c r="AAK154" s="51"/>
      <c r="AAL154" s="51"/>
      <c r="AAM154" s="51"/>
      <c r="AAN154" s="51"/>
      <c r="AAO154" s="51"/>
      <c r="AAP154" s="51"/>
      <c r="AAQ154" s="51"/>
      <c r="AAR154" s="51"/>
      <c r="AAS154" s="51"/>
      <c r="AAT154" s="51"/>
      <c r="AAU154" s="51"/>
      <c r="AAV154" s="51"/>
      <c r="AAW154" s="51"/>
      <c r="AAX154" s="51"/>
      <c r="AAY154" s="51"/>
      <c r="AAZ154" s="51"/>
      <c r="ABA154" s="51"/>
      <c r="ABB154" s="51"/>
      <c r="ABC154" s="51"/>
      <c r="ABD154" s="51"/>
      <c r="ABE154" s="51"/>
      <c r="ABF154" s="51"/>
      <c r="ABG154" s="51"/>
      <c r="ABH154" s="51"/>
      <c r="ABI154" s="51"/>
      <c r="ABJ154" s="51"/>
      <c r="ABK154" s="51"/>
      <c r="ABL154" s="51"/>
      <c r="ABM154" s="51"/>
      <c r="ABN154" s="51"/>
      <c r="ABO154" s="51"/>
      <c r="ABP154" s="51"/>
      <c r="ABQ154" s="51"/>
      <c r="ABR154" s="51"/>
      <c r="ABS154" s="51"/>
      <c r="ABT154" s="51"/>
      <c r="ABU154" s="51"/>
      <c r="ABV154" s="51"/>
      <c r="ABW154" s="51"/>
      <c r="ABX154" s="51"/>
      <c r="ABY154" s="51"/>
      <c r="ABZ154" s="51"/>
      <c r="ACA154" s="51"/>
      <c r="ACB154" s="51"/>
      <c r="ACC154" s="51"/>
      <c r="ACD154" s="51"/>
      <c r="ACE154" s="51"/>
      <c r="ACF154" s="51"/>
      <c r="ACG154" s="51"/>
      <c r="ACH154" s="51"/>
      <c r="ACI154" s="51"/>
      <c r="ACJ154" s="51"/>
      <c r="ACK154" s="51"/>
      <c r="ACL154" s="51"/>
      <c r="ACM154" s="51"/>
      <c r="ACN154" s="51"/>
      <c r="ACO154" s="51"/>
      <c r="ACP154" s="51"/>
      <c r="ACQ154" s="51"/>
      <c r="ACR154" s="51"/>
      <c r="ACS154" s="51"/>
      <c r="ACT154" s="51"/>
      <c r="ACU154" s="51"/>
      <c r="ACV154" s="51"/>
      <c r="ACW154" s="51"/>
      <c r="ACX154" s="51"/>
      <c r="ACY154" s="51"/>
      <c r="ACZ154" s="51"/>
      <c r="ADA154" s="51"/>
      <c r="ADB154" s="51"/>
      <c r="ADC154" s="51"/>
      <c r="ADD154" s="51"/>
      <c r="ADE154" s="51"/>
      <c r="ADF154" s="51"/>
      <c r="ADG154" s="51"/>
      <c r="ADH154" s="51"/>
      <c r="ADI154" s="51"/>
      <c r="ADJ154" s="51"/>
      <c r="ADK154" s="51"/>
      <c r="ADL154" s="51"/>
      <c r="ADM154" s="51"/>
      <c r="ADN154" s="51"/>
      <c r="ADO154" s="51"/>
      <c r="ADP154" s="51"/>
      <c r="ADQ154" s="51"/>
      <c r="ADR154" s="51"/>
      <c r="ADS154" s="51"/>
      <c r="ADT154" s="51"/>
      <c r="ADU154" s="51"/>
      <c r="ADV154" s="51"/>
      <c r="ADW154" s="51"/>
      <c r="ADX154" s="51"/>
      <c r="ADY154" s="51"/>
      <c r="ADZ154" s="51"/>
      <c r="AEA154" s="51"/>
      <c r="AEB154" s="51"/>
      <c r="AEC154" s="51"/>
      <c r="AED154" s="51"/>
      <c r="AEE154" s="51"/>
      <c r="AEF154" s="51"/>
      <c r="AEG154" s="51"/>
      <c r="AEH154" s="51"/>
      <c r="AEI154" s="51"/>
      <c r="AEJ154" s="51"/>
      <c r="AEK154" s="51"/>
      <c r="AEL154" s="51"/>
      <c r="AEM154" s="51"/>
      <c r="AEN154" s="51"/>
      <c r="AEO154" s="51"/>
      <c r="AEP154" s="51"/>
      <c r="AEQ154" s="51"/>
      <c r="AER154" s="51"/>
      <c r="AES154" s="51"/>
      <c r="AET154" s="51"/>
      <c r="AEU154" s="51"/>
      <c r="AEV154" s="51"/>
      <c r="AEW154" s="51"/>
      <c r="AEX154" s="51"/>
      <c r="AEY154" s="51"/>
      <c r="AEZ154" s="51"/>
      <c r="AFA154" s="51"/>
      <c r="AFB154" s="51"/>
      <c r="AFC154" s="51"/>
      <c r="AFD154" s="51"/>
      <c r="AFE154" s="51"/>
      <c r="AFF154" s="51"/>
      <c r="AFG154" s="51"/>
      <c r="AFH154" s="51"/>
      <c r="AFI154" s="51"/>
      <c r="AFJ154" s="51"/>
      <c r="AFK154" s="51"/>
      <c r="AFL154" s="51"/>
      <c r="AFM154" s="51"/>
      <c r="AFN154" s="51"/>
      <c r="AFO154" s="51"/>
      <c r="AFP154" s="51"/>
      <c r="AFQ154" s="51"/>
      <c r="AFR154" s="51"/>
      <c r="AFS154" s="51"/>
      <c r="AFT154" s="51"/>
      <c r="AFU154" s="51"/>
      <c r="AFV154" s="51"/>
      <c r="AFW154" s="51"/>
      <c r="AFX154" s="51"/>
      <c r="AFY154" s="51"/>
      <c r="AFZ154" s="51"/>
      <c r="AGA154" s="51"/>
      <c r="AGB154" s="51"/>
      <c r="AGC154" s="51"/>
      <c r="AGD154" s="51"/>
      <c r="AGE154" s="51"/>
      <c r="AGF154" s="51"/>
      <c r="AGG154" s="51"/>
      <c r="AGH154" s="51"/>
      <c r="AGI154" s="51"/>
      <c r="AGJ154" s="51"/>
      <c r="AGK154" s="51"/>
      <c r="AGL154" s="51"/>
      <c r="AGM154" s="51"/>
      <c r="AGN154" s="51"/>
      <c r="AGO154" s="51"/>
      <c r="AGP154" s="51"/>
      <c r="AGQ154" s="51"/>
      <c r="AGR154" s="51"/>
      <c r="AGS154" s="51"/>
      <c r="AGT154" s="51"/>
      <c r="AGU154" s="51"/>
      <c r="AGV154" s="51"/>
      <c r="AGW154" s="51"/>
      <c r="AGX154" s="51"/>
      <c r="AGY154" s="51"/>
      <c r="AGZ154" s="51"/>
      <c r="AHA154" s="51"/>
      <c r="AHB154" s="51"/>
      <c r="AHC154" s="51"/>
      <c r="AHD154" s="51"/>
      <c r="AHE154" s="51"/>
      <c r="AHF154" s="51"/>
      <c r="AHG154" s="51"/>
      <c r="AHH154" s="51"/>
      <c r="AHI154" s="51"/>
      <c r="AHJ154" s="51"/>
      <c r="AHK154" s="51"/>
      <c r="AHL154" s="51"/>
      <c r="AHM154" s="51"/>
      <c r="AHN154" s="51"/>
      <c r="AHO154" s="51"/>
      <c r="AHP154" s="51"/>
      <c r="AHQ154" s="51"/>
      <c r="AHR154" s="51"/>
      <c r="AHS154" s="51"/>
      <c r="AHT154" s="51"/>
      <c r="AHU154" s="51"/>
      <c r="AHV154" s="51"/>
      <c r="AHW154" s="51"/>
      <c r="AHX154" s="51"/>
      <c r="AHY154" s="51"/>
      <c r="AHZ154" s="51"/>
      <c r="AIA154" s="51"/>
      <c r="AIB154" s="51"/>
      <c r="AIC154" s="51"/>
      <c r="AID154" s="51"/>
      <c r="AIE154" s="51"/>
      <c r="AIF154" s="51"/>
      <c r="AIG154" s="51"/>
      <c r="AIH154" s="51"/>
      <c r="AII154" s="51"/>
      <c r="AIJ154" s="51"/>
      <c r="AIK154" s="51"/>
      <c r="AIL154" s="51"/>
      <c r="AIM154" s="51"/>
      <c r="AIN154" s="51"/>
      <c r="AIO154" s="51"/>
      <c r="AIP154" s="51"/>
      <c r="AIQ154" s="51"/>
      <c r="AIR154" s="51"/>
      <c r="AIS154" s="51"/>
      <c r="AIT154" s="51"/>
      <c r="AIU154" s="51"/>
      <c r="AIV154" s="51"/>
      <c r="AIW154" s="51"/>
      <c r="AIX154" s="51"/>
      <c r="AIY154" s="51"/>
      <c r="AIZ154" s="51"/>
      <c r="AJA154" s="51"/>
      <c r="AJB154" s="51"/>
      <c r="AJC154" s="51"/>
      <c r="AJD154" s="51"/>
      <c r="AJE154" s="51"/>
      <c r="AJF154" s="51"/>
      <c r="AJG154" s="51"/>
      <c r="AJH154" s="51"/>
      <c r="AJI154" s="51"/>
      <c r="AJJ154" s="51"/>
      <c r="AJK154" s="51"/>
      <c r="AJL154" s="51"/>
      <c r="AJM154" s="51"/>
      <c r="AJN154" s="51"/>
      <c r="AJO154" s="51"/>
      <c r="AJP154" s="51"/>
      <c r="AJQ154" s="51"/>
      <c r="AJR154" s="51"/>
      <c r="AJS154" s="51"/>
      <c r="AJT154" s="51"/>
      <c r="AJU154" s="51"/>
      <c r="AJV154" s="51"/>
      <c r="AJW154" s="51"/>
      <c r="AJX154" s="51"/>
      <c r="AJY154" s="51"/>
      <c r="AJZ154" s="51"/>
      <c r="AKA154" s="51"/>
      <c r="AKB154" s="51"/>
      <c r="AKC154" s="51"/>
      <c r="AKD154" s="51"/>
      <c r="AKE154" s="51"/>
      <c r="AKF154" s="51"/>
      <c r="AKG154" s="51"/>
      <c r="AKH154" s="51"/>
      <c r="AKI154" s="51"/>
      <c r="AKJ154" s="51"/>
      <c r="AKK154" s="51"/>
      <c r="AKL154" s="51"/>
      <c r="AKM154" s="51"/>
      <c r="AKN154" s="51"/>
      <c r="AKO154" s="51"/>
      <c r="AKP154" s="51"/>
      <c r="AKQ154" s="51"/>
      <c r="AKR154" s="51"/>
      <c r="AKS154" s="51"/>
      <c r="AKT154" s="51"/>
      <c r="AKU154" s="51"/>
      <c r="AKV154" s="51"/>
      <c r="AKW154" s="51"/>
      <c r="AKX154" s="51"/>
      <c r="AKY154" s="51"/>
      <c r="AKZ154" s="51"/>
      <c r="ALA154" s="51"/>
      <c r="ALB154" s="51"/>
      <c r="ALC154" s="51"/>
      <c r="ALD154" s="51"/>
      <c r="ALE154" s="51"/>
      <c r="ALF154" s="51"/>
      <c r="ALG154" s="51"/>
      <c r="ALH154" s="51"/>
      <c r="ALI154" s="51"/>
      <c r="ALJ154" s="51"/>
      <c r="ALK154" s="51"/>
      <c r="ALL154" s="51"/>
      <c r="ALM154" s="51"/>
      <c r="ALN154" s="51"/>
      <c r="ALO154" s="51"/>
      <c r="ALP154" s="51"/>
      <c r="ALQ154" s="51"/>
      <c r="ALR154" s="51"/>
      <c r="ALS154" s="51"/>
      <c r="ALT154" s="51"/>
      <c r="ALU154" s="51"/>
      <c r="ALV154" s="51"/>
      <c r="ALW154" s="51"/>
      <c r="ALX154" s="51"/>
      <c r="ALY154" s="51"/>
      <c r="ALZ154" s="51"/>
      <c r="AMA154" s="51"/>
      <c r="AMB154" s="51"/>
      <c r="AMC154" s="51"/>
      <c r="AMD154" s="51"/>
      <c r="AME154" s="51"/>
      <c r="AMF154" s="51"/>
      <c r="AMG154" s="51"/>
      <c r="AMH154" s="51"/>
      <c r="AMI154" s="51"/>
      <c r="AMJ154" s="51"/>
      <c r="AMK154" s="51"/>
      <c r="AML154" s="51"/>
      <c r="AMM154" s="51"/>
      <c r="AMN154" s="51"/>
      <c r="AMO154" s="51"/>
      <c r="AMP154" s="51"/>
      <c r="AMQ154" s="51"/>
      <c r="AMR154" s="51"/>
      <c r="AMS154" s="51"/>
      <c r="AMT154" s="51"/>
      <c r="AMU154" s="51"/>
      <c r="AMV154" s="51"/>
      <c r="AMW154" s="51"/>
      <c r="AMX154" s="51"/>
      <c r="AMY154" s="51"/>
      <c r="AMZ154" s="51"/>
      <c r="ANA154" s="51"/>
      <c r="ANB154" s="51"/>
      <c r="ANC154" s="51"/>
      <c r="AND154" s="51"/>
      <c r="ANE154" s="51"/>
      <c r="ANF154" s="51"/>
      <c r="ANG154" s="51"/>
      <c r="ANH154" s="51"/>
      <c r="ANI154" s="51"/>
      <c r="ANJ154" s="51"/>
      <c r="ANK154" s="51"/>
      <c r="ANL154" s="51"/>
      <c r="ANM154" s="51"/>
      <c r="ANN154" s="51"/>
      <c r="ANO154" s="51"/>
      <c r="ANP154" s="51"/>
      <c r="ANQ154" s="51"/>
      <c r="ANR154" s="51"/>
      <c r="ANS154" s="51"/>
      <c r="ANT154" s="51"/>
      <c r="ANU154" s="51"/>
      <c r="ANV154" s="51"/>
      <c r="ANW154" s="51"/>
      <c r="ANX154" s="51"/>
      <c r="ANY154" s="51"/>
      <c r="ANZ154" s="51"/>
      <c r="AOA154" s="51"/>
      <c r="AOB154" s="51"/>
      <c r="AOC154" s="51"/>
      <c r="AOD154" s="51"/>
      <c r="AOE154" s="51"/>
      <c r="AOF154" s="51"/>
      <c r="AOG154" s="51"/>
      <c r="AOH154" s="51"/>
      <c r="AOI154" s="51"/>
      <c r="AOJ154" s="51"/>
      <c r="AOK154" s="51"/>
      <c r="AOL154" s="51"/>
      <c r="AOM154" s="51"/>
      <c r="AON154" s="51"/>
      <c r="AOO154" s="51"/>
      <c r="AOP154" s="51"/>
      <c r="AOQ154" s="51"/>
      <c r="AOR154" s="51"/>
      <c r="AOS154" s="51"/>
      <c r="AOT154" s="51"/>
      <c r="AOU154" s="51"/>
      <c r="AOV154" s="51"/>
      <c r="AOW154" s="51"/>
      <c r="AOX154" s="51"/>
      <c r="AOY154" s="51"/>
      <c r="AOZ154" s="51"/>
      <c r="APA154" s="51"/>
      <c r="APB154" s="51"/>
      <c r="APC154" s="51"/>
      <c r="APD154" s="51"/>
      <c r="APE154" s="51"/>
      <c r="APF154" s="51"/>
      <c r="APG154" s="51"/>
      <c r="APH154" s="51"/>
      <c r="API154" s="51"/>
      <c r="APJ154" s="51"/>
      <c r="APK154" s="51"/>
      <c r="APL154" s="51"/>
      <c r="APM154" s="51"/>
      <c r="APN154" s="51"/>
      <c r="APO154" s="51"/>
      <c r="APP154" s="51"/>
      <c r="APQ154" s="51"/>
      <c r="APR154" s="51"/>
      <c r="APS154" s="51"/>
      <c r="APT154" s="51"/>
      <c r="APU154" s="51"/>
      <c r="APV154" s="51"/>
      <c r="APW154" s="51"/>
      <c r="APX154" s="51"/>
      <c r="APY154" s="51"/>
      <c r="APZ154" s="51"/>
      <c r="AQA154" s="51"/>
      <c r="AQB154" s="51"/>
      <c r="AQC154" s="51"/>
      <c r="AQD154" s="51"/>
      <c r="AQE154" s="51"/>
      <c r="AQF154" s="51"/>
      <c r="AQG154" s="51"/>
      <c r="AQH154" s="51"/>
      <c r="AQI154" s="51"/>
      <c r="AQJ154" s="51"/>
      <c r="AQK154" s="51"/>
      <c r="AQL154" s="51"/>
      <c r="AQM154" s="51"/>
      <c r="AQN154" s="51"/>
      <c r="AQO154" s="51"/>
      <c r="AQP154" s="51"/>
      <c r="AQQ154" s="51"/>
      <c r="AQR154" s="51"/>
      <c r="AQS154" s="51"/>
      <c r="AQT154" s="51"/>
      <c r="AQU154" s="51"/>
      <c r="AQV154" s="51"/>
      <c r="AQW154" s="51"/>
      <c r="AQX154" s="51"/>
      <c r="AQY154" s="51"/>
      <c r="AQZ154" s="51"/>
      <c r="ARA154" s="51"/>
      <c r="ARB154" s="51"/>
      <c r="ARC154" s="51"/>
      <c r="ARD154" s="51"/>
      <c r="ARE154" s="51"/>
      <c r="ARF154" s="51"/>
      <c r="ARG154" s="51"/>
      <c r="ARH154" s="51"/>
      <c r="ARI154" s="51"/>
      <c r="ARJ154" s="51"/>
      <c r="ARK154" s="51"/>
      <c r="ARL154" s="51"/>
      <c r="ARM154" s="51"/>
      <c r="ARN154" s="51"/>
      <c r="ARO154" s="51"/>
      <c r="ARP154" s="51"/>
      <c r="ARQ154" s="51"/>
      <c r="ARR154" s="51"/>
      <c r="ARS154" s="51"/>
      <c r="ART154" s="51"/>
      <c r="ARU154" s="51"/>
      <c r="ARV154" s="51"/>
      <c r="ARW154" s="51"/>
      <c r="ARX154" s="51"/>
      <c r="ARY154" s="51"/>
      <c r="ARZ154" s="51"/>
      <c r="ASA154" s="51"/>
      <c r="ASB154" s="51"/>
      <c r="ASC154" s="51"/>
      <c r="ASD154" s="51"/>
      <c r="ASE154" s="51"/>
      <c r="ASF154" s="51"/>
      <c r="ASG154" s="51"/>
      <c r="ASH154" s="51"/>
      <c r="ASI154" s="51"/>
      <c r="ASJ154" s="51"/>
      <c r="ASK154" s="51"/>
      <c r="ASL154" s="51"/>
      <c r="ASM154" s="51"/>
      <c r="ASN154" s="51"/>
      <c r="ASO154" s="51"/>
      <c r="ASP154" s="51"/>
      <c r="ASQ154" s="51"/>
      <c r="ASR154" s="51"/>
      <c r="ASS154" s="51"/>
      <c r="AST154" s="51"/>
      <c r="ASU154" s="51"/>
      <c r="ASV154" s="51"/>
      <c r="ASW154" s="51"/>
      <c r="ASX154" s="51"/>
      <c r="ASY154" s="51"/>
      <c r="ASZ154" s="51"/>
      <c r="ATA154" s="51"/>
      <c r="ATB154" s="51"/>
      <c r="ATC154" s="51"/>
      <c r="ATD154" s="51"/>
      <c r="ATE154" s="51"/>
      <c r="ATF154" s="51"/>
      <c r="ATG154" s="51"/>
      <c r="ATH154" s="51"/>
      <c r="ATI154" s="51"/>
      <c r="ATJ154" s="51"/>
      <c r="ATK154" s="51"/>
      <c r="ATL154" s="51"/>
      <c r="ATM154" s="51"/>
      <c r="ATN154" s="51"/>
      <c r="ATO154" s="51"/>
      <c r="ATP154" s="51"/>
      <c r="ATQ154" s="51"/>
      <c r="ATR154" s="51"/>
      <c r="ATS154" s="51"/>
      <c r="ATT154" s="51"/>
      <c r="ATU154" s="51"/>
      <c r="ATV154" s="51"/>
      <c r="ATW154" s="51"/>
      <c r="ATX154" s="51"/>
      <c r="ATY154" s="51"/>
      <c r="ATZ154" s="51"/>
      <c r="AUA154" s="51"/>
      <c r="AUB154" s="51"/>
      <c r="AUC154" s="51"/>
      <c r="AUD154" s="51"/>
      <c r="AUE154" s="51"/>
      <c r="AUF154" s="51"/>
      <c r="AUG154" s="51"/>
      <c r="AUH154" s="51"/>
      <c r="AUI154" s="51"/>
      <c r="AUJ154" s="51"/>
      <c r="AUK154" s="51"/>
      <c r="AUL154" s="51"/>
      <c r="AUM154" s="51"/>
      <c r="AUN154" s="51"/>
      <c r="AUO154" s="51"/>
      <c r="AUP154" s="51"/>
      <c r="AUQ154" s="51"/>
      <c r="AUR154" s="51"/>
      <c r="AUS154" s="51"/>
      <c r="AUT154" s="51"/>
      <c r="AUU154" s="51"/>
      <c r="AUV154" s="51"/>
      <c r="AUW154" s="51"/>
      <c r="AUX154" s="51"/>
      <c r="AUY154" s="51"/>
      <c r="AUZ154" s="51"/>
      <c r="AVA154" s="51"/>
      <c r="AVB154" s="51"/>
      <c r="AVC154" s="51"/>
      <c r="AVD154" s="51"/>
      <c r="AVE154" s="51"/>
      <c r="AVF154" s="51"/>
      <c r="AVG154" s="51"/>
      <c r="AVH154" s="51"/>
      <c r="AVI154" s="51"/>
      <c r="AVJ154" s="51"/>
      <c r="AVK154" s="51"/>
      <c r="AVL154" s="51"/>
      <c r="AVM154" s="51"/>
      <c r="AVN154" s="51"/>
      <c r="AVO154" s="51"/>
      <c r="AVP154" s="51"/>
      <c r="AVQ154" s="51"/>
      <c r="AVR154" s="51"/>
      <c r="AVS154" s="51"/>
      <c r="AVT154" s="51"/>
      <c r="AVU154" s="51"/>
      <c r="AVV154" s="51"/>
      <c r="AVW154" s="51"/>
      <c r="AVX154" s="51"/>
      <c r="AVY154" s="51"/>
      <c r="AVZ154" s="51"/>
      <c r="AWA154" s="51"/>
      <c r="AWB154" s="51"/>
      <c r="AWC154" s="51"/>
      <c r="AWD154" s="51"/>
      <c r="AWE154" s="51"/>
      <c r="AWF154" s="51"/>
      <c r="AWG154" s="51"/>
      <c r="AWH154" s="51"/>
      <c r="AWI154" s="51"/>
      <c r="AWJ154" s="51"/>
      <c r="AWK154" s="51"/>
      <c r="AWL154" s="51"/>
      <c r="AWM154" s="51"/>
      <c r="AWN154" s="51"/>
      <c r="AWO154" s="51"/>
      <c r="AWP154" s="51"/>
      <c r="AWQ154" s="51"/>
      <c r="AWR154" s="51"/>
      <c r="AWS154" s="51"/>
      <c r="AWT154" s="51"/>
      <c r="AWU154" s="51"/>
      <c r="AWV154" s="51"/>
      <c r="AWW154" s="51"/>
      <c r="AWX154" s="51"/>
      <c r="AWY154" s="51"/>
      <c r="AWZ154" s="51"/>
      <c r="AXA154" s="51"/>
      <c r="AXB154" s="51"/>
      <c r="AXC154" s="51"/>
      <c r="AXD154" s="51"/>
      <c r="AXE154" s="51"/>
      <c r="AXF154" s="51"/>
      <c r="AXG154" s="51"/>
      <c r="AXH154" s="51"/>
      <c r="AXI154" s="51"/>
      <c r="AXJ154" s="51"/>
      <c r="AXK154" s="51"/>
      <c r="AXL154" s="51"/>
      <c r="AXM154" s="51"/>
      <c r="AXN154" s="51"/>
      <c r="AXO154" s="51"/>
      <c r="AXP154" s="51"/>
      <c r="AXQ154" s="51"/>
      <c r="AXR154" s="51"/>
      <c r="AXS154" s="51"/>
      <c r="AXT154" s="51"/>
      <c r="AXU154" s="51"/>
      <c r="AXV154" s="51"/>
      <c r="AXW154" s="51"/>
      <c r="AXX154" s="51"/>
      <c r="AXY154" s="51"/>
      <c r="AXZ154" s="51"/>
      <c r="AYA154" s="51"/>
      <c r="AYB154" s="51"/>
      <c r="AYC154" s="51"/>
      <c r="AYD154" s="51"/>
      <c r="AYE154" s="51"/>
      <c r="AYF154" s="51"/>
      <c r="AYG154" s="51"/>
      <c r="AYH154" s="51"/>
      <c r="AYI154" s="51"/>
      <c r="AYJ154" s="51"/>
      <c r="AYK154" s="51"/>
      <c r="AYL154" s="51"/>
      <c r="AYM154" s="51"/>
      <c r="AYN154" s="51"/>
      <c r="AYO154" s="51"/>
      <c r="AYP154" s="51"/>
      <c r="AYQ154" s="51"/>
      <c r="AYR154" s="51"/>
      <c r="AYS154" s="51"/>
      <c r="AYT154" s="51"/>
      <c r="AYU154" s="51"/>
      <c r="AYV154" s="51"/>
      <c r="AYW154" s="51"/>
      <c r="AYX154" s="51"/>
      <c r="AYY154" s="51"/>
      <c r="AYZ154" s="51"/>
      <c r="AZA154" s="51"/>
      <c r="AZB154" s="51"/>
      <c r="AZC154" s="51"/>
      <c r="AZD154" s="51"/>
      <c r="AZE154" s="51"/>
      <c r="AZF154" s="51"/>
      <c r="AZG154" s="51"/>
      <c r="AZH154" s="51"/>
      <c r="AZI154" s="51"/>
      <c r="AZJ154" s="51"/>
      <c r="AZK154" s="51"/>
      <c r="AZL154" s="51"/>
      <c r="AZM154" s="51"/>
      <c r="AZN154" s="51"/>
      <c r="AZO154" s="51"/>
      <c r="AZP154" s="51"/>
      <c r="AZQ154" s="51"/>
      <c r="AZR154" s="51"/>
      <c r="AZS154" s="51"/>
      <c r="AZT154" s="51"/>
      <c r="AZU154" s="51"/>
      <c r="AZV154" s="51"/>
      <c r="AZW154" s="51"/>
      <c r="AZX154" s="51"/>
      <c r="AZY154" s="51"/>
      <c r="AZZ154" s="51"/>
      <c r="BAA154" s="51"/>
      <c r="BAB154" s="51"/>
      <c r="BAC154" s="51"/>
      <c r="BAD154" s="51"/>
      <c r="BAE154" s="51"/>
      <c r="BAF154" s="51"/>
      <c r="BAG154" s="51"/>
      <c r="BAH154" s="51"/>
      <c r="BAI154" s="51"/>
      <c r="BAJ154" s="51"/>
      <c r="BAK154" s="51"/>
      <c r="BAL154" s="51"/>
      <c r="BAM154" s="51"/>
      <c r="BAN154" s="51"/>
      <c r="BAO154" s="51"/>
      <c r="BAP154" s="51"/>
      <c r="BAQ154" s="51"/>
      <c r="BAR154" s="51"/>
      <c r="BAS154" s="51"/>
      <c r="BAT154" s="51"/>
      <c r="BAU154" s="51"/>
      <c r="BAV154" s="51"/>
      <c r="BAW154" s="51"/>
      <c r="BAX154" s="51"/>
      <c r="BAY154" s="51"/>
      <c r="BAZ154" s="51"/>
      <c r="BBA154" s="51"/>
      <c r="BBB154" s="51"/>
      <c r="BBC154" s="51"/>
      <c r="BBD154" s="51"/>
      <c r="BBE154" s="51"/>
      <c r="BBF154" s="51"/>
      <c r="BBG154" s="51"/>
      <c r="BBH154" s="51"/>
      <c r="BBI154" s="51"/>
      <c r="BBJ154" s="51"/>
      <c r="BBK154" s="51"/>
      <c r="BBL154" s="51"/>
      <c r="BBM154" s="51"/>
      <c r="BBN154" s="51"/>
      <c r="BBO154" s="51"/>
      <c r="BBP154" s="51"/>
      <c r="BBQ154" s="51"/>
      <c r="BBR154" s="51"/>
      <c r="BBS154" s="51"/>
      <c r="BBT154" s="51"/>
      <c r="BBU154" s="51"/>
      <c r="BBV154" s="51"/>
      <c r="BBW154" s="51"/>
      <c r="BBX154" s="51"/>
      <c r="BBY154" s="51"/>
      <c r="BBZ154" s="51"/>
      <c r="BCA154" s="51"/>
      <c r="BCB154" s="51"/>
      <c r="BCC154" s="51"/>
      <c r="BCD154" s="51"/>
      <c r="BCE154" s="51"/>
      <c r="BCF154" s="51"/>
      <c r="BCG154" s="51"/>
      <c r="BCH154" s="51"/>
      <c r="BCI154" s="51"/>
      <c r="BCJ154" s="51"/>
      <c r="BCK154" s="51"/>
      <c r="BCL154" s="51"/>
      <c r="BCM154" s="51"/>
      <c r="BCN154" s="51"/>
      <c r="BCO154" s="51"/>
      <c r="BCP154" s="51"/>
      <c r="BCQ154" s="51"/>
      <c r="BCR154" s="51"/>
      <c r="BCS154" s="51"/>
      <c r="BCT154" s="51"/>
      <c r="BCU154" s="51"/>
      <c r="BCV154" s="51"/>
      <c r="BCW154" s="51"/>
      <c r="BCX154" s="51"/>
      <c r="BCY154" s="51"/>
      <c r="BCZ154" s="51"/>
      <c r="BDA154" s="51"/>
      <c r="BDB154" s="51"/>
      <c r="BDC154" s="51"/>
      <c r="BDD154" s="51"/>
      <c r="BDE154" s="51"/>
      <c r="BDF154" s="51"/>
      <c r="BDG154" s="51"/>
      <c r="BDH154" s="51"/>
      <c r="BDI154" s="51"/>
      <c r="BDJ154" s="51"/>
      <c r="BDK154" s="51"/>
      <c r="BDL154" s="51"/>
      <c r="BDM154" s="51"/>
      <c r="BDN154" s="51"/>
      <c r="BDO154" s="51"/>
      <c r="BDP154" s="51"/>
      <c r="BDQ154" s="51"/>
      <c r="BDR154" s="51"/>
      <c r="BDS154" s="51"/>
      <c r="BDT154" s="51"/>
      <c r="BDU154" s="51"/>
      <c r="BDV154" s="51"/>
      <c r="BDW154" s="51"/>
      <c r="BDX154" s="51"/>
      <c r="BDY154" s="51"/>
      <c r="BDZ154" s="51"/>
      <c r="BEA154" s="51"/>
      <c r="BEB154" s="51"/>
      <c r="BEC154" s="51"/>
      <c r="BED154" s="51"/>
      <c r="BEE154" s="51"/>
      <c r="BEF154" s="51"/>
      <c r="BEG154" s="51"/>
      <c r="BEH154" s="51"/>
      <c r="BEI154" s="51"/>
      <c r="BEJ154" s="51"/>
      <c r="BEK154" s="51"/>
      <c r="BEL154" s="51"/>
      <c r="BEM154" s="51"/>
      <c r="BEN154" s="51"/>
      <c r="BEO154" s="51"/>
      <c r="BEP154" s="51"/>
      <c r="BEQ154" s="51"/>
      <c r="BER154" s="51"/>
      <c r="BES154" s="51"/>
      <c r="BET154" s="51"/>
      <c r="BEU154" s="51"/>
      <c r="BEV154" s="51"/>
      <c r="BEW154" s="51"/>
      <c r="BEX154" s="51"/>
      <c r="BEY154" s="51"/>
      <c r="BEZ154" s="51"/>
      <c r="BFA154" s="51"/>
      <c r="BFB154" s="51"/>
      <c r="BFC154" s="51"/>
      <c r="BFD154" s="51"/>
      <c r="BFE154" s="51"/>
      <c r="BFF154" s="51"/>
      <c r="BFG154" s="51"/>
      <c r="BFH154" s="51"/>
      <c r="BFI154" s="51"/>
      <c r="BFJ154" s="51"/>
      <c r="BFK154" s="51"/>
      <c r="BFL154" s="51"/>
      <c r="BFM154" s="51"/>
      <c r="BFN154" s="51"/>
      <c r="BFO154" s="51"/>
      <c r="BFP154" s="51"/>
      <c r="BFQ154" s="51"/>
      <c r="BFR154" s="51"/>
      <c r="BFS154" s="51"/>
      <c r="BFT154" s="51"/>
      <c r="BFU154" s="51"/>
      <c r="BFV154" s="51"/>
      <c r="BFW154" s="51"/>
      <c r="BFX154" s="51"/>
      <c r="BFY154" s="51"/>
      <c r="BFZ154" s="51"/>
      <c r="BGA154" s="51"/>
      <c r="BGB154" s="51"/>
      <c r="BGC154" s="51"/>
      <c r="BGD154" s="51"/>
      <c r="BGE154" s="51"/>
      <c r="BGF154" s="51"/>
      <c r="BGG154" s="51"/>
      <c r="BGH154" s="51"/>
      <c r="BGI154" s="51"/>
      <c r="BGJ154" s="51"/>
      <c r="BGK154" s="51"/>
      <c r="BGL154" s="51"/>
      <c r="BGM154" s="51"/>
      <c r="BGN154" s="51"/>
      <c r="BGO154" s="51"/>
      <c r="BGP154" s="51"/>
      <c r="BGQ154" s="51"/>
      <c r="BGR154" s="51"/>
      <c r="BGS154" s="51"/>
      <c r="BGT154" s="51"/>
      <c r="BGU154" s="51"/>
      <c r="BGV154" s="51"/>
      <c r="BGW154" s="51"/>
      <c r="BGX154" s="51"/>
      <c r="BGY154" s="51"/>
      <c r="BGZ154" s="51"/>
      <c r="BHA154" s="51"/>
      <c r="BHB154" s="51"/>
      <c r="BHC154" s="51"/>
      <c r="BHD154" s="51"/>
      <c r="BHE154" s="51"/>
      <c r="BHF154" s="51"/>
      <c r="BHG154" s="51"/>
      <c r="BHH154" s="51"/>
      <c r="BHI154" s="51"/>
      <c r="BHJ154" s="51"/>
      <c r="BHK154" s="51"/>
      <c r="BHL154" s="51"/>
      <c r="BHM154" s="51"/>
      <c r="BHN154" s="51"/>
      <c r="BHO154" s="51"/>
      <c r="BHP154" s="51"/>
      <c r="BHQ154" s="51"/>
      <c r="BHR154" s="51"/>
      <c r="BHS154" s="51"/>
      <c r="BHT154" s="51"/>
      <c r="BHU154" s="51"/>
      <c r="BHV154" s="51"/>
      <c r="BHW154" s="51"/>
      <c r="BHX154" s="51"/>
      <c r="BHY154" s="51"/>
      <c r="BHZ154" s="51"/>
      <c r="BIA154" s="51"/>
      <c r="BIB154" s="51"/>
      <c r="BIC154" s="51"/>
      <c r="BID154" s="51"/>
      <c r="BIE154" s="51"/>
      <c r="BIF154" s="51"/>
      <c r="BIG154" s="51"/>
      <c r="BIH154" s="51"/>
      <c r="BII154" s="51"/>
      <c r="BIJ154" s="51"/>
      <c r="BIK154" s="51"/>
      <c r="BIL154" s="51"/>
      <c r="BIM154" s="51"/>
      <c r="BIN154" s="51"/>
      <c r="BIO154" s="51"/>
      <c r="BIP154" s="51"/>
      <c r="BIQ154" s="51"/>
      <c r="BIR154" s="51"/>
      <c r="BIS154" s="51"/>
      <c r="BIT154" s="51"/>
      <c r="BIU154" s="51"/>
      <c r="BIV154" s="51"/>
      <c r="BIW154" s="51"/>
      <c r="BIX154" s="51"/>
      <c r="BIY154" s="51"/>
      <c r="BIZ154" s="51"/>
      <c r="BJA154" s="51"/>
      <c r="BJB154" s="51"/>
      <c r="BJC154" s="51"/>
      <c r="BJD154" s="51"/>
      <c r="BJE154" s="51"/>
      <c r="BJF154" s="51"/>
      <c r="BJG154" s="51"/>
      <c r="BJH154" s="51"/>
      <c r="BJI154" s="51"/>
      <c r="BJJ154" s="51"/>
      <c r="BJK154" s="51"/>
      <c r="BJL154" s="51"/>
      <c r="BJM154" s="51"/>
      <c r="BJN154" s="51"/>
      <c r="BJO154" s="51"/>
      <c r="BJP154" s="51"/>
      <c r="BJQ154" s="51"/>
      <c r="BJR154" s="51"/>
      <c r="BJS154" s="51"/>
      <c r="BJT154" s="51"/>
      <c r="BJU154" s="51"/>
      <c r="BJV154" s="51"/>
      <c r="BJW154" s="51"/>
      <c r="BJX154" s="51"/>
      <c r="BJY154" s="51"/>
      <c r="BJZ154" s="51"/>
      <c r="BKA154" s="51"/>
      <c r="BKB154" s="51"/>
      <c r="BKC154" s="51"/>
      <c r="BKD154" s="51"/>
      <c r="BKE154" s="51"/>
      <c r="BKF154" s="51"/>
      <c r="BKG154" s="51"/>
      <c r="BKH154" s="51"/>
      <c r="BKI154" s="51"/>
      <c r="BKJ154" s="51"/>
      <c r="BKK154" s="51"/>
      <c r="BKL154" s="51"/>
      <c r="BKM154" s="51"/>
      <c r="BKN154" s="51"/>
      <c r="BKO154" s="51"/>
      <c r="BKP154" s="51"/>
      <c r="BKQ154" s="51"/>
      <c r="BKR154" s="51"/>
      <c r="BKS154" s="51"/>
      <c r="BKT154" s="51"/>
      <c r="BKU154" s="51"/>
      <c r="BKV154" s="51"/>
      <c r="BKW154" s="51"/>
      <c r="BKX154" s="51"/>
      <c r="BKY154" s="51"/>
      <c r="BKZ154" s="51"/>
      <c r="BLA154" s="51"/>
      <c r="BLB154" s="51"/>
      <c r="BLC154" s="51"/>
      <c r="BLD154" s="51"/>
      <c r="BLE154" s="51"/>
      <c r="BLF154" s="51"/>
      <c r="BLG154" s="51"/>
      <c r="BLH154" s="51"/>
      <c r="BLI154" s="51"/>
      <c r="BLJ154" s="51"/>
      <c r="BLK154" s="51"/>
      <c r="BLL154" s="51"/>
      <c r="BLM154" s="51"/>
      <c r="BLN154" s="51"/>
      <c r="BLO154" s="51"/>
      <c r="BLP154" s="51"/>
      <c r="BLQ154" s="51"/>
      <c r="BLR154" s="51"/>
      <c r="BLS154" s="51"/>
      <c r="BLT154" s="51"/>
      <c r="BLU154" s="51"/>
      <c r="BLV154" s="51"/>
      <c r="BLW154" s="51"/>
      <c r="BLX154" s="51"/>
      <c r="BLY154" s="51"/>
      <c r="BLZ154" s="51"/>
      <c r="BMA154" s="51"/>
      <c r="BMB154" s="51"/>
      <c r="BMC154" s="51"/>
      <c r="BMD154" s="51"/>
      <c r="BME154" s="51"/>
      <c r="BMF154" s="51"/>
      <c r="BMG154" s="51"/>
      <c r="BMH154" s="51"/>
      <c r="BMI154" s="51"/>
      <c r="BMJ154" s="51"/>
      <c r="BMK154" s="51"/>
      <c r="BML154" s="51"/>
      <c r="BMM154" s="51"/>
      <c r="BMN154" s="51"/>
      <c r="BMO154" s="51"/>
      <c r="BMP154" s="51"/>
      <c r="BMQ154" s="51"/>
      <c r="BMR154" s="51"/>
      <c r="BMS154" s="51"/>
      <c r="BMT154" s="51"/>
      <c r="BMU154" s="51"/>
      <c r="BMV154" s="51"/>
      <c r="BMW154" s="51"/>
      <c r="BMX154" s="51"/>
      <c r="BMY154" s="51"/>
      <c r="BMZ154" s="51"/>
      <c r="BNA154" s="51"/>
      <c r="BNB154" s="51"/>
      <c r="BNC154" s="51"/>
      <c r="BND154" s="51"/>
      <c r="BNE154" s="51"/>
      <c r="BNF154" s="51"/>
      <c r="BNG154" s="51"/>
      <c r="BNH154" s="51"/>
      <c r="BNI154" s="51"/>
      <c r="BNJ154" s="51"/>
      <c r="BNK154" s="51"/>
      <c r="BNL154" s="51"/>
      <c r="BNM154" s="51"/>
      <c r="BNN154" s="51"/>
      <c r="BNO154" s="51"/>
      <c r="BNP154" s="51"/>
      <c r="BNQ154" s="51"/>
      <c r="BNR154" s="51"/>
      <c r="BNS154" s="51"/>
      <c r="BNT154" s="51"/>
      <c r="BNU154" s="51"/>
      <c r="BNV154" s="51"/>
      <c r="BNW154" s="51"/>
      <c r="BNX154" s="51"/>
      <c r="BNY154" s="51"/>
      <c r="BNZ154" s="51"/>
      <c r="BOA154" s="51"/>
      <c r="BOB154" s="51"/>
      <c r="BOC154" s="51"/>
      <c r="BOD154" s="51"/>
      <c r="BOE154" s="51"/>
      <c r="BOF154" s="51"/>
      <c r="BOG154" s="51"/>
      <c r="BOH154" s="51"/>
      <c r="BOI154" s="51"/>
      <c r="BOJ154" s="51"/>
      <c r="BOK154" s="51"/>
      <c r="BOL154" s="51"/>
      <c r="BOM154" s="51"/>
      <c r="BON154" s="51"/>
      <c r="BOO154" s="51"/>
      <c r="BOP154" s="51"/>
      <c r="BOQ154" s="51"/>
      <c r="BOR154" s="51"/>
      <c r="BOS154" s="51"/>
      <c r="BOT154" s="51"/>
      <c r="BOU154" s="51"/>
      <c r="BOV154" s="51"/>
      <c r="BOW154" s="51"/>
      <c r="BOX154" s="51"/>
      <c r="BOY154" s="51"/>
      <c r="BOZ154" s="51"/>
      <c r="BPA154" s="51"/>
      <c r="BPB154" s="51"/>
      <c r="BPC154" s="51"/>
      <c r="BPD154" s="51"/>
      <c r="BPE154" s="51"/>
      <c r="BPF154" s="51"/>
      <c r="BPG154" s="51"/>
      <c r="BPH154" s="51"/>
      <c r="BPI154" s="51"/>
      <c r="BPJ154" s="51"/>
      <c r="BPK154" s="51"/>
      <c r="BPL154" s="51"/>
      <c r="BPM154" s="51"/>
      <c r="BPN154" s="51"/>
      <c r="BPO154" s="51"/>
      <c r="BPP154" s="51"/>
      <c r="BPQ154" s="51"/>
      <c r="BPR154" s="51"/>
      <c r="BPS154" s="51"/>
      <c r="BPT154" s="51"/>
      <c r="BPU154" s="51"/>
      <c r="BPV154" s="51"/>
      <c r="BPW154" s="51"/>
      <c r="BPX154" s="51"/>
      <c r="BPY154" s="51"/>
      <c r="BPZ154" s="51"/>
      <c r="BQA154" s="51"/>
      <c r="BQB154" s="51"/>
      <c r="BQC154" s="51"/>
      <c r="BQD154" s="51"/>
      <c r="BQE154" s="51"/>
      <c r="BQF154" s="51"/>
      <c r="BQG154" s="51"/>
      <c r="BQH154" s="51"/>
      <c r="BQI154" s="51"/>
      <c r="BQJ154" s="51"/>
      <c r="BQK154" s="51"/>
      <c r="BQL154" s="51"/>
      <c r="BQM154" s="51"/>
      <c r="BQN154" s="51"/>
      <c r="BQO154" s="51"/>
      <c r="BQP154" s="51"/>
      <c r="BQQ154" s="51"/>
      <c r="BQR154" s="51"/>
      <c r="BQS154" s="51"/>
      <c r="BQT154" s="51"/>
      <c r="BQU154" s="51"/>
      <c r="BQV154" s="51"/>
      <c r="BQW154" s="51"/>
      <c r="BQX154" s="51"/>
      <c r="BQY154" s="51"/>
      <c r="BQZ154" s="51"/>
      <c r="BRA154" s="51"/>
      <c r="BRB154" s="51"/>
      <c r="BRC154" s="51"/>
      <c r="BRD154" s="51"/>
      <c r="BRE154" s="51"/>
      <c r="BRF154" s="51"/>
      <c r="BRG154" s="51"/>
      <c r="BRH154" s="51"/>
      <c r="BRI154" s="51"/>
      <c r="BRJ154" s="51"/>
      <c r="BRK154" s="51"/>
      <c r="BRL154" s="51"/>
      <c r="BRM154" s="51"/>
      <c r="BRN154" s="51"/>
      <c r="BRO154" s="51"/>
      <c r="BRP154" s="51"/>
      <c r="BRQ154" s="51"/>
      <c r="BRR154" s="51"/>
      <c r="BRS154" s="51"/>
      <c r="BRT154" s="51"/>
      <c r="BRU154" s="51"/>
      <c r="BRV154" s="51"/>
      <c r="BRW154" s="51"/>
      <c r="BRX154" s="51"/>
      <c r="BRY154" s="51"/>
      <c r="BRZ154" s="51"/>
      <c r="BSA154" s="51"/>
      <c r="BSB154" s="51"/>
      <c r="BSC154" s="51"/>
      <c r="BSD154" s="51"/>
      <c r="BSE154" s="51"/>
      <c r="BSF154" s="51"/>
      <c r="BSG154" s="51"/>
      <c r="BSH154" s="51"/>
      <c r="BSI154" s="51"/>
      <c r="BSJ154" s="51"/>
      <c r="BSK154" s="51"/>
      <c r="BSL154" s="51"/>
      <c r="BSM154" s="51"/>
      <c r="BSN154" s="51"/>
      <c r="BSO154" s="51"/>
      <c r="BSP154" s="51"/>
      <c r="BSQ154" s="51"/>
      <c r="BSR154" s="51"/>
      <c r="BSS154" s="51"/>
      <c r="BST154" s="51"/>
      <c r="BSU154" s="51"/>
      <c r="BSV154" s="51"/>
      <c r="BSW154" s="51"/>
      <c r="BSX154" s="51"/>
      <c r="BSY154" s="51"/>
      <c r="BSZ154" s="51"/>
      <c r="BTA154" s="51"/>
      <c r="BTB154" s="51"/>
      <c r="BTC154" s="51"/>
      <c r="BTD154" s="51"/>
      <c r="BTE154" s="51"/>
      <c r="BTF154" s="51"/>
      <c r="BTG154" s="51"/>
      <c r="BTH154" s="51"/>
      <c r="BTI154" s="51"/>
      <c r="BTJ154" s="51"/>
      <c r="BTK154" s="51"/>
      <c r="BTL154" s="51"/>
      <c r="BTM154" s="51"/>
      <c r="BTN154" s="51"/>
      <c r="BTO154" s="51"/>
      <c r="BTP154" s="51"/>
      <c r="BTQ154" s="51"/>
      <c r="BTR154" s="51"/>
      <c r="BTS154" s="51"/>
      <c r="BTT154" s="51"/>
      <c r="BTU154" s="51"/>
      <c r="BTV154" s="51"/>
      <c r="BTW154" s="51"/>
      <c r="BTX154" s="51"/>
      <c r="BTY154" s="51"/>
      <c r="BTZ154" s="51"/>
      <c r="BUA154" s="51"/>
      <c r="BUB154" s="51"/>
      <c r="BUC154" s="51"/>
      <c r="BUD154" s="51"/>
      <c r="BUE154" s="51"/>
      <c r="BUF154" s="51"/>
      <c r="BUG154" s="51"/>
      <c r="BUH154" s="51"/>
      <c r="BUI154" s="51"/>
      <c r="BUJ154" s="51"/>
      <c r="BUK154" s="51"/>
      <c r="BUL154" s="51"/>
      <c r="BUM154" s="51"/>
      <c r="BUN154" s="51"/>
      <c r="BUO154" s="51"/>
      <c r="BUP154" s="51"/>
      <c r="BUQ154" s="51"/>
      <c r="BUR154" s="51"/>
      <c r="BUS154" s="51"/>
      <c r="BUT154" s="51"/>
      <c r="BUU154" s="51"/>
      <c r="BUV154" s="51"/>
      <c r="BUW154" s="51"/>
      <c r="BUX154" s="51"/>
      <c r="BUY154" s="51"/>
      <c r="BUZ154" s="51"/>
      <c r="BVA154" s="51"/>
      <c r="BVB154" s="51"/>
      <c r="BVC154" s="51"/>
      <c r="BVD154" s="51"/>
      <c r="BVE154" s="51"/>
      <c r="BVF154" s="51"/>
      <c r="BVG154" s="51"/>
      <c r="BVH154" s="51"/>
      <c r="BVI154" s="51"/>
      <c r="BVJ154" s="51"/>
      <c r="BVK154" s="51"/>
      <c r="BVL154" s="51"/>
      <c r="BVM154" s="51"/>
      <c r="BVN154" s="51"/>
      <c r="BVO154" s="51"/>
      <c r="BVP154" s="51"/>
      <c r="BVQ154" s="51"/>
      <c r="BVR154" s="51"/>
      <c r="BVS154" s="51"/>
      <c r="BVT154" s="51"/>
      <c r="BVU154" s="51"/>
      <c r="BVV154" s="51"/>
      <c r="BVW154" s="51"/>
      <c r="BVX154" s="51"/>
      <c r="BVY154" s="51"/>
      <c r="BVZ154" s="51"/>
      <c r="BWA154" s="51"/>
      <c r="BWB154" s="51"/>
      <c r="BWC154" s="51"/>
      <c r="BWD154" s="51"/>
      <c r="BWE154" s="51"/>
      <c r="BWF154" s="51"/>
      <c r="BWG154" s="51"/>
      <c r="BWH154" s="51"/>
      <c r="BWI154" s="51"/>
      <c r="BWJ154" s="51"/>
      <c r="BWK154" s="51"/>
      <c r="BWL154" s="51"/>
      <c r="BWM154" s="51"/>
      <c r="BWN154" s="51"/>
      <c r="BWO154" s="51"/>
      <c r="BWP154" s="51"/>
      <c r="BWQ154" s="51"/>
      <c r="BWR154" s="51"/>
      <c r="BWS154" s="51"/>
      <c r="BWT154" s="51"/>
      <c r="BWU154" s="51"/>
      <c r="BWV154" s="51"/>
      <c r="BWW154" s="51"/>
      <c r="BWX154" s="51"/>
      <c r="BWY154" s="51"/>
      <c r="BWZ154" s="51"/>
      <c r="BXA154" s="51"/>
      <c r="BXB154" s="51"/>
      <c r="BXC154" s="51"/>
      <c r="BXD154" s="51"/>
      <c r="BXE154" s="51"/>
      <c r="BXF154" s="51"/>
      <c r="BXG154" s="51"/>
      <c r="BXH154" s="51"/>
      <c r="BXI154" s="51"/>
      <c r="BXJ154" s="51"/>
      <c r="BXK154" s="51"/>
      <c r="BXL154" s="51"/>
      <c r="BXM154" s="51"/>
      <c r="BXN154" s="51"/>
      <c r="BXO154" s="51"/>
      <c r="BXP154" s="51"/>
      <c r="BXQ154" s="51"/>
      <c r="BXR154" s="51"/>
      <c r="BXS154" s="51"/>
      <c r="BXT154" s="51"/>
      <c r="BXU154" s="51"/>
      <c r="BXV154" s="51"/>
      <c r="BXW154" s="51"/>
      <c r="BXX154" s="51"/>
      <c r="BXY154" s="51"/>
      <c r="BXZ154" s="51"/>
      <c r="BYA154" s="51"/>
      <c r="BYB154" s="51"/>
      <c r="BYC154" s="51"/>
      <c r="BYD154" s="51"/>
      <c r="BYE154" s="51"/>
      <c r="BYF154" s="51"/>
      <c r="BYG154" s="51"/>
      <c r="BYH154" s="51"/>
      <c r="BYI154" s="51"/>
      <c r="BYJ154" s="51"/>
      <c r="BYK154" s="51"/>
      <c r="BYL154" s="51"/>
      <c r="BYM154" s="51"/>
      <c r="BYN154" s="51"/>
      <c r="BYO154" s="51"/>
      <c r="BYP154" s="51"/>
      <c r="BYQ154" s="51"/>
      <c r="BYR154" s="51"/>
      <c r="BYS154" s="51"/>
      <c r="BYT154" s="51"/>
      <c r="BYU154" s="51"/>
      <c r="BYV154" s="51"/>
      <c r="BYW154" s="51"/>
      <c r="BYX154" s="51"/>
      <c r="BYY154" s="51"/>
      <c r="BYZ154" s="51"/>
      <c r="BZA154" s="51"/>
      <c r="BZB154" s="51"/>
      <c r="BZC154" s="51"/>
      <c r="BZD154" s="51"/>
      <c r="BZE154" s="51"/>
      <c r="BZF154" s="51"/>
      <c r="BZG154" s="51"/>
      <c r="BZH154" s="51"/>
      <c r="BZI154" s="51"/>
      <c r="BZJ154" s="51"/>
      <c r="BZK154" s="51"/>
      <c r="BZL154" s="51"/>
      <c r="BZM154" s="51"/>
      <c r="BZN154" s="51"/>
      <c r="BZO154" s="51"/>
      <c r="BZP154" s="51"/>
      <c r="BZQ154" s="51"/>
      <c r="BZR154" s="51"/>
      <c r="BZS154" s="51"/>
      <c r="BZT154" s="51"/>
      <c r="BZU154" s="51"/>
      <c r="BZV154" s="51"/>
      <c r="BZW154" s="51"/>
      <c r="BZX154" s="51"/>
      <c r="BZY154" s="51"/>
      <c r="BZZ154" s="51"/>
      <c r="CAA154" s="51"/>
      <c r="CAB154" s="51"/>
      <c r="CAC154" s="51"/>
      <c r="CAD154" s="51"/>
      <c r="CAE154" s="51"/>
      <c r="CAF154" s="51"/>
      <c r="CAG154" s="51"/>
      <c r="CAH154" s="51"/>
      <c r="CAI154" s="51"/>
      <c r="CAJ154" s="51"/>
      <c r="CAK154" s="51"/>
      <c r="CAL154" s="51"/>
      <c r="CAM154" s="51"/>
      <c r="CAN154" s="51"/>
      <c r="CAO154" s="51"/>
      <c r="CAP154" s="51"/>
      <c r="CAQ154" s="51"/>
      <c r="CAR154" s="51"/>
      <c r="CAS154" s="51"/>
      <c r="CAT154" s="51"/>
      <c r="CAU154" s="51"/>
      <c r="CAV154" s="51"/>
      <c r="CAW154" s="51"/>
      <c r="CAX154" s="51"/>
      <c r="CAY154" s="51"/>
      <c r="CAZ154" s="51"/>
      <c r="CBA154" s="51"/>
      <c r="CBB154" s="51"/>
      <c r="CBC154" s="51"/>
      <c r="CBD154" s="51"/>
      <c r="CBE154" s="51"/>
      <c r="CBF154" s="51"/>
      <c r="CBG154" s="51"/>
      <c r="CBH154" s="51"/>
      <c r="CBI154" s="51"/>
      <c r="CBJ154" s="51"/>
      <c r="CBK154" s="51"/>
      <c r="CBL154" s="51"/>
      <c r="CBM154" s="51"/>
      <c r="CBN154" s="51"/>
      <c r="CBO154" s="51"/>
      <c r="CBP154" s="51"/>
      <c r="CBQ154" s="51"/>
      <c r="CBR154" s="51"/>
      <c r="CBS154" s="51"/>
      <c r="CBT154" s="51"/>
      <c r="CBU154" s="51"/>
      <c r="CBV154" s="51"/>
      <c r="CBW154" s="51"/>
      <c r="CBX154" s="51"/>
      <c r="CBY154" s="51"/>
      <c r="CBZ154" s="51"/>
      <c r="CCA154" s="51"/>
      <c r="CCB154" s="51"/>
      <c r="CCC154" s="51"/>
      <c r="CCD154" s="51"/>
      <c r="CCE154" s="51"/>
      <c r="CCF154" s="51"/>
      <c r="CCG154" s="51"/>
      <c r="CCH154" s="51"/>
      <c r="CCI154" s="51"/>
      <c r="CCJ154" s="51"/>
      <c r="CCK154" s="51"/>
      <c r="CCL154" s="51"/>
      <c r="CCM154" s="51"/>
      <c r="CCN154" s="51"/>
      <c r="CCO154" s="51"/>
      <c r="CCP154" s="51"/>
      <c r="CCQ154" s="51"/>
      <c r="CCR154" s="51"/>
      <c r="CCS154" s="51"/>
      <c r="CCT154" s="51"/>
      <c r="CCU154" s="51"/>
      <c r="CCV154" s="51"/>
      <c r="CCW154" s="51"/>
      <c r="CCX154" s="51"/>
      <c r="CCY154" s="51"/>
      <c r="CCZ154" s="51"/>
      <c r="CDA154" s="51"/>
      <c r="CDB154" s="51"/>
      <c r="CDC154" s="51"/>
      <c r="CDD154" s="51"/>
      <c r="CDE154" s="51"/>
      <c r="CDF154" s="51"/>
      <c r="CDG154" s="51"/>
      <c r="CDH154" s="51"/>
      <c r="CDI154" s="51"/>
      <c r="CDJ154" s="51"/>
      <c r="CDK154" s="51"/>
      <c r="CDL154" s="51"/>
      <c r="CDM154" s="51"/>
      <c r="CDN154" s="51"/>
      <c r="CDO154" s="51"/>
      <c r="CDP154" s="51"/>
      <c r="CDQ154" s="51"/>
      <c r="CDR154" s="51"/>
      <c r="CDS154" s="51"/>
      <c r="CDT154" s="51"/>
      <c r="CDU154" s="51"/>
      <c r="CDV154" s="51"/>
      <c r="CDW154" s="51"/>
      <c r="CDX154" s="51"/>
      <c r="CDY154" s="51"/>
      <c r="CDZ154" s="51"/>
      <c r="CEA154" s="51"/>
      <c r="CEB154" s="51"/>
      <c r="CEC154" s="51"/>
      <c r="CED154" s="51"/>
      <c r="CEE154" s="51"/>
      <c r="CEF154" s="51"/>
      <c r="CEG154" s="51"/>
      <c r="CEH154" s="51"/>
      <c r="CEI154" s="51"/>
      <c r="CEJ154" s="51"/>
      <c r="CEK154" s="51"/>
      <c r="CEL154" s="51"/>
      <c r="CEM154" s="51"/>
      <c r="CEN154" s="51"/>
      <c r="CEO154" s="51"/>
      <c r="CEP154" s="51"/>
      <c r="CEQ154" s="51"/>
      <c r="CER154" s="51"/>
      <c r="CES154" s="51"/>
      <c r="CET154" s="51"/>
      <c r="CEU154" s="51"/>
      <c r="CEV154" s="51"/>
      <c r="CEW154" s="51"/>
      <c r="CEX154" s="51"/>
      <c r="CEY154" s="51"/>
      <c r="CEZ154" s="51"/>
      <c r="CFA154" s="51"/>
      <c r="CFB154" s="51"/>
      <c r="CFC154" s="51"/>
      <c r="CFD154" s="51"/>
      <c r="CFE154" s="51"/>
      <c r="CFF154" s="51"/>
      <c r="CFG154" s="51"/>
      <c r="CFH154" s="51"/>
      <c r="CFI154" s="51"/>
      <c r="CFJ154" s="51"/>
      <c r="CFK154" s="51"/>
      <c r="CFL154" s="51"/>
      <c r="CFM154" s="51"/>
      <c r="CFN154" s="51"/>
      <c r="CFO154" s="51"/>
      <c r="CFP154" s="51"/>
      <c r="CFQ154" s="51"/>
      <c r="CFR154" s="51"/>
      <c r="CFS154" s="51"/>
      <c r="CFT154" s="51"/>
      <c r="CFU154" s="51"/>
      <c r="CFV154" s="51"/>
      <c r="CFW154" s="51"/>
      <c r="CFX154" s="51"/>
      <c r="CFY154" s="51"/>
      <c r="CFZ154" s="51"/>
      <c r="CGA154" s="51"/>
      <c r="CGB154" s="51"/>
      <c r="CGC154" s="51"/>
      <c r="CGD154" s="51"/>
      <c r="CGE154" s="51"/>
      <c r="CGF154" s="51"/>
      <c r="CGG154" s="51"/>
      <c r="CGH154" s="51"/>
      <c r="CGI154" s="51"/>
      <c r="CGJ154" s="51"/>
      <c r="CGK154" s="51"/>
      <c r="CGL154" s="51"/>
      <c r="CGM154" s="51"/>
      <c r="CGN154" s="51"/>
      <c r="CGO154" s="51"/>
      <c r="CGP154" s="51"/>
      <c r="CGQ154" s="51"/>
      <c r="CGR154" s="51"/>
      <c r="CGS154" s="51"/>
      <c r="CGT154" s="51"/>
      <c r="CGU154" s="51"/>
      <c r="CGV154" s="51"/>
      <c r="CGW154" s="51"/>
      <c r="CGX154" s="51"/>
      <c r="CGY154" s="51"/>
      <c r="CGZ154" s="51"/>
      <c r="CHA154" s="51"/>
      <c r="CHB154" s="51"/>
      <c r="CHC154" s="51"/>
      <c r="CHD154" s="51"/>
      <c r="CHE154" s="51"/>
      <c r="CHF154" s="51"/>
      <c r="CHG154" s="51"/>
      <c r="CHH154" s="51"/>
      <c r="CHI154" s="51"/>
      <c r="CHJ154" s="51"/>
      <c r="CHK154" s="51"/>
      <c r="CHL154" s="51"/>
      <c r="CHM154" s="51"/>
      <c r="CHN154" s="51"/>
      <c r="CHO154" s="51"/>
      <c r="CHP154" s="51"/>
      <c r="CHQ154" s="51"/>
      <c r="CHR154" s="51"/>
      <c r="CHS154" s="51"/>
      <c r="CHT154" s="51"/>
      <c r="CHU154" s="51"/>
      <c r="CHV154" s="51"/>
      <c r="CHW154" s="51"/>
      <c r="CHX154" s="51"/>
      <c r="CHY154" s="51"/>
      <c r="CHZ154" s="51"/>
      <c r="CIA154" s="51"/>
      <c r="CIB154" s="51"/>
      <c r="CIC154" s="51"/>
      <c r="CID154" s="51"/>
      <c r="CIE154" s="51"/>
      <c r="CIF154" s="51"/>
      <c r="CIG154" s="51"/>
      <c r="CIH154" s="51"/>
      <c r="CII154" s="51"/>
      <c r="CIJ154" s="51"/>
      <c r="CIK154" s="51"/>
      <c r="CIL154" s="51"/>
      <c r="CIM154" s="51"/>
      <c r="CIN154" s="51"/>
      <c r="CIO154" s="51"/>
      <c r="CIP154" s="51"/>
      <c r="CIQ154" s="51"/>
      <c r="CIR154" s="51"/>
      <c r="CIS154" s="51"/>
      <c r="CIT154" s="51"/>
      <c r="CIU154" s="51"/>
      <c r="CIV154" s="51"/>
      <c r="CIW154" s="51"/>
      <c r="CIX154" s="51"/>
      <c r="CIY154" s="51"/>
      <c r="CIZ154" s="51"/>
      <c r="CJA154" s="51"/>
      <c r="CJB154" s="51"/>
      <c r="CJC154" s="51"/>
      <c r="CJD154" s="51"/>
      <c r="CJE154" s="51"/>
      <c r="CJF154" s="51"/>
      <c r="CJG154" s="51"/>
      <c r="CJH154" s="51"/>
      <c r="CJI154" s="51"/>
      <c r="CJJ154" s="51"/>
      <c r="CJK154" s="51"/>
      <c r="CJL154" s="51"/>
      <c r="CJM154" s="51"/>
      <c r="CJN154" s="51"/>
      <c r="CJO154" s="51"/>
      <c r="CJP154" s="51"/>
      <c r="CJQ154" s="51"/>
      <c r="CJR154" s="51"/>
      <c r="CJS154" s="51"/>
      <c r="CJT154" s="51"/>
      <c r="CJU154" s="51"/>
      <c r="CJV154" s="51"/>
      <c r="CJW154" s="51"/>
      <c r="CJX154" s="51"/>
      <c r="CJY154" s="51"/>
      <c r="CJZ154" s="51"/>
      <c r="CKA154" s="51"/>
      <c r="CKB154" s="51"/>
      <c r="CKC154" s="51"/>
      <c r="CKD154" s="51"/>
      <c r="CKE154" s="51"/>
      <c r="CKF154" s="51"/>
      <c r="CKG154" s="51"/>
      <c r="CKH154" s="51"/>
      <c r="CKI154" s="51"/>
      <c r="CKJ154" s="51"/>
      <c r="CKK154" s="51"/>
      <c r="CKL154" s="51"/>
      <c r="CKM154" s="51"/>
      <c r="CKN154" s="51"/>
      <c r="CKO154" s="51"/>
      <c r="CKP154" s="51"/>
      <c r="CKQ154" s="51"/>
      <c r="CKR154" s="51"/>
      <c r="CKS154" s="51"/>
      <c r="CKT154" s="51"/>
      <c r="CKU154" s="51"/>
      <c r="CKV154" s="51"/>
      <c r="CKW154" s="51"/>
      <c r="CKX154" s="51"/>
      <c r="CKY154" s="51"/>
      <c r="CKZ154" s="51"/>
      <c r="CLA154" s="51"/>
      <c r="CLB154" s="51"/>
      <c r="CLC154" s="51"/>
      <c r="CLD154" s="51"/>
      <c r="CLE154" s="51"/>
      <c r="CLF154" s="51"/>
      <c r="CLG154" s="51"/>
      <c r="CLH154" s="51"/>
      <c r="CLI154" s="51"/>
      <c r="CLJ154" s="51"/>
      <c r="CLK154" s="51"/>
      <c r="CLL154" s="51"/>
      <c r="CLM154" s="51"/>
      <c r="CLN154" s="51"/>
      <c r="CLO154" s="51"/>
      <c r="CLP154" s="51"/>
      <c r="CLQ154" s="51"/>
      <c r="CLR154" s="51"/>
      <c r="CLS154" s="51"/>
      <c r="CLT154" s="51"/>
      <c r="CLU154" s="51"/>
      <c r="CLV154" s="51"/>
      <c r="CLW154" s="51"/>
      <c r="CLX154" s="51"/>
      <c r="CLY154" s="51"/>
      <c r="CLZ154" s="51"/>
      <c r="CMA154" s="51"/>
      <c r="CMB154" s="51"/>
      <c r="CMC154" s="51"/>
      <c r="CMD154" s="51"/>
      <c r="CME154" s="51"/>
      <c r="CMF154" s="51"/>
      <c r="CMG154" s="51"/>
      <c r="CMH154" s="51"/>
      <c r="CMI154" s="51"/>
      <c r="CMJ154" s="51"/>
      <c r="CMK154" s="51"/>
      <c r="CML154" s="51"/>
      <c r="CMM154" s="51"/>
      <c r="CMN154" s="51"/>
      <c r="CMO154" s="51"/>
      <c r="CMP154" s="51"/>
      <c r="CMQ154" s="51"/>
      <c r="CMR154" s="51"/>
      <c r="CMS154" s="51"/>
      <c r="CMT154" s="51"/>
      <c r="CMU154" s="51"/>
      <c r="CMV154" s="51"/>
      <c r="CMW154" s="51"/>
      <c r="CMX154" s="51"/>
      <c r="CMY154" s="51"/>
      <c r="CMZ154" s="51"/>
      <c r="CNA154" s="51"/>
      <c r="CNB154" s="51"/>
      <c r="CNC154" s="51"/>
      <c r="CND154" s="51"/>
      <c r="CNE154" s="51"/>
      <c r="CNF154" s="51"/>
      <c r="CNG154" s="51"/>
      <c r="CNH154" s="51"/>
      <c r="CNI154" s="51"/>
      <c r="CNJ154" s="51"/>
      <c r="CNK154" s="51"/>
      <c r="CNL154" s="51"/>
      <c r="CNM154" s="51"/>
      <c r="CNN154" s="51"/>
      <c r="CNO154" s="51"/>
      <c r="CNP154" s="51"/>
      <c r="CNQ154" s="51"/>
      <c r="CNR154" s="51"/>
      <c r="CNS154" s="51"/>
      <c r="CNT154" s="51"/>
      <c r="CNU154" s="51"/>
      <c r="CNV154" s="51"/>
      <c r="CNW154" s="51"/>
      <c r="CNX154" s="51"/>
      <c r="CNY154" s="51"/>
      <c r="CNZ154" s="51"/>
      <c r="COA154" s="51"/>
      <c r="COB154" s="51"/>
      <c r="COC154" s="51"/>
      <c r="COD154" s="51"/>
      <c r="COE154" s="51"/>
      <c r="COF154" s="51"/>
      <c r="COG154" s="51"/>
      <c r="COH154" s="51"/>
      <c r="COI154" s="51"/>
      <c r="COJ154" s="51"/>
      <c r="COK154" s="51"/>
      <c r="COL154" s="51"/>
      <c r="COM154" s="51"/>
      <c r="CON154" s="51"/>
      <c r="COO154" s="51"/>
      <c r="COP154" s="51"/>
      <c r="COQ154" s="51"/>
      <c r="COR154" s="51"/>
      <c r="COS154" s="51"/>
      <c r="COT154" s="51"/>
      <c r="COU154" s="51"/>
      <c r="COV154" s="51"/>
      <c r="COW154" s="51"/>
      <c r="COX154" s="51"/>
      <c r="COY154" s="51"/>
      <c r="COZ154" s="51"/>
      <c r="CPA154" s="51"/>
      <c r="CPB154" s="51"/>
      <c r="CPC154" s="51"/>
      <c r="CPD154" s="51"/>
      <c r="CPE154" s="51"/>
      <c r="CPF154" s="51"/>
      <c r="CPG154" s="51"/>
      <c r="CPH154" s="51"/>
      <c r="CPI154" s="51"/>
      <c r="CPJ154" s="51"/>
      <c r="CPK154" s="51"/>
      <c r="CPL154" s="51"/>
      <c r="CPM154" s="51"/>
      <c r="CPN154" s="51"/>
      <c r="CPO154" s="51"/>
      <c r="CPP154" s="51"/>
      <c r="CPQ154" s="51"/>
      <c r="CPR154" s="51"/>
      <c r="CPS154" s="51"/>
      <c r="CPT154" s="51"/>
      <c r="CPU154" s="51"/>
      <c r="CPV154" s="51"/>
      <c r="CPW154" s="51"/>
      <c r="CPX154" s="51"/>
      <c r="CPY154" s="51"/>
      <c r="CPZ154" s="51"/>
      <c r="CQA154" s="51"/>
      <c r="CQB154" s="51"/>
      <c r="CQC154" s="51"/>
      <c r="CQD154" s="51"/>
      <c r="CQE154" s="51"/>
      <c r="CQF154" s="51"/>
      <c r="CQG154" s="51"/>
      <c r="CQH154" s="51"/>
      <c r="CQI154" s="51"/>
      <c r="CQJ154" s="51"/>
      <c r="CQK154" s="51"/>
      <c r="CQL154" s="51"/>
      <c r="CQM154" s="51"/>
      <c r="CQN154" s="51"/>
      <c r="CQO154" s="51"/>
      <c r="CQP154" s="51"/>
      <c r="CQQ154" s="51"/>
      <c r="CQR154" s="51"/>
      <c r="CQS154" s="51"/>
      <c r="CQT154" s="51"/>
      <c r="CQU154" s="51"/>
      <c r="CQV154" s="51"/>
      <c r="CQW154" s="51"/>
      <c r="CQX154" s="51"/>
      <c r="CQY154" s="51"/>
      <c r="CQZ154" s="51"/>
      <c r="CRA154" s="51"/>
      <c r="CRB154" s="51"/>
      <c r="CRC154" s="51"/>
      <c r="CRD154" s="51"/>
      <c r="CRE154" s="51"/>
      <c r="CRF154" s="51"/>
      <c r="CRG154" s="51"/>
      <c r="CRH154" s="51"/>
      <c r="CRI154" s="51"/>
      <c r="CRJ154" s="51"/>
      <c r="CRK154" s="51"/>
      <c r="CRL154" s="51"/>
      <c r="CRM154" s="51"/>
      <c r="CRN154" s="51"/>
      <c r="CRO154" s="51"/>
      <c r="CRP154" s="51"/>
      <c r="CRQ154" s="51"/>
      <c r="CRR154" s="51"/>
      <c r="CRS154" s="51"/>
      <c r="CRT154" s="51"/>
      <c r="CRU154" s="51"/>
      <c r="CRV154" s="51"/>
      <c r="CRW154" s="51"/>
      <c r="CRX154" s="51"/>
      <c r="CRY154" s="51"/>
      <c r="CRZ154" s="51"/>
      <c r="CSA154" s="51"/>
      <c r="CSB154" s="51"/>
      <c r="CSC154" s="51"/>
      <c r="CSD154" s="51"/>
      <c r="CSE154" s="51"/>
      <c r="CSF154" s="51"/>
      <c r="CSG154" s="51"/>
      <c r="CSH154" s="51"/>
      <c r="CSI154" s="51"/>
      <c r="CSJ154" s="51"/>
      <c r="CSK154" s="51"/>
      <c r="CSL154" s="51"/>
      <c r="CSM154" s="51"/>
      <c r="CSN154" s="51"/>
      <c r="CSO154" s="51"/>
      <c r="CSP154" s="51"/>
      <c r="CSQ154" s="51"/>
      <c r="CSR154" s="51"/>
      <c r="CSS154" s="51"/>
      <c r="CST154" s="51"/>
      <c r="CSU154" s="51"/>
      <c r="CSV154" s="51"/>
      <c r="CSW154" s="51"/>
      <c r="CSX154" s="51"/>
      <c r="CSY154" s="51"/>
      <c r="CSZ154" s="51"/>
      <c r="CTA154" s="51"/>
      <c r="CTB154" s="51"/>
      <c r="CTC154" s="51"/>
      <c r="CTD154" s="51"/>
      <c r="CTE154" s="51"/>
      <c r="CTF154" s="51"/>
      <c r="CTG154" s="51"/>
      <c r="CTH154" s="51"/>
      <c r="CTI154" s="51"/>
      <c r="CTJ154" s="51"/>
      <c r="CTK154" s="51"/>
      <c r="CTL154" s="51"/>
      <c r="CTM154" s="51"/>
      <c r="CTN154" s="51"/>
      <c r="CTO154" s="51"/>
      <c r="CTP154" s="51"/>
      <c r="CTQ154" s="51"/>
      <c r="CTR154" s="51"/>
      <c r="CTS154" s="51"/>
      <c r="CTT154" s="51"/>
      <c r="CTU154" s="51"/>
      <c r="CTV154" s="51"/>
      <c r="CTW154" s="51"/>
      <c r="CTX154" s="51"/>
      <c r="CTY154" s="51"/>
      <c r="CTZ154" s="51"/>
      <c r="CUA154" s="51"/>
      <c r="CUB154" s="51"/>
      <c r="CUC154" s="51"/>
      <c r="CUD154" s="51"/>
      <c r="CUE154" s="51"/>
      <c r="CUF154" s="51"/>
      <c r="CUG154" s="51"/>
      <c r="CUH154" s="51"/>
      <c r="CUI154" s="51"/>
      <c r="CUJ154" s="51"/>
      <c r="CUK154" s="51"/>
      <c r="CUL154" s="51"/>
      <c r="CUM154" s="51"/>
      <c r="CUN154" s="51"/>
      <c r="CUO154" s="51"/>
      <c r="CUP154" s="51"/>
      <c r="CUQ154" s="51"/>
      <c r="CUR154" s="51"/>
      <c r="CUS154" s="51"/>
      <c r="CUT154" s="51"/>
      <c r="CUU154" s="51"/>
      <c r="CUV154" s="51"/>
      <c r="CUW154" s="51"/>
      <c r="CUX154" s="51"/>
      <c r="CUY154" s="51"/>
      <c r="CUZ154" s="51"/>
      <c r="CVA154" s="51"/>
      <c r="CVB154" s="51"/>
      <c r="CVC154" s="51"/>
      <c r="CVD154" s="51"/>
      <c r="CVE154" s="51"/>
      <c r="CVF154" s="51"/>
      <c r="CVG154" s="51"/>
      <c r="CVH154" s="51"/>
      <c r="CVI154" s="51"/>
      <c r="CVJ154" s="51"/>
      <c r="CVK154" s="51"/>
      <c r="CVL154" s="51"/>
      <c r="CVM154" s="51"/>
      <c r="CVN154" s="51"/>
      <c r="CVO154" s="51"/>
      <c r="CVP154" s="51"/>
      <c r="CVQ154" s="51"/>
      <c r="CVR154" s="51"/>
      <c r="CVS154" s="51"/>
      <c r="CVT154" s="51"/>
      <c r="CVU154" s="51"/>
      <c r="CVV154" s="51"/>
      <c r="CVW154" s="51"/>
      <c r="CVX154" s="51"/>
      <c r="CVY154" s="51"/>
      <c r="CVZ154" s="51"/>
      <c r="CWA154" s="51"/>
      <c r="CWB154" s="51"/>
      <c r="CWC154" s="51"/>
      <c r="CWD154" s="51"/>
      <c r="CWE154" s="51"/>
      <c r="CWF154" s="51"/>
      <c r="CWG154" s="51"/>
      <c r="CWH154" s="51"/>
      <c r="CWI154" s="51"/>
      <c r="CWJ154" s="51"/>
      <c r="CWK154" s="51"/>
      <c r="CWL154" s="51"/>
      <c r="CWM154" s="51"/>
      <c r="CWN154" s="51"/>
      <c r="CWO154" s="51"/>
      <c r="CWP154" s="51"/>
      <c r="CWQ154" s="51"/>
      <c r="CWR154" s="51"/>
      <c r="CWS154" s="51"/>
      <c r="CWT154" s="51"/>
      <c r="CWU154" s="51"/>
      <c r="CWV154" s="51"/>
      <c r="CWW154" s="51"/>
      <c r="CWX154" s="51"/>
      <c r="CWY154" s="51"/>
      <c r="CWZ154" s="51"/>
      <c r="CXA154" s="51"/>
      <c r="CXB154" s="51"/>
      <c r="CXC154" s="51"/>
      <c r="CXD154" s="51"/>
      <c r="CXE154" s="51"/>
      <c r="CXF154" s="51"/>
      <c r="CXG154" s="51"/>
      <c r="CXH154" s="51"/>
      <c r="CXI154" s="51"/>
      <c r="CXJ154" s="51"/>
      <c r="CXK154" s="51"/>
      <c r="CXL154" s="51"/>
      <c r="CXM154" s="51"/>
      <c r="CXN154" s="51"/>
      <c r="CXO154" s="51"/>
      <c r="CXP154" s="51"/>
      <c r="CXQ154" s="51"/>
      <c r="CXR154" s="51"/>
      <c r="CXS154" s="51"/>
      <c r="CXT154" s="51"/>
      <c r="CXU154" s="51"/>
      <c r="CXV154" s="51"/>
      <c r="CXW154" s="51"/>
      <c r="CXX154" s="51"/>
      <c r="CXY154" s="51"/>
      <c r="CXZ154" s="51"/>
      <c r="CYA154" s="51"/>
      <c r="CYB154" s="51"/>
      <c r="CYC154" s="51"/>
      <c r="CYD154" s="51"/>
      <c r="CYE154" s="51"/>
      <c r="CYF154" s="51"/>
      <c r="CYG154" s="51"/>
      <c r="CYH154" s="51"/>
      <c r="CYI154" s="51"/>
      <c r="CYJ154" s="51"/>
      <c r="CYK154" s="51"/>
      <c r="CYL154" s="51"/>
      <c r="CYM154" s="51"/>
      <c r="CYN154" s="51"/>
      <c r="CYO154" s="51"/>
      <c r="CYP154" s="51"/>
      <c r="CYQ154" s="51"/>
      <c r="CYR154" s="51"/>
      <c r="CYS154" s="51"/>
      <c r="CYT154" s="51"/>
      <c r="CYU154" s="51"/>
      <c r="CYV154" s="51"/>
      <c r="CYW154" s="51"/>
      <c r="CYX154" s="51"/>
      <c r="CYY154" s="51"/>
      <c r="CYZ154" s="51"/>
      <c r="CZA154" s="51"/>
      <c r="CZB154" s="51"/>
      <c r="CZC154" s="51"/>
      <c r="CZD154" s="51"/>
      <c r="CZE154" s="51"/>
      <c r="CZF154" s="51"/>
      <c r="CZG154" s="51"/>
      <c r="CZH154" s="51"/>
      <c r="CZI154" s="51"/>
      <c r="CZJ154" s="51"/>
      <c r="CZK154" s="51"/>
      <c r="CZL154" s="51"/>
      <c r="CZM154" s="51"/>
      <c r="CZN154" s="51"/>
      <c r="CZO154" s="51"/>
      <c r="CZP154" s="51"/>
      <c r="CZQ154" s="51"/>
      <c r="CZR154" s="51"/>
      <c r="CZS154" s="51"/>
      <c r="CZT154" s="51"/>
      <c r="CZU154" s="51"/>
      <c r="CZV154" s="51"/>
      <c r="CZW154" s="51"/>
      <c r="CZX154" s="51"/>
      <c r="CZY154" s="51"/>
      <c r="CZZ154" s="51"/>
      <c r="DAA154" s="51"/>
      <c r="DAB154" s="51"/>
      <c r="DAC154" s="51"/>
      <c r="DAD154" s="51"/>
      <c r="DAE154" s="51"/>
      <c r="DAF154" s="51"/>
      <c r="DAG154" s="51"/>
      <c r="DAH154" s="51"/>
      <c r="DAI154" s="51"/>
      <c r="DAJ154" s="51"/>
      <c r="DAK154" s="51"/>
      <c r="DAL154" s="51"/>
      <c r="DAM154" s="51"/>
      <c r="DAN154" s="51"/>
      <c r="DAO154" s="51"/>
      <c r="DAP154" s="51"/>
      <c r="DAQ154" s="51"/>
      <c r="DAR154" s="51"/>
      <c r="DAS154" s="51"/>
      <c r="DAT154" s="51"/>
      <c r="DAU154" s="51"/>
      <c r="DAV154" s="51"/>
      <c r="DAW154" s="51"/>
      <c r="DAX154" s="51"/>
      <c r="DAY154" s="51"/>
      <c r="DAZ154" s="51"/>
      <c r="DBA154" s="51"/>
      <c r="DBB154" s="51"/>
      <c r="DBC154" s="51"/>
      <c r="DBD154" s="51"/>
      <c r="DBE154" s="51"/>
      <c r="DBF154" s="51"/>
      <c r="DBG154" s="51"/>
      <c r="DBH154" s="51"/>
      <c r="DBI154" s="51"/>
      <c r="DBJ154" s="51"/>
      <c r="DBK154" s="51"/>
      <c r="DBL154" s="51"/>
      <c r="DBM154" s="51"/>
      <c r="DBN154" s="51"/>
      <c r="DBO154" s="51"/>
      <c r="DBP154" s="51"/>
      <c r="DBQ154" s="51"/>
      <c r="DBR154" s="51"/>
      <c r="DBS154" s="51"/>
      <c r="DBT154" s="51"/>
      <c r="DBU154" s="51"/>
      <c r="DBV154" s="51"/>
      <c r="DBW154" s="51"/>
      <c r="DBX154" s="51"/>
      <c r="DBY154" s="51"/>
      <c r="DBZ154" s="51"/>
      <c r="DCA154" s="51"/>
      <c r="DCB154" s="51"/>
      <c r="DCC154" s="51"/>
      <c r="DCD154" s="51"/>
      <c r="DCE154" s="51"/>
      <c r="DCF154" s="51"/>
      <c r="DCG154" s="51"/>
      <c r="DCH154" s="51"/>
      <c r="DCI154" s="51"/>
      <c r="DCJ154" s="51"/>
      <c r="DCK154" s="51"/>
      <c r="DCL154" s="51"/>
      <c r="DCM154" s="51"/>
      <c r="DCN154" s="51"/>
      <c r="DCO154" s="51"/>
      <c r="DCP154" s="51"/>
      <c r="DCQ154" s="51"/>
      <c r="DCR154" s="51"/>
      <c r="DCS154" s="51"/>
      <c r="DCT154" s="51"/>
      <c r="DCU154" s="51"/>
      <c r="DCV154" s="51"/>
      <c r="DCW154" s="51"/>
      <c r="DCX154" s="51"/>
      <c r="DCY154" s="51"/>
      <c r="DCZ154" s="51"/>
      <c r="DDA154" s="51"/>
      <c r="DDB154" s="51"/>
      <c r="DDC154" s="51"/>
      <c r="DDD154" s="51"/>
      <c r="DDE154" s="51"/>
      <c r="DDF154" s="51"/>
      <c r="DDG154" s="51"/>
      <c r="DDH154" s="51"/>
      <c r="DDI154" s="51"/>
      <c r="DDJ154" s="51"/>
      <c r="DDK154" s="51"/>
      <c r="DDL154" s="51"/>
      <c r="DDM154" s="51"/>
      <c r="DDN154" s="51"/>
      <c r="DDO154" s="51"/>
      <c r="DDP154" s="51"/>
      <c r="DDQ154" s="51"/>
      <c r="DDR154" s="51"/>
      <c r="DDS154" s="51"/>
      <c r="DDT154" s="51"/>
      <c r="DDU154" s="51"/>
      <c r="DDV154" s="51"/>
      <c r="DDW154" s="51"/>
      <c r="DDX154" s="51"/>
      <c r="DDY154" s="51"/>
      <c r="DDZ154" s="51"/>
      <c r="DEA154" s="51"/>
      <c r="DEB154" s="51"/>
      <c r="DEC154" s="51"/>
      <c r="DED154" s="51"/>
      <c r="DEE154" s="51"/>
      <c r="DEF154" s="51"/>
      <c r="DEG154" s="51"/>
      <c r="DEH154" s="51"/>
      <c r="DEI154" s="51"/>
      <c r="DEJ154" s="51"/>
      <c r="DEK154" s="51"/>
      <c r="DEL154" s="51"/>
      <c r="DEM154" s="51"/>
      <c r="DEN154" s="51"/>
      <c r="DEO154" s="51"/>
      <c r="DEP154" s="51"/>
      <c r="DEQ154" s="51"/>
      <c r="DER154" s="51"/>
      <c r="DES154" s="51"/>
      <c r="DET154" s="51"/>
      <c r="DEU154" s="51"/>
      <c r="DEV154" s="51"/>
      <c r="DEW154" s="51"/>
      <c r="DEX154" s="51"/>
      <c r="DEY154" s="51"/>
      <c r="DEZ154" s="51"/>
      <c r="DFA154" s="51"/>
      <c r="DFB154" s="51"/>
      <c r="DFC154" s="51"/>
      <c r="DFD154" s="51"/>
      <c r="DFE154" s="51"/>
      <c r="DFF154" s="51"/>
      <c r="DFG154" s="51"/>
      <c r="DFH154" s="51"/>
      <c r="DFI154" s="51"/>
      <c r="DFJ154" s="51"/>
      <c r="DFK154" s="51"/>
      <c r="DFL154" s="51"/>
      <c r="DFM154" s="51"/>
      <c r="DFN154" s="51"/>
      <c r="DFO154" s="51"/>
      <c r="DFP154" s="51"/>
      <c r="DFQ154" s="51"/>
      <c r="DFR154" s="51"/>
      <c r="DFS154" s="51"/>
      <c r="DFT154" s="51"/>
      <c r="DFU154" s="51"/>
      <c r="DFV154" s="51"/>
      <c r="DFW154" s="51"/>
      <c r="DFX154" s="51"/>
      <c r="DFY154" s="51"/>
      <c r="DFZ154" s="51"/>
      <c r="DGA154" s="51"/>
      <c r="DGB154" s="51"/>
      <c r="DGC154" s="51"/>
      <c r="DGD154" s="51"/>
      <c r="DGE154" s="51"/>
      <c r="DGF154" s="51"/>
      <c r="DGG154" s="51"/>
      <c r="DGH154" s="51"/>
      <c r="DGI154" s="51"/>
      <c r="DGJ154" s="51"/>
      <c r="DGK154" s="51"/>
      <c r="DGL154" s="51"/>
      <c r="DGM154" s="51"/>
      <c r="DGN154" s="51"/>
      <c r="DGO154" s="51"/>
      <c r="DGP154" s="51"/>
      <c r="DGQ154" s="51"/>
      <c r="DGR154" s="51"/>
      <c r="DGS154" s="51"/>
      <c r="DGT154" s="51"/>
      <c r="DGU154" s="51"/>
      <c r="DGV154" s="51"/>
      <c r="DGW154" s="51"/>
      <c r="DGX154" s="51"/>
      <c r="DGY154" s="51"/>
      <c r="DGZ154" s="51"/>
      <c r="DHA154" s="51"/>
      <c r="DHB154" s="51"/>
      <c r="DHC154" s="51"/>
      <c r="DHD154" s="51"/>
      <c r="DHE154" s="51"/>
      <c r="DHF154" s="51"/>
      <c r="DHG154" s="51"/>
      <c r="DHH154" s="51"/>
      <c r="DHI154" s="51"/>
      <c r="DHJ154" s="51"/>
      <c r="DHK154" s="51"/>
      <c r="DHL154" s="51"/>
      <c r="DHM154" s="51"/>
      <c r="DHN154" s="51"/>
      <c r="DHO154" s="51"/>
      <c r="DHP154" s="51"/>
      <c r="DHQ154" s="51"/>
      <c r="DHR154" s="51"/>
      <c r="DHS154" s="51"/>
      <c r="DHT154" s="51"/>
      <c r="DHU154" s="51"/>
      <c r="DHV154" s="51"/>
      <c r="DHW154" s="51"/>
      <c r="DHX154" s="51"/>
      <c r="DHY154" s="51"/>
      <c r="DHZ154" s="51"/>
      <c r="DIA154" s="51"/>
      <c r="DIB154" s="51"/>
      <c r="DIC154" s="51"/>
      <c r="DID154" s="51"/>
      <c r="DIE154" s="51"/>
      <c r="DIF154" s="51"/>
      <c r="DIG154" s="51"/>
      <c r="DIH154" s="51"/>
      <c r="DII154" s="51"/>
      <c r="DIJ154" s="51"/>
      <c r="DIK154" s="51"/>
      <c r="DIL154" s="51"/>
      <c r="DIM154" s="51"/>
      <c r="DIN154" s="51"/>
      <c r="DIO154" s="51"/>
      <c r="DIP154" s="51"/>
      <c r="DIQ154" s="51"/>
      <c r="DIR154" s="51"/>
      <c r="DIS154" s="51"/>
      <c r="DIT154" s="51"/>
      <c r="DIU154" s="51"/>
      <c r="DIV154" s="51"/>
      <c r="DIW154" s="51"/>
      <c r="DIX154" s="51"/>
      <c r="DIY154" s="51"/>
      <c r="DIZ154" s="51"/>
      <c r="DJA154" s="51"/>
      <c r="DJB154" s="51"/>
      <c r="DJC154" s="51"/>
      <c r="DJD154" s="51"/>
      <c r="DJE154" s="51"/>
      <c r="DJF154" s="51"/>
      <c r="DJG154" s="51"/>
      <c r="DJH154" s="51"/>
      <c r="DJI154" s="51"/>
      <c r="DJJ154" s="51"/>
      <c r="DJK154" s="51"/>
      <c r="DJL154" s="51"/>
      <c r="DJM154" s="51"/>
      <c r="DJN154" s="51"/>
      <c r="DJO154" s="51"/>
      <c r="DJP154" s="51"/>
      <c r="DJQ154" s="51"/>
      <c r="DJR154" s="51"/>
      <c r="DJS154" s="51"/>
      <c r="DJT154" s="51"/>
      <c r="DJU154" s="51"/>
      <c r="DJV154" s="51"/>
      <c r="DJW154" s="51"/>
      <c r="DJX154" s="51"/>
      <c r="DJY154" s="51"/>
      <c r="DJZ154" s="51"/>
      <c r="DKA154" s="51"/>
      <c r="DKB154" s="51"/>
      <c r="DKC154" s="51"/>
      <c r="DKD154" s="51"/>
      <c r="DKE154" s="51"/>
      <c r="DKF154" s="51"/>
      <c r="DKG154" s="51"/>
      <c r="DKH154" s="51"/>
      <c r="DKI154" s="51"/>
      <c r="DKJ154" s="51"/>
      <c r="DKK154" s="51"/>
      <c r="DKL154" s="51"/>
      <c r="DKM154" s="51"/>
      <c r="DKN154" s="51"/>
      <c r="DKO154" s="51"/>
      <c r="DKP154" s="51"/>
      <c r="DKQ154" s="51"/>
      <c r="DKR154" s="51"/>
      <c r="DKS154" s="51"/>
      <c r="DKT154" s="51"/>
      <c r="DKU154" s="51"/>
      <c r="DKV154" s="51"/>
      <c r="DKW154" s="51"/>
      <c r="DKX154" s="51"/>
      <c r="DKY154" s="51"/>
      <c r="DKZ154" s="51"/>
      <c r="DLA154" s="51"/>
      <c r="DLB154" s="51"/>
      <c r="DLC154" s="51"/>
      <c r="DLD154" s="51"/>
      <c r="DLE154" s="51"/>
      <c r="DLF154" s="51"/>
      <c r="DLG154" s="51"/>
      <c r="DLH154" s="51"/>
      <c r="DLI154" s="51"/>
      <c r="DLJ154" s="51"/>
      <c r="DLK154" s="51"/>
      <c r="DLL154" s="51"/>
      <c r="DLM154" s="51"/>
      <c r="DLN154" s="51"/>
      <c r="DLO154" s="51"/>
      <c r="DLP154" s="51"/>
      <c r="DLQ154" s="51"/>
      <c r="DLR154" s="51"/>
      <c r="DLS154" s="51"/>
      <c r="DLT154" s="51"/>
      <c r="DLU154" s="51"/>
      <c r="DLV154" s="51"/>
      <c r="DLW154" s="51"/>
      <c r="DLX154" s="51"/>
      <c r="DLY154" s="51"/>
      <c r="DLZ154" s="51"/>
      <c r="DMA154" s="51"/>
      <c r="DMB154" s="51"/>
      <c r="DMC154" s="51"/>
      <c r="DMD154" s="51"/>
      <c r="DME154" s="51"/>
      <c r="DMF154" s="51"/>
      <c r="DMG154" s="51"/>
      <c r="DMH154" s="51"/>
      <c r="DMI154" s="51"/>
      <c r="DMJ154" s="51"/>
      <c r="DMK154" s="51"/>
      <c r="DML154" s="51"/>
      <c r="DMM154" s="51"/>
      <c r="DMN154" s="51"/>
      <c r="DMO154" s="51"/>
      <c r="DMP154" s="51"/>
      <c r="DMQ154" s="51"/>
      <c r="DMR154" s="51"/>
      <c r="DMS154" s="51"/>
      <c r="DMT154" s="51"/>
      <c r="DMU154" s="51"/>
      <c r="DMV154" s="51"/>
      <c r="DMW154" s="51"/>
      <c r="DMX154" s="51"/>
      <c r="DMY154" s="51"/>
      <c r="DMZ154" s="51"/>
      <c r="DNA154" s="51"/>
      <c r="DNB154" s="51"/>
      <c r="DNC154" s="51"/>
      <c r="DND154" s="51"/>
      <c r="DNE154" s="51"/>
      <c r="DNF154" s="51"/>
      <c r="DNG154" s="51"/>
      <c r="DNH154" s="51"/>
      <c r="DNI154" s="51"/>
      <c r="DNJ154" s="51"/>
      <c r="DNK154" s="51"/>
      <c r="DNL154" s="51"/>
      <c r="DNM154" s="51"/>
      <c r="DNN154" s="51"/>
      <c r="DNO154" s="51"/>
      <c r="DNP154" s="51"/>
      <c r="DNQ154" s="51"/>
      <c r="DNR154" s="51"/>
      <c r="DNS154" s="51"/>
      <c r="DNT154" s="51"/>
      <c r="DNU154" s="51"/>
      <c r="DNV154" s="51"/>
      <c r="DNW154" s="51"/>
      <c r="DNX154" s="51"/>
      <c r="DNY154" s="51"/>
      <c r="DNZ154" s="51"/>
      <c r="DOA154" s="51"/>
      <c r="DOB154" s="51"/>
      <c r="DOC154" s="51"/>
      <c r="DOD154" s="51"/>
      <c r="DOE154" s="51"/>
      <c r="DOF154" s="51"/>
      <c r="DOG154" s="51"/>
      <c r="DOH154" s="51"/>
      <c r="DOI154" s="51"/>
      <c r="DOJ154" s="51"/>
      <c r="DOK154" s="51"/>
      <c r="DOL154" s="51"/>
      <c r="DOM154" s="51"/>
      <c r="DON154" s="51"/>
      <c r="DOO154" s="51"/>
      <c r="DOP154" s="51"/>
      <c r="DOQ154" s="51"/>
      <c r="DOR154" s="51"/>
      <c r="DOS154" s="51"/>
      <c r="DOT154" s="51"/>
      <c r="DOU154" s="51"/>
      <c r="DOV154" s="51"/>
      <c r="DOW154" s="51"/>
      <c r="DOX154" s="51"/>
      <c r="DOY154" s="51"/>
      <c r="DOZ154" s="51"/>
      <c r="DPA154" s="51"/>
      <c r="DPB154" s="51"/>
      <c r="DPC154" s="51"/>
      <c r="DPD154" s="51"/>
      <c r="DPE154" s="51"/>
      <c r="DPF154" s="51"/>
      <c r="DPG154" s="51"/>
      <c r="DPH154" s="51"/>
      <c r="DPI154" s="51"/>
      <c r="DPJ154" s="51"/>
      <c r="DPK154" s="51"/>
      <c r="DPL154" s="51"/>
      <c r="DPM154" s="51"/>
      <c r="DPN154" s="51"/>
      <c r="DPO154" s="51"/>
      <c r="DPP154" s="51"/>
      <c r="DPQ154" s="51"/>
      <c r="DPR154" s="51"/>
      <c r="DPS154" s="51"/>
      <c r="DPT154" s="51"/>
      <c r="DPU154" s="51"/>
      <c r="DPV154" s="51"/>
      <c r="DPW154" s="51"/>
      <c r="DPX154" s="51"/>
      <c r="DPY154" s="51"/>
      <c r="DPZ154" s="51"/>
      <c r="DQA154" s="51"/>
      <c r="DQB154" s="51"/>
      <c r="DQC154" s="51"/>
      <c r="DQD154" s="51"/>
      <c r="DQE154" s="51"/>
      <c r="DQF154" s="51"/>
      <c r="DQG154" s="51"/>
      <c r="DQH154" s="51"/>
      <c r="DQI154" s="51"/>
      <c r="DQJ154" s="51"/>
      <c r="DQK154" s="51"/>
      <c r="DQL154" s="51"/>
      <c r="DQM154" s="51"/>
      <c r="DQN154" s="51"/>
      <c r="DQO154" s="51"/>
      <c r="DQP154" s="51"/>
      <c r="DQQ154" s="51"/>
      <c r="DQR154" s="51"/>
      <c r="DQS154" s="51"/>
      <c r="DQT154" s="51"/>
      <c r="DQU154" s="51"/>
      <c r="DQV154" s="51"/>
      <c r="DQW154" s="51"/>
      <c r="DQX154" s="51"/>
      <c r="DQY154" s="51"/>
      <c r="DQZ154" s="51"/>
      <c r="DRA154" s="51"/>
      <c r="DRB154" s="51"/>
      <c r="DRC154" s="51"/>
      <c r="DRD154" s="51"/>
      <c r="DRE154" s="51"/>
      <c r="DRF154" s="51"/>
      <c r="DRG154" s="51"/>
      <c r="DRH154" s="51"/>
      <c r="DRI154" s="51"/>
      <c r="DRJ154" s="51"/>
      <c r="DRK154" s="51"/>
      <c r="DRL154" s="51"/>
      <c r="DRM154" s="51"/>
      <c r="DRN154" s="51"/>
      <c r="DRO154" s="51"/>
      <c r="DRP154" s="51"/>
      <c r="DRQ154" s="51"/>
      <c r="DRR154" s="51"/>
      <c r="DRS154" s="51"/>
      <c r="DRT154" s="51"/>
      <c r="DRU154" s="51"/>
      <c r="DRV154" s="51"/>
      <c r="DRW154" s="51"/>
      <c r="DRX154" s="51"/>
      <c r="DRY154" s="51"/>
      <c r="DRZ154" s="51"/>
      <c r="DSA154" s="51"/>
      <c r="DSB154" s="51"/>
      <c r="DSC154" s="51"/>
      <c r="DSD154" s="51"/>
      <c r="DSE154" s="51"/>
      <c r="DSF154" s="51"/>
      <c r="DSG154" s="51"/>
      <c r="DSH154" s="51"/>
      <c r="DSI154" s="51"/>
      <c r="DSJ154" s="51"/>
      <c r="DSK154" s="51"/>
      <c r="DSL154" s="51"/>
      <c r="DSM154" s="51"/>
      <c r="DSN154" s="51"/>
      <c r="DSO154" s="51"/>
      <c r="DSP154" s="51"/>
      <c r="DSQ154" s="51"/>
      <c r="DSR154" s="51"/>
      <c r="DSS154" s="51"/>
      <c r="DST154" s="51"/>
      <c r="DSU154" s="51"/>
      <c r="DSV154" s="51"/>
      <c r="DSW154" s="51"/>
      <c r="DSX154" s="51"/>
      <c r="DSY154" s="51"/>
      <c r="DSZ154" s="51"/>
      <c r="DTA154" s="51"/>
      <c r="DTB154" s="51"/>
      <c r="DTC154" s="51"/>
      <c r="DTD154" s="51"/>
      <c r="DTE154" s="51"/>
      <c r="DTF154" s="51"/>
      <c r="DTG154" s="51"/>
      <c r="DTH154" s="51"/>
      <c r="DTI154" s="51"/>
      <c r="DTJ154" s="51"/>
      <c r="DTK154" s="51"/>
      <c r="DTL154" s="51"/>
      <c r="DTM154" s="51"/>
      <c r="DTN154" s="51"/>
      <c r="DTO154" s="51"/>
      <c r="DTP154" s="51"/>
      <c r="DTQ154" s="51"/>
      <c r="DTR154" s="51"/>
      <c r="DTS154" s="51"/>
      <c r="DTT154" s="51"/>
      <c r="DTU154" s="51"/>
      <c r="DTV154" s="51"/>
      <c r="DTW154" s="51"/>
      <c r="DTX154" s="51"/>
      <c r="DTY154" s="51"/>
      <c r="DTZ154" s="51"/>
      <c r="DUA154" s="51"/>
      <c r="DUB154" s="51"/>
      <c r="DUC154" s="51"/>
      <c r="DUD154" s="51"/>
      <c r="DUE154" s="51"/>
      <c r="DUF154" s="51"/>
      <c r="DUG154" s="51"/>
      <c r="DUH154" s="51"/>
      <c r="DUI154" s="51"/>
      <c r="DUJ154" s="51"/>
      <c r="DUK154" s="51"/>
      <c r="DUL154" s="51"/>
      <c r="DUM154" s="51"/>
      <c r="DUN154" s="51"/>
      <c r="DUO154" s="51"/>
      <c r="DUP154" s="51"/>
      <c r="DUQ154" s="51"/>
      <c r="DUR154" s="51"/>
      <c r="DUS154" s="51"/>
      <c r="DUT154" s="51"/>
      <c r="DUU154" s="51"/>
      <c r="DUV154" s="51"/>
      <c r="DUW154" s="51"/>
      <c r="DUX154" s="51"/>
      <c r="DUY154" s="51"/>
      <c r="DUZ154" s="51"/>
      <c r="DVA154" s="51"/>
      <c r="DVB154" s="51"/>
      <c r="DVC154" s="51"/>
      <c r="DVD154" s="51"/>
      <c r="DVE154" s="51"/>
      <c r="DVF154" s="51"/>
      <c r="DVG154" s="51"/>
      <c r="DVH154" s="51"/>
      <c r="DVI154" s="51"/>
      <c r="DVJ154" s="51"/>
      <c r="DVK154" s="51"/>
      <c r="DVL154" s="51"/>
      <c r="DVM154" s="51"/>
      <c r="DVN154" s="51"/>
      <c r="DVO154" s="51"/>
      <c r="DVP154" s="51"/>
      <c r="DVQ154" s="51"/>
      <c r="DVR154" s="51"/>
      <c r="DVS154" s="51"/>
      <c r="DVT154" s="51"/>
      <c r="DVU154" s="51"/>
      <c r="DVV154" s="51"/>
      <c r="DVW154" s="51"/>
      <c r="DVX154" s="51"/>
      <c r="DVY154" s="51"/>
      <c r="DVZ154" s="51"/>
      <c r="DWA154" s="51"/>
      <c r="DWB154" s="51"/>
      <c r="DWC154" s="51"/>
      <c r="DWD154" s="51"/>
      <c r="DWE154" s="51"/>
      <c r="DWF154" s="51"/>
      <c r="DWG154" s="51"/>
      <c r="DWH154" s="51"/>
      <c r="DWI154" s="51"/>
      <c r="DWJ154" s="51"/>
      <c r="DWK154" s="51"/>
      <c r="DWL154" s="51"/>
      <c r="DWM154" s="51"/>
      <c r="DWN154" s="51"/>
      <c r="DWO154" s="51"/>
      <c r="DWP154" s="51"/>
      <c r="DWQ154" s="51"/>
      <c r="DWR154" s="51"/>
      <c r="DWS154" s="51"/>
      <c r="DWT154" s="51"/>
      <c r="DWU154" s="51"/>
      <c r="DWV154" s="51"/>
      <c r="DWW154" s="51"/>
      <c r="DWX154" s="51"/>
      <c r="DWY154" s="51"/>
      <c r="DWZ154" s="51"/>
      <c r="DXA154" s="51"/>
      <c r="DXB154" s="51"/>
      <c r="DXC154" s="51"/>
      <c r="DXD154" s="51"/>
      <c r="DXE154" s="51"/>
      <c r="DXF154" s="51"/>
      <c r="DXG154" s="51"/>
      <c r="DXH154" s="51"/>
      <c r="DXI154" s="51"/>
      <c r="DXJ154" s="51"/>
      <c r="DXK154" s="51"/>
      <c r="DXL154" s="51"/>
      <c r="DXM154" s="51"/>
      <c r="DXN154" s="51"/>
      <c r="DXO154" s="51"/>
      <c r="DXP154" s="51"/>
      <c r="DXQ154" s="51"/>
      <c r="DXR154" s="51"/>
      <c r="DXS154" s="51"/>
      <c r="DXT154" s="51"/>
      <c r="DXU154" s="51"/>
      <c r="DXV154" s="51"/>
      <c r="DXW154" s="51"/>
      <c r="DXX154" s="51"/>
      <c r="DXY154" s="51"/>
      <c r="DXZ154" s="51"/>
      <c r="DYA154" s="51"/>
      <c r="DYB154" s="51"/>
      <c r="DYC154" s="51"/>
      <c r="DYD154" s="51"/>
      <c r="DYE154" s="51"/>
      <c r="DYF154" s="51"/>
      <c r="DYG154" s="51"/>
      <c r="DYH154" s="51"/>
      <c r="DYI154" s="51"/>
      <c r="DYJ154" s="51"/>
      <c r="DYK154" s="51"/>
      <c r="DYL154" s="51"/>
      <c r="DYM154" s="51"/>
      <c r="DYN154" s="51"/>
      <c r="DYO154" s="51"/>
      <c r="DYP154" s="51"/>
      <c r="DYQ154" s="51"/>
      <c r="DYR154" s="51"/>
      <c r="DYS154" s="51"/>
      <c r="DYT154" s="51"/>
      <c r="DYU154" s="51"/>
      <c r="DYV154" s="51"/>
      <c r="DYW154" s="51"/>
      <c r="DYX154" s="51"/>
      <c r="DYY154" s="51"/>
      <c r="DYZ154" s="51"/>
      <c r="DZA154" s="51"/>
      <c r="DZB154" s="51"/>
      <c r="DZC154" s="51"/>
      <c r="DZD154" s="51"/>
      <c r="DZE154" s="51"/>
      <c r="DZF154" s="51"/>
      <c r="DZG154" s="51"/>
      <c r="DZH154" s="51"/>
      <c r="DZI154" s="51"/>
      <c r="DZJ154" s="51"/>
      <c r="DZK154" s="51"/>
      <c r="DZL154" s="51"/>
      <c r="DZM154" s="51"/>
      <c r="DZN154" s="51"/>
      <c r="DZO154" s="51"/>
      <c r="DZP154" s="51"/>
      <c r="DZQ154" s="51"/>
      <c r="DZR154" s="51"/>
      <c r="DZS154" s="51"/>
      <c r="DZT154" s="51"/>
      <c r="DZU154" s="51"/>
      <c r="DZV154" s="51"/>
      <c r="DZW154" s="51"/>
      <c r="DZX154" s="51"/>
      <c r="DZY154" s="51"/>
      <c r="DZZ154" s="51"/>
      <c r="EAA154" s="51"/>
      <c r="EAB154" s="51"/>
      <c r="EAC154" s="51"/>
      <c r="EAD154" s="51"/>
      <c r="EAE154" s="51"/>
      <c r="EAF154" s="51"/>
      <c r="EAG154" s="51"/>
      <c r="EAH154" s="51"/>
      <c r="EAI154" s="51"/>
      <c r="EAJ154" s="51"/>
      <c r="EAK154" s="51"/>
      <c r="EAL154" s="51"/>
      <c r="EAM154" s="51"/>
      <c r="EAN154" s="51"/>
      <c r="EAO154" s="51"/>
      <c r="EAP154" s="51"/>
      <c r="EAQ154" s="51"/>
      <c r="EAR154" s="51"/>
      <c r="EAS154" s="51"/>
      <c r="EAT154" s="51"/>
      <c r="EAU154" s="51"/>
      <c r="EAV154" s="51"/>
      <c r="EAW154" s="51"/>
      <c r="EAX154" s="51"/>
      <c r="EAY154" s="51"/>
      <c r="EAZ154" s="51"/>
      <c r="EBA154" s="51"/>
      <c r="EBB154" s="51"/>
      <c r="EBC154" s="51"/>
      <c r="EBD154" s="51"/>
      <c r="EBE154" s="51"/>
      <c r="EBF154" s="51"/>
      <c r="EBG154" s="51"/>
      <c r="EBH154" s="51"/>
      <c r="EBI154" s="51"/>
      <c r="EBJ154" s="51"/>
      <c r="EBK154" s="51"/>
      <c r="EBL154" s="51"/>
      <c r="EBM154" s="51"/>
      <c r="EBN154" s="51"/>
      <c r="EBO154" s="51"/>
      <c r="EBP154" s="51"/>
      <c r="EBQ154" s="51"/>
      <c r="EBR154" s="51"/>
      <c r="EBS154" s="51"/>
      <c r="EBT154" s="51"/>
      <c r="EBU154" s="51"/>
      <c r="EBV154" s="51"/>
      <c r="EBW154" s="51"/>
      <c r="EBX154" s="51"/>
      <c r="EBY154" s="51"/>
      <c r="EBZ154" s="51"/>
      <c r="ECA154" s="51"/>
      <c r="ECB154" s="51"/>
      <c r="ECC154" s="51"/>
      <c r="ECD154" s="51"/>
      <c r="ECE154" s="51"/>
      <c r="ECF154" s="51"/>
      <c r="ECG154" s="51"/>
      <c r="ECH154" s="51"/>
      <c r="ECI154" s="51"/>
      <c r="ECJ154" s="51"/>
      <c r="ECK154" s="51"/>
      <c r="ECL154" s="51"/>
      <c r="ECM154" s="51"/>
      <c r="ECN154" s="51"/>
      <c r="ECO154" s="51"/>
      <c r="ECP154" s="51"/>
      <c r="ECQ154" s="51"/>
      <c r="ECR154" s="51"/>
      <c r="ECS154" s="51"/>
      <c r="ECT154" s="51"/>
      <c r="ECU154" s="51"/>
      <c r="ECV154" s="51"/>
      <c r="ECW154" s="51"/>
      <c r="ECX154" s="51"/>
      <c r="ECY154" s="51"/>
      <c r="ECZ154" s="51"/>
      <c r="EDA154" s="51"/>
      <c r="EDB154" s="51"/>
      <c r="EDC154" s="51"/>
      <c r="EDD154" s="51"/>
      <c r="EDE154" s="51"/>
      <c r="EDF154" s="51"/>
      <c r="EDG154" s="51"/>
      <c r="EDH154" s="51"/>
      <c r="EDI154" s="51"/>
      <c r="EDJ154" s="51"/>
      <c r="EDK154" s="51"/>
      <c r="EDL154" s="51"/>
      <c r="EDM154" s="51"/>
      <c r="EDN154" s="51"/>
      <c r="EDO154" s="51"/>
      <c r="EDP154" s="51"/>
      <c r="EDQ154" s="51"/>
      <c r="EDR154" s="51"/>
      <c r="EDS154" s="51"/>
      <c r="EDT154" s="51"/>
      <c r="EDU154" s="51"/>
      <c r="EDV154" s="51"/>
      <c r="EDW154" s="51"/>
      <c r="EDX154" s="51"/>
      <c r="EDY154" s="51"/>
      <c r="EDZ154" s="51"/>
      <c r="EEA154" s="51"/>
      <c r="EEB154" s="51"/>
      <c r="EEC154" s="51"/>
      <c r="EED154" s="51"/>
      <c r="EEE154" s="51"/>
      <c r="EEF154" s="51"/>
      <c r="EEG154" s="51"/>
      <c r="EEH154" s="51"/>
      <c r="EEI154" s="51"/>
      <c r="EEJ154" s="51"/>
      <c r="EEK154" s="51"/>
      <c r="EEL154" s="51"/>
      <c r="EEM154" s="51"/>
      <c r="EEN154" s="51"/>
      <c r="EEO154" s="51"/>
      <c r="EEP154" s="51"/>
      <c r="EEQ154" s="51"/>
      <c r="EER154" s="51"/>
      <c r="EES154" s="51"/>
      <c r="EET154" s="51"/>
      <c r="EEU154" s="51"/>
      <c r="EEV154" s="51"/>
      <c r="EEW154" s="51"/>
      <c r="EEX154" s="51"/>
      <c r="EEY154" s="51"/>
      <c r="EEZ154" s="51"/>
      <c r="EFA154" s="51"/>
      <c r="EFB154" s="51"/>
      <c r="EFC154" s="51"/>
      <c r="EFD154" s="51"/>
      <c r="EFE154" s="51"/>
      <c r="EFF154" s="51"/>
      <c r="EFG154" s="51"/>
      <c r="EFH154" s="51"/>
      <c r="EFI154" s="51"/>
      <c r="EFJ154" s="51"/>
      <c r="EFK154" s="51"/>
      <c r="EFL154" s="51"/>
      <c r="EFM154" s="51"/>
      <c r="EFN154" s="51"/>
      <c r="EFO154" s="51"/>
      <c r="EFP154" s="51"/>
      <c r="EFQ154" s="51"/>
      <c r="EFR154" s="51"/>
      <c r="EFS154" s="51"/>
      <c r="EFT154" s="51"/>
      <c r="EFU154" s="51"/>
      <c r="EFV154" s="51"/>
      <c r="EFW154" s="51"/>
      <c r="EFX154" s="51"/>
      <c r="EFY154" s="51"/>
      <c r="EFZ154" s="51"/>
      <c r="EGA154" s="51"/>
      <c r="EGB154" s="51"/>
      <c r="EGC154" s="51"/>
      <c r="EGD154" s="51"/>
      <c r="EGE154" s="51"/>
      <c r="EGF154" s="51"/>
      <c r="EGG154" s="51"/>
      <c r="EGH154" s="51"/>
      <c r="EGI154" s="51"/>
      <c r="EGJ154" s="51"/>
      <c r="EGK154" s="51"/>
      <c r="EGL154" s="51"/>
      <c r="EGM154" s="51"/>
      <c r="EGN154" s="51"/>
      <c r="EGO154" s="51"/>
      <c r="EGP154" s="51"/>
      <c r="EGQ154" s="51"/>
      <c r="EGR154" s="51"/>
      <c r="EGS154" s="51"/>
      <c r="EGT154" s="51"/>
      <c r="EGU154" s="51"/>
      <c r="EGV154" s="51"/>
      <c r="EGW154" s="51"/>
      <c r="EGX154" s="51"/>
      <c r="EGY154" s="51"/>
      <c r="EGZ154" s="51"/>
      <c r="EHA154" s="51"/>
      <c r="EHB154" s="51"/>
      <c r="EHC154" s="51"/>
      <c r="EHD154" s="51"/>
      <c r="EHE154" s="51"/>
      <c r="EHF154" s="51"/>
      <c r="EHG154" s="51"/>
      <c r="EHH154" s="51"/>
      <c r="EHI154" s="51"/>
      <c r="EHJ154" s="51"/>
      <c r="EHK154" s="51"/>
      <c r="EHL154" s="51"/>
      <c r="EHM154" s="51"/>
      <c r="EHN154" s="51"/>
      <c r="EHO154" s="51"/>
      <c r="EHP154" s="51"/>
      <c r="EHQ154" s="51"/>
      <c r="EHR154" s="51"/>
      <c r="EHS154" s="51"/>
      <c r="EHT154" s="51"/>
      <c r="EHU154" s="51"/>
      <c r="EHV154" s="51"/>
      <c r="EHW154" s="51"/>
      <c r="EHX154" s="51"/>
      <c r="EHY154" s="51"/>
      <c r="EHZ154" s="51"/>
      <c r="EIA154" s="51"/>
      <c r="EIB154" s="51"/>
      <c r="EIC154" s="51"/>
      <c r="EID154" s="51"/>
      <c r="EIE154" s="51"/>
      <c r="EIF154" s="51"/>
      <c r="EIG154" s="51"/>
      <c r="EIH154" s="51"/>
      <c r="EII154" s="51"/>
      <c r="EIJ154" s="51"/>
      <c r="EIK154" s="51"/>
      <c r="EIL154" s="51"/>
      <c r="EIM154" s="51"/>
      <c r="EIN154" s="51"/>
      <c r="EIO154" s="51"/>
      <c r="EIP154" s="51"/>
      <c r="EIQ154" s="51"/>
      <c r="EIR154" s="51"/>
      <c r="EIS154" s="51"/>
      <c r="EIT154" s="51"/>
      <c r="EIU154" s="51"/>
      <c r="EIV154" s="51"/>
      <c r="EIW154" s="51"/>
      <c r="EIX154" s="51"/>
      <c r="EIY154" s="51"/>
      <c r="EIZ154" s="51"/>
      <c r="EJA154" s="51"/>
      <c r="EJB154" s="51"/>
      <c r="EJC154" s="51"/>
      <c r="EJD154" s="51"/>
      <c r="EJE154" s="51"/>
      <c r="EJF154" s="51"/>
      <c r="EJG154" s="51"/>
      <c r="EJH154" s="51"/>
      <c r="EJI154" s="51"/>
      <c r="EJJ154" s="51"/>
      <c r="EJK154" s="51"/>
      <c r="EJL154" s="51"/>
      <c r="EJM154" s="51"/>
      <c r="EJN154" s="51"/>
      <c r="EJO154" s="51"/>
      <c r="EJP154" s="51"/>
      <c r="EJQ154" s="51"/>
      <c r="EJR154" s="51"/>
      <c r="EJS154" s="51"/>
      <c r="EJT154" s="51"/>
      <c r="EJU154" s="51"/>
      <c r="EJV154" s="51"/>
      <c r="EJW154" s="51"/>
      <c r="EJX154" s="51"/>
      <c r="EJY154" s="51"/>
      <c r="EJZ154" s="51"/>
      <c r="EKA154" s="51"/>
      <c r="EKB154" s="51"/>
      <c r="EKC154" s="51"/>
      <c r="EKD154" s="51"/>
      <c r="EKE154" s="51"/>
      <c r="EKF154" s="51"/>
      <c r="EKG154" s="51"/>
      <c r="EKH154" s="51"/>
      <c r="EKI154" s="51"/>
      <c r="EKJ154" s="51"/>
      <c r="EKK154" s="51"/>
      <c r="EKL154" s="51"/>
      <c r="EKM154" s="51"/>
      <c r="EKN154" s="51"/>
      <c r="EKO154" s="51"/>
      <c r="EKP154" s="51"/>
      <c r="EKQ154" s="51"/>
      <c r="EKR154" s="51"/>
      <c r="EKS154" s="51"/>
      <c r="EKT154" s="51"/>
      <c r="EKU154" s="51"/>
      <c r="EKV154" s="51"/>
      <c r="EKW154" s="51"/>
      <c r="EKX154" s="51"/>
      <c r="EKY154" s="51"/>
      <c r="EKZ154" s="51"/>
      <c r="ELA154" s="51"/>
      <c r="ELB154" s="51"/>
      <c r="ELC154" s="51"/>
      <c r="ELD154" s="51"/>
      <c r="ELE154" s="51"/>
      <c r="ELF154" s="51"/>
      <c r="ELG154" s="51"/>
      <c r="ELH154" s="51"/>
      <c r="ELI154" s="51"/>
      <c r="ELJ154" s="51"/>
      <c r="ELK154" s="51"/>
      <c r="ELL154" s="51"/>
      <c r="ELM154" s="51"/>
      <c r="ELN154" s="51"/>
      <c r="ELO154" s="51"/>
      <c r="ELP154" s="51"/>
      <c r="ELQ154" s="51"/>
      <c r="ELR154" s="51"/>
      <c r="ELS154" s="51"/>
      <c r="ELT154" s="51"/>
      <c r="ELU154" s="51"/>
      <c r="ELV154" s="51"/>
      <c r="ELW154" s="51"/>
      <c r="ELX154" s="51"/>
      <c r="ELY154" s="51"/>
      <c r="ELZ154" s="51"/>
      <c r="EMA154" s="51"/>
      <c r="EMB154" s="51"/>
      <c r="EMC154" s="51"/>
      <c r="EMD154" s="51"/>
      <c r="EME154" s="51"/>
      <c r="EMF154" s="51"/>
      <c r="EMG154" s="51"/>
      <c r="EMH154" s="51"/>
      <c r="EMI154" s="51"/>
      <c r="EMJ154" s="51"/>
      <c r="EMK154" s="51"/>
      <c r="EML154" s="51"/>
      <c r="EMM154" s="51"/>
      <c r="EMN154" s="51"/>
      <c r="EMO154" s="51"/>
      <c r="EMP154" s="51"/>
      <c r="EMQ154" s="51"/>
      <c r="EMR154" s="51"/>
      <c r="EMS154" s="51"/>
      <c r="EMT154" s="51"/>
      <c r="EMU154" s="51"/>
      <c r="EMV154" s="51"/>
      <c r="EMW154" s="51"/>
      <c r="EMX154" s="51"/>
      <c r="EMY154" s="51"/>
      <c r="EMZ154" s="51"/>
      <c r="ENA154" s="51"/>
      <c r="ENB154" s="51"/>
      <c r="ENC154" s="51"/>
      <c r="END154" s="51"/>
      <c r="ENE154" s="51"/>
      <c r="ENF154" s="51"/>
      <c r="ENG154" s="51"/>
      <c r="ENH154" s="51"/>
      <c r="ENI154" s="51"/>
      <c r="ENJ154" s="51"/>
      <c r="ENK154" s="51"/>
      <c r="ENL154" s="51"/>
      <c r="ENM154" s="51"/>
      <c r="ENN154" s="51"/>
      <c r="ENO154" s="51"/>
      <c r="ENP154" s="51"/>
      <c r="ENQ154" s="51"/>
      <c r="ENR154" s="51"/>
      <c r="ENS154" s="51"/>
      <c r="ENT154" s="51"/>
      <c r="ENU154" s="51"/>
      <c r="ENV154" s="51"/>
      <c r="ENW154" s="51"/>
      <c r="ENX154" s="51"/>
      <c r="ENY154" s="51"/>
      <c r="ENZ154" s="51"/>
      <c r="EOA154" s="51"/>
      <c r="EOB154" s="51"/>
      <c r="EOC154" s="51"/>
      <c r="EOD154" s="51"/>
      <c r="EOE154" s="51"/>
      <c r="EOF154" s="51"/>
      <c r="EOG154" s="51"/>
      <c r="EOH154" s="51"/>
      <c r="EOI154" s="51"/>
      <c r="EOJ154" s="51"/>
      <c r="EOK154" s="51"/>
      <c r="EOL154" s="51"/>
      <c r="EOM154" s="51"/>
      <c r="EON154" s="51"/>
      <c r="EOO154" s="51"/>
      <c r="EOP154" s="51"/>
      <c r="EOQ154" s="51"/>
      <c r="EOR154" s="51"/>
      <c r="EOS154" s="51"/>
      <c r="EOT154" s="51"/>
      <c r="EOU154" s="51"/>
      <c r="EOV154" s="51"/>
      <c r="EOW154" s="51"/>
      <c r="EOX154" s="51"/>
      <c r="EOY154" s="51"/>
      <c r="EOZ154" s="51"/>
      <c r="EPA154" s="51"/>
      <c r="EPB154" s="51"/>
      <c r="EPC154" s="51"/>
      <c r="EPD154" s="51"/>
      <c r="EPE154" s="51"/>
      <c r="EPF154" s="51"/>
      <c r="EPG154" s="51"/>
      <c r="EPH154" s="51"/>
      <c r="EPI154" s="51"/>
      <c r="EPJ154" s="51"/>
      <c r="EPK154" s="51"/>
      <c r="EPL154" s="51"/>
      <c r="EPM154" s="51"/>
      <c r="EPN154" s="51"/>
      <c r="EPO154" s="51"/>
      <c r="EPP154" s="51"/>
      <c r="EPQ154" s="51"/>
      <c r="EPR154" s="51"/>
      <c r="EPS154" s="51"/>
      <c r="EPT154" s="51"/>
      <c r="EPU154" s="51"/>
      <c r="EPV154" s="51"/>
      <c r="EPW154" s="51"/>
      <c r="EPX154" s="51"/>
      <c r="EPY154" s="51"/>
      <c r="EPZ154" s="51"/>
      <c r="EQA154" s="51"/>
      <c r="EQB154" s="51"/>
      <c r="EQC154" s="51"/>
      <c r="EQD154" s="51"/>
      <c r="EQE154" s="51"/>
      <c r="EQF154" s="51"/>
      <c r="EQG154" s="51"/>
      <c r="EQH154" s="51"/>
      <c r="EQI154" s="51"/>
      <c r="EQJ154" s="51"/>
      <c r="EQK154" s="51"/>
      <c r="EQL154" s="51"/>
      <c r="EQM154" s="51"/>
      <c r="EQN154" s="51"/>
      <c r="EQO154" s="51"/>
      <c r="EQP154" s="51"/>
      <c r="EQQ154" s="51"/>
      <c r="EQR154" s="51"/>
      <c r="EQS154" s="51"/>
      <c r="EQT154" s="51"/>
      <c r="EQU154" s="51"/>
      <c r="EQV154" s="51"/>
      <c r="EQW154" s="51"/>
      <c r="EQX154" s="51"/>
      <c r="EQY154" s="51"/>
      <c r="EQZ154" s="51"/>
      <c r="ERA154" s="51"/>
      <c r="ERB154" s="51"/>
      <c r="ERC154" s="51"/>
      <c r="ERD154" s="51"/>
      <c r="ERE154" s="51"/>
      <c r="ERF154" s="51"/>
      <c r="ERG154" s="51"/>
      <c r="ERH154" s="51"/>
      <c r="ERI154" s="51"/>
      <c r="ERJ154" s="51"/>
      <c r="ERK154" s="51"/>
      <c r="ERL154" s="51"/>
      <c r="ERM154" s="51"/>
      <c r="ERN154" s="51"/>
      <c r="ERO154" s="51"/>
      <c r="ERP154" s="51"/>
      <c r="ERQ154" s="51"/>
      <c r="ERR154" s="51"/>
      <c r="ERS154" s="51"/>
      <c r="ERT154" s="51"/>
      <c r="ERU154" s="51"/>
      <c r="ERV154" s="51"/>
      <c r="ERW154" s="51"/>
      <c r="ERX154" s="51"/>
      <c r="ERY154" s="51"/>
      <c r="ERZ154" s="51"/>
      <c r="ESA154" s="51"/>
      <c r="ESB154" s="51"/>
      <c r="ESC154" s="51"/>
      <c r="ESD154" s="51"/>
      <c r="ESE154" s="51"/>
      <c r="ESF154" s="51"/>
      <c r="ESG154" s="51"/>
      <c r="ESH154" s="51"/>
      <c r="ESI154" s="51"/>
      <c r="ESJ154" s="51"/>
      <c r="ESK154" s="51"/>
      <c r="ESL154" s="51"/>
      <c r="ESM154" s="51"/>
      <c r="ESN154" s="51"/>
      <c r="ESO154" s="51"/>
      <c r="ESP154" s="51"/>
      <c r="ESQ154" s="51"/>
      <c r="ESR154" s="51"/>
      <c r="ESS154" s="51"/>
      <c r="EST154" s="51"/>
      <c r="ESU154" s="51"/>
      <c r="ESV154" s="51"/>
      <c r="ESW154" s="51"/>
      <c r="ESX154" s="51"/>
      <c r="ESY154" s="51"/>
      <c r="ESZ154" s="51"/>
      <c r="ETA154" s="51"/>
      <c r="ETB154" s="51"/>
      <c r="ETC154" s="51"/>
      <c r="ETD154" s="51"/>
      <c r="ETE154" s="51"/>
      <c r="ETF154" s="51"/>
      <c r="ETG154" s="51"/>
      <c r="ETH154" s="51"/>
      <c r="ETI154" s="51"/>
      <c r="ETJ154" s="51"/>
      <c r="ETK154" s="51"/>
      <c r="ETL154" s="51"/>
      <c r="ETM154" s="51"/>
      <c r="ETN154" s="51"/>
      <c r="ETO154" s="51"/>
      <c r="ETP154" s="51"/>
      <c r="ETQ154" s="51"/>
      <c r="ETR154" s="51"/>
      <c r="ETS154" s="51"/>
      <c r="ETT154" s="51"/>
      <c r="ETU154" s="51"/>
      <c r="ETV154" s="51"/>
      <c r="ETW154" s="51"/>
      <c r="ETX154" s="51"/>
      <c r="ETY154" s="51"/>
      <c r="ETZ154" s="51"/>
      <c r="EUA154" s="51"/>
      <c r="EUB154" s="51"/>
      <c r="EUC154" s="51"/>
      <c r="EUD154" s="51"/>
      <c r="EUE154" s="51"/>
      <c r="EUF154" s="51"/>
      <c r="EUG154" s="51"/>
      <c r="EUH154" s="51"/>
      <c r="EUI154" s="51"/>
      <c r="EUJ154" s="51"/>
      <c r="EUK154" s="51"/>
      <c r="EUL154" s="51"/>
      <c r="EUM154" s="51"/>
      <c r="EUN154" s="51"/>
      <c r="EUO154" s="51"/>
      <c r="EUP154" s="51"/>
      <c r="EUQ154" s="51"/>
      <c r="EUR154" s="51"/>
      <c r="EUS154" s="51"/>
      <c r="EUT154" s="51"/>
      <c r="EUU154" s="51"/>
      <c r="EUV154" s="51"/>
      <c r="EUW154" s="51"/>
      <c r="EUX154" s="51"/>
      <c r="EUY154" s="51"/>
      <c r="EUZ154" s="51"/>
      <c r="EVA154" s="51"/>
      <c r="EVB154" s="51"/>
      <c r="EVC154" s="51"/>
      <c r="EVD154" s="51"/>
      <c r="EVE154" s="51"/>
      <c r="EVF154" s="51"/>
      <c r="EVG154" s="51"/>
      <c r="EVH154" s="51"/>
      <c r="EVI154" s="51"/>
      <c r="EVJ154" s="51"/>
      <c r="EVK154" s="51"/>
      <c r="EVL154" s="51"/>
      <c r="EVM154" s="51"/>
      <c r="EVN154" s="51"/>
      <c r="EVO154" s="51"/>
      <c r="EVP154" s="51"/>
      <c r="EVQ154" s="51"/>
      <c r="EVR154" s="51"/>
      <c r="EVS154" s="51"/>
      <c r="EVT154" s="51"/>
      <c r="EVU154" s="51"/>
      <c r="EVV154" s="51"/>
      <c r="EVW154" s="51"/>
      <c r="EVX154" s="51"/>
      <c r="EVY154" s="51"/>
      <c r="EVZ154" s="51"/>
      <c r="EWA154" s="51"/>
      <c r="EWB154" s="51"/>
      <c r="EWC154" s="51"/>
      <c r="EWD154" s="51"/>
      <c r="EWE154" s="51"/>
      <c r="EWF154" s="51"/>
      <c r="EWG154" s="51"/>
      <c r="EWH154" s="51"/>
      <c r="EWI154" s="51"/>
      <c r="EWJ154" s="51"/>
      <c r="EWK154" s="51"/>
      <c r="EWL154" s="51"/>
      <c r="EWM154" s="51"/>
      <c r="EWN154" s="51"/>
      <c r="EWO154" s="51"/>
      <c r="EWP154" s="51"/>
      <c r="EWQ154" s="51"/>
      <c r="EWR154" s="51"/>
      <c r="EWS154" s="51"/>
      <c r="EWT154" s="51"/>
      <c r="EWU154" s="51"/>
      <c r="EWV154" s="51"/>
      <c r="EWW154" s="51"/>
      <c r="EWX154" s="51"/>
      <c r="EWY154" s="51"/>
      <c r="EWZ154" s="51"/>
      <c r="EXA154" s="51"/>
      <c r="EXB154" s="51"/>
      <c r="EXC154" s="51"/>
      <c r="EXD154" s="51"/>
      <c r="EXE154" s="51"/>
      <c r="EXF154" s="51"/>
      <c r="EXG154" s="51"/>
      <c r="EXH154" s="51"/>
      <c r="EXI154" s="51"/>
      <c r="EXJ154" s="51"/>
      <c r="EXK154" s="51"/>
      <c r="EXL154" s="51"/>
      <c r="EXM154" s="51"/>
      <c r="EXN154" s="51"/>
      <c r="EXO154" s="51"/>
      <c r="EXP154" s="51"/>
      <c r="EXQ154" s="51"/>
      <c r="EXR154" s="51"/>
      <c r="EXS154" s="51"/>
      <c r="EXT154" s="51"/>
      <c r="EXU154" s="51"/>
      <c r="EXV154" s="51"/>
      <c r="EXW154" s="51"/>
      <c r="EXX154" s="51"/>
      <c r="EXY154" s="51"/>
      <c r="EXZ154" s="51"/>
      <c r="EYA154" s="51"/>
      <c r="EYB154" s="51"/>
      <c r="EYC154" s="51"/>
      <c r="EYD154" s="51"/>
      <c r="EYE154" s="51"/>
      <c r="EYF154" s="51"/>
      <c r="EYG154" s="51"/>
      <c r="EYH154" s="51"/>
      <c r="EYI154" s="51"/>
      <c r="EYJ154" s="51"/>
      <c r="EYK154" s="51"/>
      <c r="EYL154" s="51"/>
      <c r="EYM154" s="51"/>
      <c r="EYN154" s="51"/>
      <c r="EYO154" s="51"/>
      <c r="EYP154" s="51"/>
      <c r="EYQ154" s="51"/>
      <c r="EYR154" s="51"/>
      <c r="EYS154" s="51"/>
      <c r="EYT154" s="51"/>
      <c r="EYU154" s="51"/>
      <c r="EYV154" s="51"/>
      <c r="EYW154" s="51"/>
      <c r="EYX154" s="51"/>
      <c r="EYY154" s="51"/>
      <c r="EYZ154" s="51"/>
      <c r="EZA154" s="51"/>
      <c r="EZB154" s="51"/>
      <c r="EZC154" s="51"/>
      <c r="EZD154" s="51"/>
      <c r="EZE154" s="51"/>
      <c r="EZF154" s="51"/>
      <c r="EZG154" s="51"/>
      <c r="EZH154" s="51"/>
      <c r="EZI154" s="51"/>
      <c r="EZJ154" s="51"/>
      <c r="EZK154" s="51"/>
      <c r="EZL154" s="51"/>
      <c r="EZM154" s="51"/>
      <c r="EZN154" s="51"/>
      <c r="EZO154" s="51"/>
      <c r="EZP154" s="51"/>
      <c r="EZQ154" s="51"/>
      <c r="EZR154" s="51"/>
      <c r="EZS154" s="51"/>
      <c r="EZT154" s="51"/>
      <c r="EZU154" s="51"/>
      <c r="EZV154" s="51"/>
      <c r="EZW154" s="51"/>
      <c r="EZX154" s="51"/>
      <c r="EZY154" s="51"/>
      <c r="EZZ154" s="51"/>
      <c r="FAA154" s="51"/>
      <c r="FAB154" s="51"/>
      <c r="FAC154" s="51"/>
      <c r="FAD154" s="51"/>
      <c r="FAE154" s="51"/>
      <c r="FAF154" s="51"/>
      <c r="FAG154" s="51"/>
      <c r="FAH154" s="51"/>
      <c r="FAI154" s="51"/>
      <c r="FAJ154" s="51"/>
      <c r="FAK154" s="51"/>
      <c r="FAL154" s="51"/>
      <c r="FAM154" s="51"/>
      <c r="FAN154" s="51"/>
      <c r="FAO154" s="51"/>
      <c r="FAP154" s="51"/>
      <c r="FAQ154" s="51"/>
      <c r="FAR154" s="51"/>
      <c r="FAS154" s="51"/>
      <c r="FAT154" s="51"/>
      <c r="FAU154" s="51"/>
      <c r="FAV154" s="51"/>
      <c r="FAW154" s="51"/>
      <c r="FAX154" s="51"/>
      <c r="FAY154" s="51"/>
      <c r="FAZ154" s="51"/>
      <c r="FBA154" s="51"/>
      <c r="FBB154" s="51"/>
      <c r="FBC154" s="51"/>
      <c r="FBD154" s="51"/>
      <c r="FBE154" s="51"/>
      <c r="FBF154" s="51"/>
      <c r="FBG154" s="51"/>
      <c r="FBH154" s="51"/>
      <c r="FBI154" s="51"/>
      <c r="FBJ154" s="51"/>
      <c r="FBK154" s="51"/>
      <c r="FBL154" s="51"/>
      <c r="FBM154" s="51"/>
      <c r="FBN154" s="51"/>
      <c r="FBO154" s="51"/>
      <c r="FBP154" s="51"/>
      <c r="FBQ154" s="51"/>
      <c r="FBR154" s="51"/>
      <c r="FBS154" s="51"/>
      <c r="FBT154" s="51"/>
      <c r="FBU154" s="51"/>
      <c r="FBV154" s="51"/>
      <c r="FBW154" s="51"/>
      <c r="FBX154" s="51"/>
      <c r="FBY154" s="51"/>
      <c r="FBZ154" s="51"/>
      <c r="FCA154" s="51"/>
      <c r="FCB154" s="51"/>
      <c r="FCC154" s="51"/>
      <c r="FCD154" s="51"/>
      <c r="FCE154" s="51"/>
      <c r="FCF154" s="51"/>
      <c r="FCG154" s="51"/>
      <c r="FCH154" s="51"/>
      <c r="FCI154" s="51"/>
      <c r="FCJ154" s="51"/>
      <c r="FCK154" s="51"/>
      <c r="FCL154" s="51"/>
      <c r="FCM154" s="51"/>
      <c r="FCN154" s="51"/>
      <c r="FCO154" s="51"/>
      <c r="FCP154" s="51"/>
      <c r="FCQ154" s="51"/>
      <c r="FCR154" s="51"/>
      <c r="FCS154" s="51"/>
      <c r="FCT154" s="51"/>
      <c r="FCU154" s="51"/>
      <c r="FCV154" s="51"/>
      <c r="FCW154" s="51"/>
      <c r="FCX154" s="51"/>
      <c r="FCY154" s="51"/>
      <c r="FCZ154" s="51"/>
      <c r="FDA154" s="51"/>
      <c r="FDB154" s="51"/>
      <c r="FDC154" s="51"/>
      <c r="FDD154" s="51"/>
      <c r="FDE154" s="51"/>
      <c r="FDF154" s="51"/>
      <c r="FDG154" s="51"/>
      <c r="FDH154" s="51"/>
      <c r="FDI154" s="51"/>
      <c r="FDJ154" s="51"/>
      <c r="FDK154" s="51"/>
      <c r="FDL154" s="51"/>
      <c r="FDM154" s="51"/>
      <c r="FDN154" s="51"/>
      <c r="FDO154" s="51"/>
      <c r="FDP154" s="51"/>
      <c r="FDQ154" s="51"/>
      <c r="FDR154" s="51"/>
      <c r="FDS154" s="51"/>
      <c r="FDT154" s="51"/>
      <c r="FDU154" s="51"/>
      <c r="FDV154" s="51"/>
      <c r="FDW154" s="51"/>
      <c r="FDX154" s="51"/>
      <c r="FDY154" s="51"/>
      <c r="FDZ154" s="51"/>
      <c r="FEA154" s="51"/>
      <c r="FEB154" s="51"/>
      <c r="FEC154" s="51"/>
      <c r="FED154" s="51"/>
      <c r="FEE154" s="51"/>
      <c r="FEF154" s="51"/>
      <c r="FEG154" s="51"/>
      <c r="FEH154" s="51"/>
      <c r="FEI154" s="51"/>
      <c r="FEJ154" s="51"/>
      <c r="FEK154" s="51"/>
      <c r="FEL154" s="51"/>
      <c r="FEM154" s="51"/>
      <c r="FEN154" s="51"/>
      <c r="FEO154" s="51"/>
      <c r="FEP154" s="51"/>
      <c r="FEQ154" s="51"/>
      <c r="FER154" s="51"/>
      <c r="FES154" s="51"/>
      <c r="FET154" s="51"/>
      <c r="FEU154" s="51"/>
      <c r="FEV154" s="51"/>
      <c r="FEW154" s="51"/>
      <c r="FEX154" s="51"/>
      <c r="FEY154" s="51"/>
      <c r="FEZ154" s="51"/>
      <c r="FFA154" s="51"/>
      <c r="FFB154" s="51"/>
      <c r="FFC154" s="51"/>
      <c r="FFD154" s="51"/>
      <c r="FFE154" s="51"/>
      <c r="FFF154" s="51"/>
      <c r="FFG154" s="51"/>
      <c r="FFH154" s="51"/>
      <c r="FFI154" s="51"/>
      <c r="FFJ154" s="51"/>
      <c r="FFK154" s="51"/>
      <c r="FFL154" s="51"/>
      <c r="FFM154" s="51"/>
      <c r="FFN154" s="51"/>
      <c r="FFO154" s="51"/>
      <c r="FFP154" s="51"/>
      <c r="FFQ154" s="51"/>
      <c r="FFR154" s="51"/>
      <c r="FFS154" s="51"/>
      <c r="FFT154" s="51"/>
      <c r="FFU154" s="51"/>
      <c r="FFV154" s="51"/>
      <c r="FFW154" s="51"/>
      <c r="FFX154" s="51"/>
      <c r="FFY154" s="51"/>
      <c r="FFZ154" s="51"/>
      <c r="FGA154" s="51"/>
      <c r="FGB154" s="51"/>
      <c r="FGC154" s="51"/>
      <c r="FGD154" s="51"/>
      <c r="FGE154" s="51"/>
      <c r="FGF154" s="51"/>
      <c r="FGG154" s="51"/>
      <c r="FGH154" s="51"/>
      <c r="FGI154" s="51"/>
      <c r="FGJ154" s="51"/>
      <c r="FGK154" s="51"/>
      <c r="FGL154" s="51"/>
      <c r="FGM154" s="51"/>
      <c r="FGN154" s="51"/>
      <c r="FGO154" s="51"/>
      <c r="FGP154" s="51"/>
      <c r="FGQ154" s="51"/>
      <c r="FGR154" s="51"/>
      <c r="FGS154" s="51"/>
      <c r="FGT154" s="51"/>
      <c r="FGU154" s="51"/>
      <c r="FGV154" s="51"/>
      <c r="FGW154" s="51"/>
      <c r="FGX154" s="51"/>
      <c r="FGY154" s="51"/>
      <c r="FGZ154" s="51"/>
      <c r="FHA154" s="51"/>
      <c r="FHB154" s="51"/>
      <c r="FHC154" s="51"/>
      <c r="FHD154" s="51"/>
      <c r="FHE154" s="51"/>
      <c r="FHF154" s="51"/>
      <c r="FHG154" s="51"/>
      <c r="FHH154" s="51"/>
      <c r="FHI154" s="51"/>
      <c r="FHJ154" s="51"/>
      <c r="FHK154" s="51"/>
      <c r="FHL154" s="51"/>
      <c r="FHM154" s="51"/>
      <c r="FHN154" s="51"/>
      <c r="FHO154" s="51"/>
      <c r="FHP154" s="51"/>
      <c r="FHQ154" s="51"/>
      <c r="FHR154" s="51"/>
      <c r="FHS154" s="51"/>
      <c r="FHT154" s="51"/>
      <c r="FHU154" s="51"/>
      <c r="FHV154" s="51"/>
      <c r="FHW154" s="51"/>
      <c r="FHX154" s="51"/>
      <c r="FHY154" s="51"/>
      <c r="FHZ154" s="51"/>
      <c r="FIA154" s="51"/>
      <c r="FIB154" s="51"/>
      <c r="FIC154" s="51"/>
      <c r="FID154" s="51"/>
      <c r="FIE154" s="51"/>
      <c r="FIF154" s="51"/>
      <c r="FIG154" s="51"/>
      <c r="FIH154" s="51"/>
      <c r="FII154" s="51"/>
      <c r="FIJ154" s="51"/>
      <c r="FIK154" s="51"/>
      <c r="FIL154" s="51"/>
      <c r="FIM154" s="51"/>
      <c r="FIN154" s="51"/>
      <c r="FIO154" s="51"/>
      <c r="FIP154" s="51"/>
      <c r="FIQ154" s="51"/>
      <c r="FIR154" s="51"/>
      <c r="FIS154" s="51"/>
      <c r="FIT154" s="51"/>
      <c r="FIU154" s="51"/>
      <c r="FIV154" s="51"/>
      <c r="FIW154" s="51"/>
      <c r="FIX154" s="51"/>
      <c r="FIY154" s="51"/>
      <c r="FIZ154" s="51"/>
      <c r="FJA154" s="51"/>
      <c r="FJB154" s="51"/>
      <c r="FJC154" s="51"/>
      <c r="FJD154" s="51"/>
      <c r="FJE154" s="51"/>
      <c r="FJF154" s="51"/>
      <c r="FJG154" s="51"/>
      <c r="FJH154" s="51"/>
      <c r="FJI154" s="51"/>
      <c r="FJJ154" s="51"/>
      <c r="FJK154" s="51"/>
      <c r="FJL154" s="51"/>
      <c r="FJM154" s="51"/>
      <c r="FJN154" s="51"/>
      <c r="FJO154" s="51"/>
      <c r="FJP154" s="51"/>
      <c r="FJQ154" s="51"/>
      <c r="FJR154" s="51"/>
      <c r="FJS154" s="51"/>
      <c r="FJT154" s="51"/>
      <c r="FJU154" s="51"/>
      <c r="FJV154" s="51"/>
      <c r="FJW154" s="51"/>
      <c r="FJX154" s="51"/>
      <c r="FJY154" s="51"/>
      <c r="FJZ154" s="51"/>
      <c r="FKA154" s="51"/>
      <c r="FKB154" s="51"/>
      <c r="FKC154" s="51"/>
      <c r="FKD154" s="51"/>
      <c r="FKE154" s="51"/>
      <c r="FKF154" s="51"/>
      <c r="FKG154" s="51"/>
      <c r="FKH154" s="51"/>
      <c r="FKI154" s="51"/>
      <c r="FKJ154" s="51"/>
      <c r="FKK154" s="51"/>
      <c r="FKL154" s="51"/>
      <c r="FKM154" s="51"/>
      <c r="FKN154" s="51"/>
      <c r="FKO154" s="51"/>
      <c r="FKP154" s="51"/>
      <c r="FKQ154" s="51"/>
      <c r="FKR154" s="51"/>
      <c r="FKS154" s="51"/>
      <c r="FKT154" s="51"/>
      <c r="FKU154" s="51"/>
      <c r="FKV154" s="51"/>
      <c r="FKW154" s="51"/>
      <c r="FKX154" s="51"/>
      <c r="FKY154" s="51"/>
      <c r="FKZ154" s="51"/>
      <c r="FLA154" s="51"/>
      <c r="FLB154" s="51"/>
      <c r="FLC154" s="51"/>
      <c r="FLD154" s="51"/>
      <c r="FLE154" s="51"/>
      <c r="FLF154" s="51"/>
      <c r="FLG154" s="51"/>
      <c r="FLH154" s="51"/>
      <c r="FLI154" s="51"/>
      <c r="FLJ154" s="51"/>
      <c r="FLK154" s="51"/>
      <c r="FLL154" s="51"/>
      <c r="FLM154" s="51"/>
      <c r="FLN154" s="51"/>
      <c r="FLO154" s="51"/>
      <c r="FLP154" s="51"/>
      <c r="FLQ154" s="51"/>
      <c r="FLR154" s="51"/>
      <c r="FLS154" s="51"/>
      <c r="FLT154" s="51"/>
      <c r="FLU154" s="51"/>
      <c r="FLV154" s="51"/>
      <c r="FLW154" s="51"/>
      <c r="FLX154" s="51"/>
      <c r="FLY154" s="51"/>
      <c r="FLZ154" s="51"/>
      <c r="FMA154" s="51"/>
      <c r="FMB154" s="51"/>
      <c r="FMC154" s="51"/>
      <c r="FMD154" s="51"/>
      <c r="FME154" s="51"/>
      <c r="FMF154" s="51"/>
      <c r="FMG154" s="51"/>
      <c r="FMH154" s="51"/>
      <c r="FMI154" s="51"/>
      <c r="FMJ154" s="51"/>
      <c r="FMK154" s="51"/>
      <c r="FML154" s="51"/>
      <c r="FMM154" s="51"/>
      <c r="FMN154" s="51"/>
      <c r="FMO154" s="51"/>
      <c r="FMP154" s="51"/>
      <c r="FMQ154" s="51"/>
      <c r="FMR154" s="51"/>
      <c r="FMS154" s="51"/>
      <c r="FMT154" s="51"/>
      <c r="FMU154" s="51"/>
      <c r="FMV154" s="51"/>
      <c r="FMW154" s="51"/>
      <c r="FMX154" s="51"/>
      <c r="FMY154" s="51"/>
      <c r="FMZ154" s="51"/>
      <c r="FNA154" s="51"/>
      <c r="FNB154" s="51"/>
      <c r="FNC154" s="51"/>
      <c r="FND154" s="51"/>
      <c r="FNE154" s="51"/>
      <c r="FNF154" s="51"/>
      <c r="FNG154" s="51"/>
      <c r="FNH154" s="51"/>
      <c r="FNI154" s="51"/>
      <c r="FNJ154" s="51"/>
      <c r="FNK154" s="51"/>
      <c r="FNL154" s="51"/>
      <c r="FNM154" s="51"/>
      <c r="FNN154" s="51"/>
      <c r="FNO154" s="51"/>
      <c r="FNP154" s="51"/>
      <c r="FNQ154" s="51"/>
      <c r="FNR154" s="51"/>
      <c r="FNS154" s="51"/>
      <c r="FNT154" s="51"/>
      <c r="FNU154" s="51"/>
      <c r="FNV154" s="51"/>
      <c r="FNW154" s="51"/>
      <c r="FNX154" s="51"/>
      <c r="FNY154" s="51"/>
      <c r="FNZ154" s="51"/>
      <c r="FOA154" s="51"/>
      <c r="FOB154" s="51"/>
      <c r="FOC154" s="51"/>
      <c r="FOD154" s="51"/>
      <c r="FOE154" s="51"/>
      <c r="FOF154" s="51"/>
      <c r="FOG154" s="51"/>
      <c r="FOH154" s="51"/>
      <c r="FOI154" s="51"/>
      <c r="FOJ154" s="51"/>
      <c r="FOK154" s="51"/>
      <c r="FOL154" s="51"/>
      <c r="FOM154" s="51"/>
      <c r="FON154" s="51"/>
      <c r="FOO154" s="51"/>
      <c r="FOP154" s="51"/>
      <c r="FOQ154" s="51"/>
      <c r="FOR154" s="51"/>
      <c r="FOS154" s="51"/>
      <c r="FOT154" s="51"/>
      <c r="FOU154" s="51"/>
      <c r="FOV154" s="51"/>
      <c r="FOW154" s="51"/>
      <c r="FOX154" s="51"/>
      <c r="FOY154" s="51"/>
      <c r="FOZ154" s="51"/>
      <c r="FPA154" s="51"/>
      <c r="FPB154" s="51"/>
      <c r="FPC154" s="51"/>
      <c r="FPD154" s="51"/>
      <c r="FPE154" s="51"/>
      <c r="FPF154" s="51"/>
      <c r="FPG154" s="51"/>
      <c r="FPH154" s="51"/>
      <c r="FPI154" s="51"/>
      <c r="FPJ154" s="51"/>
      <c r="FPK154" s="51"/>
      <c r="FPL154" s="51"/>
      <c r="FPM154" s="51"/>
      <c r="FPN154" s="51"/>
      <c r="FPO154" s="51"/>
      <c r="FPP154" s="51"/>
      <c r="FPQ154" s="51"/>
      <c r="FPR154" s="51"/>
      <c r="FPS154" s="51"/>
      <c r="FPT154" s="51"/>
      <c r="FPU154" s="51"/>
      <c r="FPV154" s="51"/>
      <c r="FPW154" s="51"/>
      <c r="FPX154" s="51"/>
      <c r="FPY154" s="51"/>
      <c r="FPZ154" s="51"/>
      <c r="FQA154" s="51"/>
      <c r="FQB154" s="51"/>
      <c r="FQC154" s="51"/>
      <c r="FQD154" s="51"/>
      <c r="FQE154" s="51"/>
      <c r="FQF154" s="51"/>
      <c r="FQG154" s="51"/>
      <c r="FQH154" s="51"/>
      <c r="FQI154" s="51"/>
      <c r="FQJ154" s="51"/>
      <c r="FQK154" s="51"/>
      <c r="FQL154" s="51"/>
      <c r="FQM154" s="51"/>
      <c r="FQN154" s="51"/>
      <c r="FQO154" s="51"/>
      <c r="FQP154" s="51"/>
      <c r="FQQ154" s="51"/>
      <c r="FQR154" s="51"/>
      <c r="FQS154" s="51"/>
      <c r="FQT154" s="51"/>
      <c r="FQU154" s="51"/>
      <c r="FQV154" s="51"/>
      <c r="FQW154" s="51"/>
      <c r="FQX154" s="51"/>
      <c r="FQY154" s="51"/>
      <c r="FQZ154" s="51"/>
      <c r="FRA154" s="51"/>
      <c r="FRB154" s="51"/>
      <c r="FRC154" s="51"/>
      <c r="FRD154" s="51"/>
      <c r="FRE154" s="51"/>
      <c r="FRF154" s="51"/>
      <c r="FRG154" s="51"/>
      <c r="FRH154" s="51"/>
      <c r="FRI154" s="51"/>
      <c r="FRJ154" s="51"/>
      <c r="FRK154" s="51"/>
      <c r="FRL154" s="51"/>
      <c r="FRM154" s="51"/>
      <c r="FRN154" s="51"/>
      <c r="FRO154" s="51"/>
      <c r="FRP154" s="51"/>
      <c r="FRQ154" s="51"/>
      <c r="FRR154" s="51"/>
      <c r="FRS154" s="51"/>
      <c r="FRT154" s="51"/>
      <c r="FRU154" s="51"/>
      <c r="FRV154" s="51"/>
      <c r="FRW154" s="51"/>
      <c r="FRX154" s="51"/>
      <c r="FRY154" s="51"/>
      <c r="FRZ154" s="51"/>
      <c r="FSA154" s="51"/>
      <c r="FSB154" s="51"/>
      <c r="FSC154" s="51"/>
      <c r="FSD154" s="51"/>
      <c r="FSE154" s="51"/>
      <c r="FSF154" s="51"/>
      <c r="FSG154" s="51"/>
      <c r="FSH154" s="51"/>
      <c r="FSI154" s="51"/>
      <c r="FSJ154" s="51"/>
      <c r="FSK154" s="51"/>
      <c r="FSL154" s="51"/>
      <c r="FSM154" s="51"/>
      <c r="FSN154" s="51"/>
      <c r="FSO154" s="51"/>
      <c r="FSP154" s="51"/>
      <c r="FSQ154" s="51"/>
      <c r="FSR154" s="51"/>
      <c r="FSS154" s="51"/>
      <c r="FST154" s="51"/>
      <c r="FSU154" s="51"/>
      <c r="FSV154" s="51"/>
      <c r="FSW154" s="51"/>
      <c r="FSX154" s="51"/>
      <c r="FSY154" s="51"/>
      <c r="FSZ154" s="51"/>
      <c r="FTA154" s="51"/>
      <c r="FTB154" s="51"/>
      <c r="FTC154" s="51"/>
      <c r="FTD154" s="51"/>
      <c r="FTE154" s="51"/>
      <c r="FTF154" s="51"/>
      <c r="FTG154" s="51"/>
      <c r="FTH154" s="51"/>
      <c r="FTI154" s="51"/>
      <c r="FTJ154" s="51"/>
      <c r="FTK154" s="51"/>
      <c r="FTL154" s="51"/>
      <c r="FTM154" s="51"/>
      <c r="FTN154" s="51"/>
      <c r="FTO154" s="51"/>
      <c r="FTP154" s="51"/>
      <c r="FTQ154" s="51"/>
      <c r="FTR154" s="51"/>
      <c r="FTS154" s="51"/>
      <c r="FTT154" s="51"/>
      <c r="FTU154" s="51"/>
      <c r="FTV154" s="51"/>
      <c r="FTW154" s="51"/>
      <c r="FTX154" s="51"/>
      <c r="FTY154" s="51"/>
      <c r="FTZ154" s="51"/>
      <c r="FUA154" s="51"/>
      <c r="FUB154" s="51"/>
      <c r="FUC154" s="51"/>
      <c r="FUD154" s="51"/>
      <c r="FUE154" s="51"/>
      <c r="FUF154" s="51"/>
      <c r="FUG154" s="51"/>
      <c r="FUH154" s="51"/>
      <c r="FUI154" s="51"/>
      <c r="FUJ154" s="51"/>
      <c r="FUK154" s="51"/>
      <c r="FUL154" s="51"/>
      <c r="FUM154" s="51"/>
      <c r="FUN154" s="51"/>
      <c r="FUO154" s="51"/>
      <c r="FUP154" s="51"/>
      <c r="FUQ154" s="51"/>
      <c r="FUR154" s="51"/>
      <c r="FUS154" s="51"/>
      <c r="FUT154" s="51"/>
      <c r="FUU154" s="51"/>
      <c r="FUV154" s="51"/>
      <c r="FUW154" s="51"/>
      <c r="FUX154" s="51"/>
      <c r="FUY154" s="51"/>
      <c r="FUZ154" s="51"/>
      <c r="FVA154" s="51"/>
      <c r="FVB154" s="51"/>
      <c r="FVC154" s="51"/>
      <c r="FVD154" s="51"/>
      <c r="FVE154" s="51"/>
      <c r="FVF154" s="51"/>
      <c r="FVG154" s="51"/>
      <c r="FVH154" s="51"/>
      <c r="FVI154" s="51"/>
      <c r="FVJ154" s="51"/>
      <c r="FVK154" s="51"/>
      <c r="FVL154" s="51"/>
      <c r="FVM154" s="51"/>
      <c r="FVN154" s="51"/>
      <c r="FVO154" s="51"/>
      <c r="FVP154" s="51"/>
      <c r="FVQ154" s="51"/>
      <c r="FVR154" s="51"/>
      <c r="FVS154" s="51"/>
      <c r="FVT154" s="51"/>
      <c r="FVU154" s="51"/>
      <c r="FVV154" s="51"/>
      <c r="FVW154" s="51"/>
      <c r="FVX154" s="51"/>
      <c r="FVY154" s="51"/>
      <c r="FVZ154" s="51"/>
      <c r="FWA154" s="51"/>
      <c r="FWB154" s="51"/>
      <c r="FWC154" s="51"/>
      <c r="FWD154" s="51"/>
      <c r="FWE154" s="51"/>
      <c r="FWF154" s="51"/>
      <c r="FWG154" s="51"/>
      <c r="FWH154" s="51"/>
      <c r="FWI154" s="51"/>
      <c r="FWJ154" s="51"/>
      <c r="FWK154" s="51"/>
      <c r="FWL154" s="51"/>
      <c r="FWM154" s="51"/>
      <c r="FWN154" s="51"/>
      <c r="FWO154" s="51"/>
      <c r="FWP154" s="51"/>
      <c r="FWQ154" s="51"/>
      <c r="FWR154" s="51"/>
      <c r="FWS154" s="51"/>
      <c r="FWT154" s="51"/>
      <c r="FWU154" s="51"/>
      <c r="FWV154" s="51"/>
      <c r="FWW154" s="51"/>
      <c r="FWX154" s="51"/>
      <c r="FWY154" s="51"/>
      <c r="FWZ154" s="51"/>
      <c r="FXA154" s="51"/>
      <c r="FXB154" s="51"/>
      <c r="FXC154" s="51"/>
      <c r="FXD154" s="51"/>
      <c r="FXE154" s="51"/>
      <c r="FXF154" s="51"/>
      <c r="FXG154" s="51"/>
      <c r="FXH154" s="51"/>
      <c r="FXI154" s="51"/>
      <c r="FXJ154" s="51"/>
      <c r="FXK154" s="51"/>
      <c r="FXL154" s="51"/>
      <c r="FXM154" s="51"/>
      <c r="FXN154" s="51"/>
      <c r="FXO154" s="51"/>
      <c r="FXP154" s="51"/>
      <c r="FXQ154" s="51"/>
      <c r="FXR154" s="51"/>
      <c r="FXS154" s="51"/>
      <c r="FXT154" s="51"/>
      <c r="FXU154" s="51"/>
      <c r="FXV154" s="51"/>
      <c r="FXW154" s="51"/>
      <c r="FXX154" s="51"/>
      <c r="FXY154" s="51"/>
      <c r="FXZ154" s="51"/>
      <c r="FYA154" s="51"/>
      <c r="FYB154" s="51"/>
      <c r="FYC154" s="51"/>
      <c r="FYD154" s="51"/>
      <c r="FYE154" s="51"/>
      <c r="FYF154" s="51"/>
      <c r="FYG154" s="51"/>
      <c r="FYH154" s="51"/>
      <c r="FYI154" s="51"/>
      <c r="FYJ154" s="51"/>
      <c r="FYK154" s="51"/>
      <c r="FYL154" s="51"/>
      <c r="FYM154" s="51"/>
      <c r="FYN154" s="51"/>
      <c r="FYO154" s="51"/>
      <c r="FYP154" s="51"/>
      <c r="FYQ154" s="51"/>
      <c r="FYR154" s="51"/>
      <c r="FYS154" s="51"/>
      <c r="FYT154" s="51"/>
      <c r="FYU154" s="51"/>
      <c r="FYV154" s="51"/>
      <c r="FYW154" s="51"/>
      <c r="FYX154" s="51"/>
      <c r="FYY154" s="51"/>
      <c r="FYZ154" s="51"/>
      <c r="FZA154" s="51"/>
      <c r="FZB154" s="51"/>
      <c r="FZC154" s="51"/>
      <c r="FZD154" s="51"/>
      <c r="FZE154" s="51"/>
      <c r="FZF154" s="51"/>
      <c r="FZG154" s="51"/>
      <c r="FZH154" s="51"/>
      <c r="FZI154" s="51"/>
      <c r="FZJ154" s="51"/>
      <c r="FZK154" s="51"/>
      <c r="FZL154" s="51"/>
      <c r="FZM154" s="51"/>
      <c r="FZN154" s="51"/>
      <c r="FZO154" s="51"/>
      <c r="FZP154" s="51"/>
      <c r="FZQ154" s="51"/>
      <c r="FZR154" s="51"/>
      <c r="FZS154" s="51"/>
      <c r="FZT154" s="51"/>
      <c r="FZU154" s="51"/>
      <c r="FZV154" s="51"/>
      <c r="FZW154" s="51"/>
      <c r="FZX154" s="51"/>
      <c r="FZY154" s="51"/>
      <c r="FZZ154" s="51"/>
      <c r="GAA154" s="51"/>
      <c r="GAB154" s="51"/>
      <c r="GAC154" s="51"/>
      <c r="GAD154" s="51"/>
      <c r="GAE154" s="51"/>
      <c r="GAF154" s="51"/>
      <c r="GAG154" s="51"/>
      <c r="GAH154" s="51"/>
      <c r="GAI154" s="51"/>
      <c r="GAJ154" s="51"/>
      <c r="GAK154" s="51"/>
      <c r="GAL154" s="51"/>
      <c r="GAM154" s="51"/>
      <c r="GAN154" s="51"/>
      <c r="GAO154" s="51"/>
      <c r="GAP154" s="51"/>
      <c r="GAQ154" s="51"/>
      <c r="GAR154" s="51"/>
      <c r="GAS154" s="51"/>
      <c r="GAT154" s="51"/>
      <c r="GAU154" s="51"/>
      <c r="GAV154" s="51"/>
      <c r="GAW154" s="51"/>
      <c r="GAX154" s="51"/>
      <c r="GAY154" s="51"/>
      <c r="GAZ154" s="51"/>
      <c r="GBA154" s="51"/>
      <c r="GBB154" s="51"/>
      <c r="GBC154" s="51"/>
      <c r="GBD154" s="51"/>
      <c r="GBE154" s="51"/>
      <c r="GBF154" s="51"/>
      <c r="GBG154" s="51"/>
      <c r="GBH154" s="51"/>
      <c r="GBI154" s="51"/>
      <c r="GBJ154" s="51"/>
      <c r="GBK154" s="51"/>
      <c r="GBL154" s="51"/>
      <c r="GBM154" s="51"/>
      <c r="GBN154" s="51"/>
      <c r="GBO154" s="51"/>
      <c r="GBP154" s="51"/>
      <c r="GBQ154" s="51"/>
      <c r="GBR154" s="51"/>
      <c r="GBS154" s="51"/>
      <c r="GBT154" s="51"/>
      <c r="GBU154" s="51"/>
      <c r="GBV154" s="51"/>
      <c r="GBW154" s="51"/>
      <c r="GBX154" s="51"/>
      <c r="GBY154" s="51"/>
      <c r="GBZ154" s="51"/>
      <c r="GCA154" s="51"/>
      <c r="GCB154" s="51"/>
      <c r="GCC154" s="51"/>
      <c r="GCD154" s="51"/>
      <c r="GCE154" s="51"/>
      <c r="GCF154" s="51"/>
      <c r="GCG154" s="51"/>
      <c r="GCH154" s="51"/>
      <c r="GCI154" s="51"/>
      <c r="GCJ154" s="51"/>
      <c r="GCK154" s="51"/>
      <c r="GCL154" s="51"/>
      <c r="GCM154" s="51"/>
      <c r="GCN154" s="51"/>
      <c r="GCO154" s="51"/>
      <c r="GCP154" s="51"/>
      <c r="GCQ154" s="51"/>
      <c r="GCR154" s="51"/>
      <c r="GCS154" s="51"/>
      <c r="GCT154" s="51"/>
      <c r="GCU154" s="51"/>
      <c r="GCV154" s="51"/>
      <c r="GCW154" s="51"/>
      <c r="GCX154" s="51"/>
      <c r="GCY154" s="51"/>
      <c r="GCZ154" s="51"/>
      <c r="GDA154" s="51"/>
      <c r="GDB154" s="51"/>
      <c r="GDC154" s="51"/>
      <c r="GDD154" s="51"/>
      <c r="GDE154" s="51"/>
      <c r="GDF154" s="51"/>
      <c r="GDG154" s="51"/>
      <c r="GDH154" s="51"/>
      <c r="GDI154" s="51"/>
      <c r="GDJ154" s="51"/>
      <c r="GDK154" s="51"/>
      <c r="GDL154" s="51"/>
      <c r="GDM154" s="51"/>
      <c r="GDN154" s="51"/>
      <c r="GDO154" s="51"/>
      <c r="GDP154" s="51"/>
      <c r="GDQ154" s="51"/>
      <c r="GDR154" s="51"/>
      <c r="GDS154" s="51"/>
      <c r="GDT154" s="51"/>
      <c r="GDU154" s="51"/>
      <c r="GDV154" s="51"/>
      <c r="GDW154" s="51"/>
      <c r="GDX154" s="51"/>
      <c r="GDY154" s="51"/>
      <c r="GDZ154" s="51"/>
      <c r="GEA154" s="51"/>
      <c r="GEB154" s="51"/>
      <c r="GEC154" s="51"/>
      <c r="GED154" s="51"/>
      <c r="GEE154" s="51"/>
      <c r="GEF154" s="51"/>
      <c r="GEG154" s="51"/>
      <c r="GEH154" s="51"/>
      <c r="GEI154" s="51"/>
      <c r="GEJ154" s="51"/>
      <c r="GEK154" s="51"/>
      <c r="GEL154" s="51"/>
      <c r="GEM154" s="51"/>
      <c r="GEN154" s="51"/>
      <c r="GEO154" s="51"/>
      <c r="GEP154" s="51"/>
      <c r="GEQ154" s="51"/>
      <c r="GER154" s="51"/>
      <c r="GES154" s="51"/>
      <c r="GET154" s="51"/>
      <c r="GEU154" s="51"/>
      <c r="GEV154" s="51"/>
      <c r="GEW154" s="51"/>
      <c r="GEX154" s="51"/>
      <c r="GEY154" s="51"/>
      <c r="GEZ154" s="51"/>
      <c r="GFA154" s="51"/>
      <c r="GFB154" s="51"/>
      <c r="GFC154" s="51"/>
      <c r="GFD154" s="51"/>
      <c r="GFE154" s="51"/>
      <c r="GFF154" s="51"/>
      <c r="GFG154" s="51"/>
      <c r="GFH154" s="51"/>
      <c r="GFI154" s="51"/>
      <c r="GFJ154" s="51"/>
      <c r="GFK154" s="51"/>
      <c r="GFL154" s="51"/>
      <c r="GFM154" s="51"/>
      <c r="GFN154" s="51"/>
      <c r="GFO154" s="51"/>
      <c r="GFP154" s="51"/>
      <c r="GFQ154" s="51"/>
      <c r="GFR154" s="51"/>
      <c r="GFS154" s="51"/>
      <c r="GFT154" s="51"/>
      <c r="GFU154" s="51"/>
      <c r="GFV154" s="51"/>
      <c r="GFW154" s="51"/>
      <c r="GFX154" s="51"/>
      <c r="GFY154" s="51"/>
      <c r="GFZ154" s="51"/>
      <c r="GGA154" s="51"/>
      <c r="GGB154" s="51"/>
      <c r="GGC154" s="51"/>
      <c r="GGD154" s="51"/>
      <c r="GGE154" s="51"/>
      <c r="GGF154" s="51"/>
      <c r="GGG154" s="51"/>
      <c r="GGH154" s="51"/>
      <c r="GGI154" s="51"/>
      <c r="GGJ154" s="51"/>
      <c r="GGK154" s="51"/>
      <c r="GGL154" s="51"/>
      <c r="GGM154" s="51"/>
      <c r="GGN154" s="51"/>
      <c r="GGO154" s="51"/>
      <c r="GGP154" s="51"/>
      <c r="GGQ154" s="51"/>
      <c r="GGR154" s="51"/>
      <c r="GGS154" s="51"/>
      <c r="GGT154" s="51"/>
      <c r="GGU154" s="51"/>
      <c r="GGV154" s="51"/>
      <c r="GGW154" s="51"/>
      <c r="GGX154" s="51"/>
      <c r="GGY154" s="51"/>
      <c r="GGZ154" s="51"/>
      <c r="GHA154" s="51"/>
      <c r="GHB154" s="51"/>
      <c r="GHC154" s="51"/>
      <c r="GHD154" s="51"/>
      <c r="GHE154" s="51"/>
      <c r="GHF154" s="51"/>
      <c r="GHG154" s="51"/>
      <c r="GHH154" s="51"/>
      <c r="GHI154" s="51"/>
      <c r="GHJ154" s="51"/>
      <c r="GHK154" s="51"/>
      <c r="GHL154" s="51"/>
      <c r="GHM154" s="51"/>
      <c r="GHN154" s="51"/>
      <c r="GHO154" s="51"/>
      <c r="GHP154" s="51"/>
      <c r="GHQ154" s="51"/>
      <c r="GHR154" s="51"/>
      <c r="GHS154" s="51"/>
      <c r="GHT154" s="51"/>
      <c r="GHU154" s="51"/>
      <c r="GHV154" s="51"/>
      <c r="GHW154" s="51"/>
      <c r="GHX154" s="51"/>
      <c r="GHY154" s="51"/>
      <c r="GHZ154" s="51"/>
      <c r="GIA154" s="51"/>
      <c r="GIB154" s="51"/>
      <c r="GIC154" s="51"/>
      <c r="GID154" s="51"/>
      <c r="GIE154" s="51"/>
      <c r="GIF154" s="51"/>
      <c r="GIG154" s="51"/>
      <c r="GIH154" s="51"/>
      <c r="GII154" s="51"/>
      <c r="GIJ154" s="51"/>
      <c r="GIK154" s="51"/>
      <c r="GIL154" s="51"/>
      <c r="GIM154" s="51"/>
      <c r="GIN154" s="51"/>
      <c r="GIO154" s="51"/>
      <c r="GIP154" s="51"/>
      <c r="GIQ154" s="51"/>
      <c r="GIR154" s="51"/>
      <c r="GIS154" s="51"/>
      <c r="GIT154" s="51"/>
      <c r="GIU154" s="51"/>
      <c r="GIV154" s="51"/>
      <c r="GIW154" s="51"/>
      <c r="GIX154" s="51"/>
      <c r="GIY154" s="51"/>
      <c r="GIZ154" s="51"/>
      <c r="GJA154" s="51"/>
      <c r="GJB154" s="51"/>
      <c r="GJC154" s="51"/>
      <c r="GJD154" s="51"/>
      <c r="GJE154" s="51"/>
      <c r="GJF154" s="51"/>
      <c r="GJG154" s="51"/>
      <c r="GJH154" s="51"/>
      <c r="GJI154" s="51"/>
      <c r="GJJ154" s="51"/>
      <c r="GJK154" s="51"/>
      <c r="GJL154" s="51"/>
      <c r="GJM154" s="51"/>
      <c r="GJN154" s="51"/>
      <c r="GJO154" s="51"/>
      <c r="GJP154" s="51"/>
      <c r="GJQ154" s="51"/>
      <c r="GJR154" s="51"/>
      <c r="GJS154" s="51"/>
      <c r="GJT154" s="51"/>
      <c r="GJU154" s="51"/>
      <c r="GJV154" s="51"/>
      <c r="GJW154" s="51"/>
      <c r="GJX154" s="51"/>
      <c r="GJY154" s="51"/>
      <c r="GJZ154" s="51"/>
      <c r="GKA154" s="51"/>
      <c r="GKB154" s="51"/>
      <c r="GKC154" s="51"/>
      <c r="GKD154" s="51"/>
      <c r="GKE154" s="51"/>
      <c r="GKF154" s="51"/>
      <c r="GKG154" s="51"/>
      <c r="GKH154" s="51"/>
      <c r="GKI154" s="51"/>
      <c r="GKJ154" s="51"/>
      <c r="GKK154" s="51"/>
      <c r="GKL154" s="51"/>
      <c r="GKM154" s="51"/>
      <c r="GKN154" s="51"/>
      <c r="GKO154" s="51"/>
      <c r="GKP154" s="51"/>
      <c r="GKQ154" s="51"/>
      <c r="GKR154" s="51"/>
      <c r="GKS154" s="51"/>
      <c r="GKT154" s="51"/>
      <c r="GKU154" s="51"/>
      <c r="GKV154" s="51"/>
      <c r="GKW154" s="51"/>
      <c r="GKX154" s="51"/>
      <c r="GKY154" s="51"/>
      <c r="GKZ154" s="51"/>
      <c r="GLA154" s="51"/>
      <c r="GLB154" s="51"/>
      <c r="GLC154" s="51"/>
      <c r="GLD154" s="51"/>
      <c r="GLE154" s="51"/>
      <c r="GLF154" s="51"/>
      <c r="GLG154" s="51"/>
      <c r="GLH154" s="51"/>
      <c r="GLI154" s="51"/>
      <c r="GLJ154" s="51"/>
      <c r="GLK154" s="51"/>
      <c r="GLL154" s="51"/>
      <c r="GLM154" s="51"/>
      <c r="GLN154" s="51"/>
      <c r="GLO154" s="51"/>
      <c r="GLP154" s="51"/>
      <c r="GLQ154" s="51"/>
      <c r="GLR154" s="51"/>
      <c r="GLS154" s="51"/>
      <c r="GLT154" s="51"/>
      <c r="GLU154" s="51"/>
      <c r="GLV154" s="51"/>
      <c r="GLW154" s="51"/>
      <c r="GLX154" s="51"/>
      <c r="GLY154" s="51"/>
      <c r="GLZ154" s="51"/>
      <c r="GMA154" s="51"/>
      <c r="GMB154" s="51"/>
      <c r="GMC154" s="51"/>
      <c r="GMD154" s="51"/>
      <c r="GME154" s="51"/>
      <c r="GMF154" s="51"/>
      <c r="GMG154" s="51"/>
      <c r="GMH154" s="51"/>
      <c r="GMI154" s="51"/>
      <c r="GMJ154" s="51"/>
      <c r="GMK154" s="51"/>
      <c r="GML154" s="51"/>
      <c r="GMM154" s="51"/>
      <c r="GMN154" s="51"/>
      <c r="GMO154" s="51"/>
      <c r="GMP154" s="51"/>
      <c r="GMQ154" s="51"/>
      <c r="GMR154" s="51"/>
      <c r="GMS154" s="51"/>
      <c r="GMT154" s="51"/>
      <c r="GMU154" s="51"/>
      <c r="GMV154" s="51"/>
      <c r="GMW154" s="51"/>
      <c r="GMX154" s="51"/>
      <c r="GMY154" s="51"/>
      <c r="GMZ154" s="51"/>
      <c r="GNA154" s="51"/>
      <c r="GNB154" s="51"/>
      <c r="GNC154" s="51"/>
      <c r="GND154" s="51"/>
      <c r="GNE154" s="51"/>
      <c r="GNF154" s="51"/>
      <c r="GNG154" s="51"/>
      <c r="GNH154" s="51"/>
      <c r="GNI154" s="51"/>
      <c r="GNJ154" s="51"/>
      <c r="GNK154" s="51"/>
      <c r="GNL154" s="51"/>
      <c r="GNM154" s="51"/>
      <c r="GNN154" s="51"/>
      <c r="GNO154" s="51"/>
      <c r="GNP154" s="51"/>
      <c r="GNQ154" s="51"/>
      <c r="GNR154" s="51"/>
      <c r="GNS154" s="51"/>
      <c r="GNT154" s="51"/>
      <c r="GNU154" s="51"/>
      <c r="GNV154" s="51"/>
      <c r="GNW154" s="51"/>
      <c r="GNX154" s="51"/>
      <c r="GNY154" s="51"/>
      <c r="GNZ154" s="51"/>
      <c r="GOA154" s="51"/>
      <c r="GOB154" s="51"/>
      <c r="GOC154" s="51"/>
      <c r="GOD154" s="51"/>
      <c r="GOE154" s="51"/>
      <c r="GOF154" s="51"/>
      <c r="GOG154" s="51"/>
      <c r="GOH154" s="51"/>
      <c r="GOI154" s="51"/>
      <c r="GOJ154" s="51"/>
      <c r="GOK154" s="51"/>
      <c r="GOL154" s="51"/>
      <c r="GOM154" s="51"/>
      <c r="GON154" s="51"/>
      <c r="GOO154" s="51"/>
      <c r="GOP154" s="51"/>
      <c r="GOQ154" s="51"/>
      <c r="GOR154" s="51"/>
      <c r="GOS154" s="51"/>
      <c r="GOT154" s="51"/>
      <c r="GOU154" s="51"/>
      <c r="GOV154" s="51"/>
      <c r="GOW154" s="51"/>
      <c r="GOX154" s="51"/>
      <c r="GOY154" s="51"/>
      <c r="GOZ154" s="51"/>
      <c r="GPA154" s="51"/>
      <c r="GPB154" s="51"/>
      <c r="GPC154" s="51"/>
      <c r="GPD154" s="51"/>
      <c r="GPE154" s="51"/>
      <c r="GPF154" s="51"/>
      <c r="GPG154" s="51"/>
      <c r="GPH154" s="51"/>
      <c r="GPI154" s="51"/>
      <c r="GPJ154" s="51"/>
      <c r="GPK154" s="51"/>
      <c r="GPL154" s="51"/>
      <c r="GPM154" s="51"/>
      <c r="GPN154" s="51"/>
      <c r="GPO154" s="51"/>
      <c r="GPP154" s="51"/>
      <c r="GPQ154" s="51"/>
      <c r="GPR154" s="51"/>
      <c r="GPS154" s="51"/>
      <c r="GPT154" s="51"/>
      <c r="GPU154" s="51"/>
      <c r="GPV154" s="51"/>
      <c r="GPW154" s="51"/>
      <c r="GPX154" s="51"/>
      <c r="GPY154" s="51"/>
      <c r="GPZ154" s="51"/>
      <c r="GQA154" s="51"/>
      <c r="GQB154" s="51"/>
      <c r="GQC154" s="51"/>
      <c r="GQD154" s="51"/>
      <c r="GQE154" s="51"/>
      <c r="GQF154" s="51"/>
      <c r="GQG154" s="51"/>
      <c r="GQH154" s="51"/>
      <c r="GQI154" s="51"/>
      <c r="GQJ154" s="51"/>
      <c r="GQK154" s="51"/>
      <c r="GQL154" s="51"/>
      <c r="GQM154" s="51"/>
      <c r="GQN154" s="51"/>
      <c r="GQO154" s="51"/>
      <c r="GQP154" s="51"/>
      <c r="GQQ154" s="51"/>
      <c r="GQR154" s="51"/>
      <c r="GQS154" s="51"/>
      <c r="GQT154" s="51"/>
      <c r="GQU154" s="51"/>
      <c r="GQV154" s="51"/>
      <c r="GQW154" s="51"/>
      <c r="GQX154" s="51"/>
      <c r="GQY154" s="51"/>
      <c r="GQZ154" s="51"/>
      <c r="GRA154" s="51"/>
      <c r="GRB154" s="51"/>
      <c r="GRC154" s="51"/>
      <c r="GRD154" s="51"/>
      <c r="GRE154" s="51"/>
      <c r="GRF154" s="51"/>
      <c r="GRG154" s="51"/>
      <c r="GRH154" s="51"/>
      <c r="GRI154" s="51"/>
      <c r="GRJ154" s="51"/>
      <c r="GRK154" s="51"/>
      <c r="GRL154" s="51"/>
      <c r="GRM154" s="51"/>
      <c r="GRN154" s="51"/>
      <c r="GRO154" s="51"/>
      <c r="GRP154" s="51"/>
      <c r="GRQ154" s="51"/>
      <c r="GRR154" s="51"/>
      <c r="GRS154" s="51"/>
      <c r="GRT154" s="51"/>
      <c r="GRU154" s="51"/>
      <c r="GRV154" s="51"/>
      <c r="GRW154" s="51"/>
      <c r="GRX154" s="51"/>
      <c r="GRY154" s="51"/>
      <c r="GRZ154" s="51"/>
      <c r="GSA154" s="51"/>
      <c r="GSB154" s="51"/>
      <c r="GSC154" s="51"/>
      <c r="GSD154" s="51"/>
      <c r="GSE154" s="51"/>
      <c r="GSF154" s="51"/>
      <c r="GSG154" s="51"/>
      <c r="GSH154" s="51"/>
      <c r="GSI154" s="51"/>
      <c r="GSJ154" s="51"/>
      <c r="GSK154" s="51"/>
      <c r="GSL154" s="51"/>
      <c r="GSM154" s="51"/>
      <c r="GSN154" s="51"/>
      <c r="GSO154" s="51"/>
      <c r="GSP154" s="51"/>
      <c r="GSQ154" s="51"/>
      <c r="GSR154" s="51"/>
      <c r="GSS154" s="51"/>
      <c r="GST154" s="51"/>
      <c r="GSU154" s="51"/>
      <c r="GSV154" s="51"/>
      <c r="GSW154" s="51"/>
      <c r="GSX154" s="51"/>
      <c r="GSY154" s="51"/>
      <c r="GSZ154" s="51"/>
      <c r="GTA154" s="51"/>
      <c r="GTB154" s="51"/>
      <c r="GTC154" s="51"/>
      <c r="GTD154" s="51"/>
      <c r="GTE154" s="51"/>
      <c r="GTF154" s="51"/>
      <c r="GTG154" s="51"/>
      <c r="GTH154" s="51"/>
      <c r="GTI154" s="51"/>
      <c r="GTJ154" s="51"/>
      <c r="GTK154" s="51"/>
      <c r="GTL154" s="51"/>
      <c r="GTM154" s="51"/>
      <c r="GTN154" s="51"/>
      <c r="GTO154" s="51"/>
      <c r="GTP154" s="51"/>
      <c r="GTQ154" s="51"/>
      <c r="GTR154" s="51"/>
      <c r="GTS154" s="51"/>
      <c r="GTT154" s="51"/>
      <c r="GTU154" s="51"/>
      <c r="GTV154" s="51"/>
      <c r="GTW154" s="51"/>
      <c r="GTX154" s="51"/>
      <c r="GTY154" s="51"/>
      <c r="GTZ154" s="51"/>
      <c r="GUA154" s="51"/>
      <c r="GUB154" s="51"/>
      <c r="GUC154" s="51"/>
      <c r="GUD154" s="51"/>
      <c r="GUE154" s="51"/>
      <c r="GUF154" s="51"/>
      <c r="GUG154" s="51"/>
      <c r="GUH154" s="51"/>
      <c r="GUI154" s="51"/>
      <c r="GUJ154" s="51"/>
      <c r="GUK154" s="51"/>
      <c r="GUL154" s="51"/>
      <c r="GUM154" s="51"/>
      <c r="GUN154" s="51"/>
      <c r="GUO154" s="51"/>
      <c r="GUP154" s="51"/>
      <c r="GUQ154" s="51"/>
      <c r="GUR154" s="51"/>
      <c r="GUS154" s="51"/>
      <c r="GUT154" s="51"/>
      <c r="GUU154" s="51"/>
      <c r="GUV154" s="51"/>
      <c r="GUW154" s="51"/>
      <c r="GUX154" s="51"/>
      <c r="GUY154" s="51"/>
      <c r="GUZ154" s="51"/>
      <c r="GVA154" s="51"/>
      <c r="GVB154" s="51"/>
      <c r="GVC154" s="51"/>
      <c r="GVD154" s="51"/>
      <c r="GVE154" s="51"/>
      <c r="GVF154" s="51"/>
      <c r="GVG154" s="51"/>
      <c r="GVH154" s="51"/>
      <c r="GVI154" s="51"/>
      <c r="GVJ154" s="51"/>
      <c r="GVK154" s="51"/>
      <c r="GVL154" s="51"/>
      <c r="GVM154" s="51"/>
      <c r="GVN154" s="51"/>
      <c r="GVO154" s="51"/>
      <c r="GVP154" s="51"/>
      <c r="GVQ154" s="51"/>
      <c r="GVR154" s="51"/>
      <c r="GVS154" s="51"/>
      <c r="GVT154" s="51"/>
      <c r="GVU154" s="51"/>
      <c r="GVV154" s="51"/>
      <c r="GVW154" s="51"/>
      <c r="GVX154" s="51"/>
      <c r="GVY154" s="51"/>
      <c r="GVZ154" s="51"/>
      <c r="GWA154" s="51"/>
      <c r="GWB154" s="51"/>
      <c r="GWC154" s="51"/>
      <c r="GWD154" s="51"/>
      <c r="GWE154" s="51"/>
      <c r="GWF154" s="51"/>
      <c r="GWG154" s="51"/>
      <c r="GWH154" s="51"/>
      <c r="GWI154" s="51"/>
      <c r="GWJ154" s="51"/>
      <c r="GWK154" s="51"/>
      <c r="GWL154" s="51"/>
      <c r="GWM154" s="51"/>
      <c r="GWN154" s="51"/>
      <c r="GWO154" s="51"/>
      <c r="GWP154" s="51"/>
      <c r="GWQ154" s="51"/>
      <c r="GWR154" s="51"/>
      <c r="GWS154" s="51"/>
      <c r="GWT154" s="51"/>
      <c r="GWU154" s="51"/>
      <c r="GWV154" s="51"/>
      <c r="GWW154" s="51"/>
      <c r="GWX154" s="51"/>
      <c r="GWY154" s="51"/>
      <c r="GWZ154" s="51"/>
      <c r="GXA154" s="51"/>
      <c r="GXB154" s="51"/>
      <c r="GXC154" s="51"/>
      <c r="GXD154" s="51"/>
      <c r="GXE154" s="51"/>
      <c r="GXF154" s="51"/>
      <c r="GXG154" s="51"/>
      <c r="GXH154" s="51"/>
      <c r="GXI154" s="51"/>
      <c r="GXJ154" s="51"/>
      <c r="GXK154" s="51"/>
      <c r="GXL154" s="51"/>
      <c r="GXM154" s="51"/>
      <c r="GXN154" s="51"/>
      <c r="GXO154" s="51"/>
      <c r="GXP154" s="51"/>
      <c r="GXQ154" s="51"/>
      <c r="GXR154" s="51"/>
      <c r="GXS154" s="51"/>
      <c r="GXT154" s="51"/>
      <c r="GXU154" s="51"/>
      <c r="GXV154" s="51"/>
      <c r="GXW154" s="51"/>
      <c r="GXX154" s="51"/>
      <c r="GXY154" s="51"/>
      <c r="GXZ154" s="51"/>
      <c r="GYA154" s="51"/>
      <c r="GYB154" s="51"/>
      <c r="GYC154" s="51"/>
      <c r="GYD154" s="51"/>
      <c r="GYE154" s="51"/>
      <c r="GYF154" s="51"/>
      <c r="GYG154" s="51"/>
      <c r="GYH154" s="51"/>
      <c r="GYI154" s="51"/>
      <c r="GYJ154" s="51"/>
      <c r="GYK154" s="51"/>
      <c r="GYL154" s="51"/>
      <c r="GYM154" s="51"/>
      <c r="GYN154" s="51"/>
      <c r="GYO154" s="51"/>
      <c r="GYP154" s="51"/>
      <c r="GYQ154" s="51"/>
      <c r="GYR154" s="51"/>
      <c r="GYS154" s="51"/>
      <c r="GYT154" s="51"/>
      <c r="GYU154" s="51"/>
      <c r="GYV154" s="51"/>
      <c r="GYW154" s="51"/>
      <c r="GYX154" s="51"/>
      <c r="GYY154" s="51"/>
      <c r="GYZ154" s="51"/>
      <c r="GZA154" s="51"/>
      <c r="GZB154" s="51"/>
      <c r="GZC154" s="51"/>
      <c r="GZD154" s="51"/>
      <c r="GZE154" s="51"/>
      <c r="GZF154" s="51"/>
      <c r="GZG154" s="51"/>
      <c r="GZH154" s="51"/>
      <c r="GZI154" s="51"/>
      <c r="GZJ154" s="51"/>
      <c r="GZK154" s="51"/>
      <c r="GZL154" s="51"/>
      <c r="GZM154" s="51"/>
      <c r="GZN154" s="51"/>
      <c r="GZO154" s="51"/>
      <c r="GZP154" s="51"/>
      <c r="GZQ154" s="51"/>
      <c r="GZR154" s="51"/>
      <c r="GZS154" s="51"/>
      <c r="GZT154" s="51"/>
      <c r="GZU154" s="51"/>
      <c r="GZV154" s="51"/>
      <c r="GZW154" s="51"/>
      <c r="GZX154" s="51"/>
      <c r="GZY154" s="51"/>
      <c r="GZZ154" s="51"/>
      <c r="HAA154" s="51"/>
      <c r="HAB154" s="51"/>
      <c r="HAC154" s="51"/>
      <c r="HAD154" s="51"/>
      <c r="HAE154" s="51"/>
      <c r="HAF154" s="51"/>
      <c r="HAG154" s="51"/>
      <c r="HAH154" s="51"/>
      <c r="HAI154" s="51"/>
      <c r="HAJ154" s="51"/>
      <c r="HAK154" s="51"/>
      <c r="HAL154" s="51"/>
      <c r="HAM154" s="51"/>
      <c r="HAN154" s="51"/>
      <c r="HAO154" s="51"/>
      <c r="HAP154" s="51"/>
      <c r="HAQ154" s="51"/>
      <c r="HAR154" s="51"/>
      <c r="HAS154" s="51"/>
      <c r="HAT154" s="51"/>
      <c r="HAU154" s="51"/>
      <c r="HAV154" s="51"/>
      <c r="HAW154" s="51"/>
      <c r="HAX154" s="51"/>
      <c r="HAY154" s="51"/>
      <c r="HAZ154" s="51"/>
      <c r="HBA154" s="51"/>
      <c r="HBB154" s="51"/>
      <c r="HBC154" s="51"/>
      <c r="HBD154" s="51"/>
      <c r="HBE154" s="51"/>
      <c r="HBF154" s="51"/>
      <c r="HBG154" s="51"/>
      <c r="HBH154" s="51"/>
      <c r="HBI154" s="51"/>
      <c r="HBJ154" s="51"/>
      <c r="HBK154" s="51"/>
      <c r="HBL154" s="51"/>
      <c r="HBM154" s="51"/>
      <c r="HBN154" s="51"/>
      <c r="HBO154" s="51"/>
      <c r="HBP154" s="51"/>
      <c r="HBQ154" s="51"/>
      <c r="HBR154" s="51"/>
      <c r="HBS154" s="51"/>
      <c r="HBT154" s="51"/>
      <c r="HBU154" s="51"/>
      <c r="HBV154" s="51"/>
      <c r="HBW154" s="51"/>
      <c r="HBX154" s="51"/>
      <c r="HBY154" s="51"/>
      <c r="HBZ154" s="51"/>
      <c r="HCA154" s="51"/>
      <c r="HCB154" s="51"/>
      <c r="HCC154" s="51"/>
      <c r="HCD154" s="51"/>
      <c r="HCE154" s="51"/>
      <c r="HCF154" s="51"/>
      <c r="HCG154" s="51"/>
      <c r="HCH154" s="51"/>
      <c r="HCI154" s="51"/>
      <c r="HCJ154" s="51"/>
      <c r="HCK154" s="51"/>
      <c r="HCL154" s="51"/>
      <c r="HCM154" s="51"/>
      <c r="HCN154" s="51"/>
      <c r="HCO154" s="51"/>
      <c r="HCP154" s="51"/>
      <c r="HCQ154" s="51"/>
      <c r="HCR154" s="51"/>
      <c r="HCS154" s="51"/>
      <c r="HCT154" s="51"/>
      <c r="HCU154" s="51"/>
      <c r="HCV154" s="51"/>
      <c r="HCW154" s="51"/>
      <c r="HCX154" s="51"/>
      <c r="HCY154" s="51"/>
      <c r="HCZ154" s="51"/>
      <c r="HDA154" s="51"/>
      <c r="HDB154" s="51"/>
      <c r="HDC154" s="51"/>
      <c r="HDD154" s="51"/>
      <c r="HDE154" s="51"/>
      <c r="HDF154" s="51"/>
      <c r="HDG154" s="51"/>
      <c r="HDH154" s="51"/>
      <c r="HDI154" s="51"/>
      <c r="HDJ154" s="51"/>
      <c r="HDK154" s="51"/>
      <c r="HDL154" s="51"/>
      <c r="HDM154" s="51"/>
      <c r="HDN154" s="51"/>
      <c r="HDO154" s="51"/>
      <c r="HDP154" s="51"/>
      <c r="HDQ154" s="51"/>
      <c r="HDR154" s="51"/>
      <c r="HDS154" s="51"/>
      <c r="HDT154" s="51"/>
      <c r="HDU154" s="51"/>
      <c r="HDV154" s="51"/>
      <c r="HDW154" s="51"/>
      <c r="HDX154" s="51"/>
      <c r="HDY154" s="51"/>
      <c r="HDZ154" s="51"/>
      <c r="HEA154" s="51"/>
      <c r="HEB154" s="51"/>
      <c r="HEC154" s="51"/>
      <c r="HED154" s="51"/>
      <c r="HEE154" s="51"/>
      <c r="HEF154" s="51"/>
      <c r="HEG154" s="51"/>
      <c r="HEH154" s="51"/>
      <c r="HEI154" s="51"/>
      <c r="HEJ154" s="51"/>
      <c r="HEK154" s="51"/>
      <c r="HEL154" s="51"/>
      <c r="HEM154" s="51"/>
      <c r="HEN154" s="51"/>
      <c r="HEO154" s="51"/>
      <c r="HEP154" s="51"/>
      <c r="HEQ154" s="51"/>
      <c r="HER154" s="51"/>
      <c r="HES154" s="51"/>
      <c r="HET154" s="51"/>
      <c r="HEU154" s="51"/>
      <c r="HEV154" s="51"/>
      <c r="HEW154" s="51"/>
      <c r="HEX154" s="51"/>
      <c r="HEY154" s="51"/>
      <c r="HEZ154" s="51"/>
      <c r="HFA154" s="51"/>
      <c r="HFB154" s="51"/>
      <c r="HFC154" s="51"/>
      <c r="HFD154" s="51"/>
      <c r="HFE154" s="51"/>
      <c r="HFF154" s="51"/>
      <c r="HFG154" s="51"/>
      <c r="HFH154" s="51"/>
      <c r="HFI154" s="51"/>
      <c r="HFJ154" s="51"/>
      <c r="HFK154" s="51"/>
      <c r="HFL154" s="51"/>
      <c r="HFM154" s="51"/>
      <c r="HFN154" s="51"/>
      <c r="HFO154" s="51"/>
      <c r="HFP154" s="51"/>
      <c r="HFQ154" s="51"/>
      <c r="HFR154" s="51"/>
      <c r="HFS154" s="51"/>
      <c r="HFT154" s="51"/>
      <c r="HFU154" s="51"/>
      <c r="HFV154" s="51"/>
      <c r="HFW154" s="51"/>
      <c r="HFX154" s="51"/>
      <c r="HFY154" s="51"/>
      <c r="HFZ154" s="51"/>
      <c r="HGA154" s="51"/>
      <c r="HGB154" s="51"/>
      <c r="HGC154" s="51"/>
      <c r="HGD154" s="51"/>
      <c r="HGE154" s="51"/>
      <c r="HGF154" s="51"/>
      <c r="HGG154" s="51"/>
      <c r="HGH154" s="51"/>
      <c r="HGI154" s="51"/>
      <c r="HGJ154" s="51"/>
      <c r="HGK154" s="51"/>
      <c r="HGL154" s="51"/>
      <c r="HGM154" s="51"/>
      <c r="HGN154" s="51"/>
      <c r="HGO154" s="51"/>
      <c r="HGP154" s="51"/>
      <c r="HGQ154" s="51"/>
      <c r="HGR154" s="51"/>
      <c r="HGS154" s="51"/>
      <c r="HGT154" s="51"/>
      <c r="HGU154" s="51"/>
      <c r="HGV154" s="51"/>
      <c r="HGW154" s="51"/>
      <c r="HGX154" s="51"/>
      <c r="HGY154" s="51"/>
      <c r="HGZ154" s="51"/>
      <c r="HHA154" s="51"/>
      <c r="HHB154" s="51"/>
      <c r="HHC154" s="51"/>
      <c r="HHD154" s="51"/>
      <c r="HHE154" s="51"/>
      <c r="HHF154" s="51"/>
      <c r="HHG154" s="51"/>
      <c r="HHH154" s="51"/>
      <c r="HHI154" s="51"/>
      <c r="HHJ154" s="51"/>
      <c r="HHK154" s="51"/>
      <c r="HHL154" s="51"/>
      <c r="HHM154" s="51"/>
      <c r="HHN154" s="51"/>
      <c r="HHO154" s="51"/>
      <c r="HHP154" s="51"/>
      <c r="HHQ154" s="51"/>
      <c r="HHR154" s="51"/>
      <c r="HHS154" s="51"/>
      <c r="HHT154" s="51"/>
      <c r="HHU154" s="51"/>
      <c r="HHV154" s="51"/>
      <c r="HHW154" s="51"/>
      <c r="HHX154" s="51"/>
      <c r="HHY154" s="51"/>
      <c r="HHZ154" s="51"/>
      <c r="HIA154" s="51"/>
      <c r="HIB154" s="51"/>
      <c r="HIC154" s="51"/>
      <c r="HID154" s="51"/>
      <c r="HIE154" s="51"/>
      <c r="HIF154" s="51"/>
      <c r="HIG154" s="51"/>
      <c r="HIH154" s="51"/>
      <c r="HII154" s="51"/>
      <c r="HIJ154" s="51"/>
      <c r="HIK154" s="51"/>
      <c r="HIL154" s="51"/>
      <c r="HIM154" s="51"/>
      <c r="HIN154" s="51"/>
      <c r="HIO154" s="51"/>
      <c r="HIP154" s="51"/>
      <c r="HIQ154" s="51"/>
      <c r="HIR154" s="51"/>
      <c r="HIS154" s="51"/>
      <c r="HIT154" s="51"/>
      <c r="HIU154" s="51"/>
      <c r="HIV154" s="51"/>
      <c r="HIW154" s="51"/>
      <c r="HIX154" s="51"/>
      <c r="HIY154" s="51"/>
      <c r="HIZ154" s="51"/>
      <c r="HJA154" s="51"/>
      <c r="HJB154" s="51"/>
      <c r="HJC154" s="51"/>
      <c r="HJD154" s="51"/>
      <c r="HJE154" s="51"/>
      <c r="HJF154" s="51"/>
      <c r="HJG154" s="51"/>
      <c r="HJH154" s="51"/>
      <c r="HJI154" s="51"/>
      <c r="HJJ154" s="51"/>
      <c r="HJK154" s="51"/>
      <c r="HJL154" s="51"/>
      <c r="HJM154" s="51"/>
      <c r="HJN154" s="51"/>
      <c r="HJO154" s="51"/>
      <c r="HJP154" s="51"/>
      <c r="HJQ154" s="51"/>
      <c r="HJR154" s="51"/>
      <c r="HJS154" s="51"/>
      <c r="HJT154" s="51"/>
      <c r="HJU154" s="51"/>
      <c r="HJV154" s="51"/>
      <c r="HJW154" s="51"/>
      <c r="HJX154" s="51"/>
      <c r="HJY154" s="51"/>
      <c r="HJZ154" s="51"/>
      <c r="HKA154" s="51"/>
      <c r="HKB154" s="51"/>
      <c r="HKC154" s="51"/>
      <c r="HKD154" s="51"/>
      <c r="HKE154" s="51"/>
      <c r="HKF154" s="51"/>
      <c r="HKG154" s="51"/>
      <c r="HKH154" s="51"/>
      <c r="HKI154" s="51"/>
      <c r="HKJ154" s="51"/>
      <c r="HKK154" s="51"/>
      <c r="HKL154" s="51"/>
      <c r="HKM154" s="51"/>
      <c r="HKN154" s="51"/>
      <c r="HKO154" s="51"/>
      <c r="HKP154" s="51"/>
      <c r="HKQ154" s="51"/>
      <c r="HKR154" s="51"/>
      <c r="HKS154" s="51"/>
      <c r="HKT154" s="51"/>
      <c r="HKU154" s="51"/>
      <c r="HKV154" s="51"/>
      <c r="HKW154" s="51"/>
      <c r="HKX154" s="51"/>
      <c r="HKY154" s="51"/>
      <c r="HKZ154" s="51"/>
      <c r="HLA154" s="51"/>
      <c r="HLB154" s="51"/>
      <c r="HLC154" s="51"/>
      <c r="HLD154" s="51"/>
      <c r="HLE154" s="51"/>
      <c r="HLF154" s="51"/>
      <c r="HLG154" s="51"/>
      <c r="HLH154" s="51"/>
      <c r="HLI154" s="51"/>
      <c r="HLJ154" s="51"/>
      <c r="HLK154" s="51"/>
      <c r="HLL154" s="51"/>
      <c r="HLM154" s="51"/>
      <c r="HLN154" s="51"/>
      <c r="HLO154" s="51"/>
      <c r="HLP154" s="51"/>
      <c r="HLQ154" s="51"/>
      <c r="HLR154" s="51"/>
      <c r="HLS154" s="51"/>
      <c r="HLT154" s="51"/>
      <c r="HLU154" s="51"/>
      <c r="HLV154" s="51"/>
      <c r="HLW154" s="51"/>
      <c r="HLX154" s="51"/>
      <c r="HLY154" s="51"/>
      <c r="HLZ154" s="51"/>
      <c r="HMA154" s="51"/>
      <c r="HMB154" s="51"/>
      <c r="HMC154" s="51"/>
      <c r="HMD154" s="51"/>
      <c r="HME154" s="51"/>
      <c r="HMF154" s="51"/>
      <c r="HMG154" s="51"/>
      <c r="HMH154" s="51"/>
      <c r="HMI154" s="51"/>
      <c r="HMJ154" s="51"/>
      <c r="HMK154" s="51"/>
      <c r="HML154" s="51"/>
      <c r="HMM154" s="51"/>
      <c r="HMN154" s="51"/>
      <c r="HMO154" s="51"/>
      <c r="HMP154" s="51"/>
      <c r="HMQ154" s="51"/>
      <c r="HMR154" s="51"/>
      <c r="HMS154" s="51"/>
      <c r="HMT154" s="51"/>
      <c r="HMU154" s="51"/>
      <c r="HMV154" s="51"/>
      <c r="HMW154" s="51"/>
      <c r="HMX154" s="51"/>
      <c r="HMY154" s="51"/>
      <c r="HMZ154" s="51"/>
      <c r="HNA154" s="51"/>
      <c r="HNB154" s="51"/>
      <c r="HNC154" s="51"/>
      <c r="HND154" s="51"/>
      <c r="HNE154" s="51"/>
      <c r="HNF154" s="51"/>
      <c r="HNG154" s="51"/>
      <c r="HNH154" s="51"/>
      <c r="HNI154" s="51"/>
      <c r="HNJ154" s="51"/>
      <c r="HNK154" s="51"/>
      <c r="HNL154" s="51"/>
      <c r="HNM154" s="51"/>
      <c r="HNN154" s="51"/>
      <c r="HNO154" s="51"/>
      <c r="HNP154" s="51"/>
      <c r="HNQ154" s="51"/>
      <c r="HNR154" s="51"/>
      <c r="HNS154" s="51"/>
      <c r="HNT154" s="51"/>
      <c r="HNU154" s="51"/>
      <c r="HNV154" s="51"/>
      <c r="HNW154" s="51"/>
      <c r="HNX154" s="51"/>
      <c r="HNY154" s="51"/>
      <c r="HNZ154" s="51"/>
      <c r="HOA154" s="51"/>
      <c r="HOB154" s="51"/>
      <c r="HOC154" s="51"/>
      <c r="HOD154" s="51"/>
      <c r="HOE154" s="51"/>
      <c r="HOF154" s="51"/>
      <c r="HOG154" s="51"/>
      <c r="HOH154" s="51"/>
      <c r="HOI154" s="51"/>
      <c r="HOJ154" s="51"/>
      <c r="HOK154" s="51"/>
      <c r="HOL154" s="51"/>
      <c r="HOM154" s="51"/>
      <c r="HON154" s="51"/>
      <c r="HOO154" s="51"/>
      <c r="HOP154" s="51"/>
      <c r="HOQ154" s="51"/>
      <c r="HOR154" s="51"/>
      <c r="HOS154" s="51"/>
      <c r="HOT154" s="51"/>
      <c r="HOU154" s="51"/>
      <c r="HOV154" s="51"/>
      <c r="HOW154" s="51"/>
      <c r="HOX154" s="51"/>
      <c r="HOY154" s="51"/>
      <c r="HOZ154" s="51"/>
      <c r="HPA154" s="51"/>
      <c r="HPB154" s="51"/>
      <c r="HPC154" s="51"/>
      <c r="HPD154" s="51"/>
      <c r="HPE154" s="51"/>
      <c r="HPF154" s="51"/>
      <c r="HPG154" s="51"/>
      <c r="HPH154" s="51"/>
      <c r="HPI154" s="51"/>
      <c r="HPJ154" s="51"/>
      <c r="HPK154" s="51"/>
      <c r="HPL154" s="51"/>
      <c r="HPM154" s="51"/>
      <c r="HPN154" s="51"/>
      <c r="HPO154" s="51"/>
      <c r="HPP154" s="51"/>
      <c r="HPQ154" s="51"/>
      <c r="HPR154" s="51"/>
      <c r="HPS154" s="51"/>
      <c r="HPT154" s="51"/>
      <c r="HPU154" s="51"/>
      <c r="HPV154" s="51"/>
      <c r="HPW154" s="51"/>
      <c r="HPX154" s="51"/>
      <c r="HPY154" s="51"/>
      <c r="HPZ154" s="51"/>
      <c r="HQA154" s="51"/>
      <c r="HQB154" s="51"/>
      <c r="HQC154" s="51"/>
      <c r="HQD154" s="51"/>
      <c r="HQE154" s="51"/>
      <c r="HQF154" s="51"/>
      <c r="HQG154" s="51"/>
      <c r="HQH154" s="51"/>
      <c r="HQI154" s="51"/>
      <c r="HQJ154" s="51"/>
      <c r="HQK154" s="51"/>
      <c r="HQL154" s="51"/>
      <c r="HQM154" s="51"/>
      <c r="HQN154" s="51"/>
      <c r="HQO154" s="51"/>
      <c r="HQP154" s="51"/>
      <c r="HQQ154" s="51"/>
      <c r="HQR154" s="51"/>
      <c r="HQS154" s="51"/>
      <c r="HQT154" s="51"/>
      <c r="HQU154" s="51"/>
      <c r="HQV154" s="51"/>
      <c r="HQW154" s="51"/>
      <c r="HQX154" s="51"/>
      <c r="HQY154" s="51"/>
      <c r="HQZ154" s="51"/>
      <c r="HRA154" s="51"/>
      <c r="HRB154" s="51"/>
      <c r="HRC154" s="51"/>
      <c r="HRD154" s="51"/>
      <c r="HRE154" s="51"/>
      <c r="HRF154" s="51"/>
      <c r="HRG154" s="51"/>
      <c r="HRH154" s="51"/>
      <c r="HRI154" s="51"/>
      <c r="HRJ154" s="51"/>
      <c r="HRK154" s="51"/>
      <c r="HRL154" s="51"/>
      <c r="HRM154" s="51"/>
      <c r="HRN154" s="51"/>
      <c r="HRO154" s="51"/>
      <c r="HRP154" s="51"/>
      <c r="HRQ154" s="51"/>
      <c r="HRR154" s="51"/>
      <c r="HRS154" s="51"/>
      <c r="HRT154" s="51"/>
      <c r="HRU154" s="51"/>
      <c r="HRV154" s="51"/>
      <c r="HRW154" s="51"/>
      <c r="HRX154" s="51"/>
      <c r="HRY154" s="51"/>
      <c r="HRZ154" s="51"/>
      <c r="HSA154" s="51"/>
      <c r="HSB154" s="51"/>
      <c r="HSC154" s="51"/>
      <c r="HSD154" s="51"/>
      <c r="HSE154" s="51"/>
      <c r="HSF154" s="51"/>
      <c r="HSG154" s="51"/>
      <c r="HSH154" s="51"/>
      <c r="HSI154" s="51"/>
      <c r="HSJ154" s="51"/>
      <c r="HSK154" s="51"/>
      <c r="HSL154" s="51"/>
      <c r="HSM154" s="51"/>
      <c r="HSN154" s="51"/>
      <c r="HSO154" s="51"/>
      <c r="HSP154" s="51"/>
      <c r="HSQ154" s="51"/>
      <c r="HSR154" s="51"/>
      <c r="HSS154" s="51"/>
      <c r="HST154" s="51"/>
      <c r="HSU154" s="51"/>
      <c r="HSV154" s="51"/>
      <c r="HSW154" s="51"/>
      <c r="HSX154" s="51"/>
      <c r="HSY154" s="51"/>
      <c r="HSZ154" s="51"/>
      <c r="HTA154" s="51"/>
      <c r="HTB154" s="51"/>
      <c r="HTC154" s="51"/>
      <c r="HTD154" s="51"/>
      <c r="HTE154" s="51"/>
      <c r="HTF154" s="51"/>
      <c r="HTG154" s="51"/>
      <c r="HTH154" s="51"/>
      <c r="HTI154" s="51"/>
      <c r="HTJ154" s="51"/>
      <c r="HTK154" s="51"/>
      <c r="HTL154" s="51"/>
      <c r="HTM154" s="51"/>
      <c r="HTN154" s="51"/>
      <c r="HTO154" s="51"/>
      <c r="HTP154" s="51"/>
      <c r="HTQ154" s="51"/>
      <c r="HTR154" s="51"/>
      <c r="HTS154" s="51"/>
      <c r="HTT154" s="51"/>
      <c r="HTU154" s="51"/>
      <c r="HTV154" s="51"/>
      <c r="HTW154" s="51"/>
      <c r="HTX154" s="51"/>
      <c r="HTY154" s="51"/>
      <c r="HTZ154" s="51"/>
      <c r="HUA154" s="51"/>
      <c r="HUB154" s="51"/>
      <c r="HUC154" s="51"/>
      <c r="HUD154" s="51"/>
      <c r="HUE154" s="51"/>
      <c r="HUF154" s="51"/>
      <c r="HUG154" s="51"/>
      <c r="HUH154" s="51"/>
      <c r="HUI154" s="51"/>
      <c r="HUJ154" s="51"/>
      <c r="HUK154" s="51"/>
      <c r="HUL154" s="51"/>
      <c r="HUM154" s="51"/>
      <c r="HUN154" s="51"/>
      <c r="HUO154" s="51"/>
      <c r="HUP154" s="51"/>
      <c r="HUQ154" s="51"/>
      <c r="HUR154" s="51"/>
      <c r="HUS154" s="51"/>
      <c r="HUT154" s="51"/>
      <c r="HUU154" s="51"/>
      <c r="HUV154" s="51"/>
      <c r="HUW154" s="51"/>
      <c r="HUX154" s="51"/>
      <c r="HUY154" s="51"/>
      <c r="HUZ154" s="51"/>
      <c r="HVA154" s="51"/>
      <c r="HVB154" s="51"/>
      <c r="HVC154" s="51"/>
      <c r="HVD154" s="51"/>
      <c r="HVE154" s="51"/>
      <c r="HVF154" s="51"/>
      <c r="HVG154" s="51"/>
      <c r="HVH154" s="51"/>
      <c r="HVI154" s="51"/>
      <c r="HVJ154" s="51"/>
      <c r="HVK154" s="51"/>
      <c r="HVL154" s="51"/>
      <c r="HVM154" s="51"/>
      <c r="HVN154" s="51"/>
      <c r="HVO154" s="51"/>
      <c r="HVP154" s="51"/>
      <c r="HVQ154" s="51"/>
      <c r="HVR154" s="51"/>
      <c r="HVS154" s="51"/>
      <c r="HVT154" s="51"/>
      <c r="HVU154" s="51"/>
      <c r="HVV154" s="51"/>
      <c r="HVW154" s="51"/>
      <c r="HVX154" s="51"/>
      <c r="HVY154" s="51"/>
      <c r="HVZ154" s="51"/>
      <c r="HWA154" s="51"/>
      <c r="HWB154" s="51"/>
      <c r="HWC154" s="51"/>
      <c r="HWD154" s="51"/>
      <c r="HWE154" s="51"/>
      <c r="HWF154" s="51"/>
      <c r="HWG154" s="51"/>
      <c r="HWH154" s="51"/>
      <c r="HWI154" s="51"/>
      <c r="HWJ154" s="51"/>
      <c r="HWK154" s="51"/>
      <c r="HWL154" s="51"/>
      <c r="HWM154" s="51"/>
      <c r="HWN154" s="51"/>
      <c r="HWO154" s="51"/>
      <c r="HWP154" s="51"/>
      <c r="HWQ154" s="51"/>
      <c r="HWR154" s="51"/>
      <c r="HWS154" s="51"/>
      <c r="HWT154" s="51"/>
      <c r="HWU154" s="51"/>
      <c r="HWV154" s="51"/>
      <c r="HWW154" s="51"/>
      <c r="HWX154" s="51"/>
      <c r="HWY154" s="51"/>
      <c r="HWZ154" s="51"/>
      <c r="HXA154" s="51"/>
      <c r="HXB154" s="51"/>
      <c r="HXC154" s="51"/>
      <c r="HXD154" s="51"/>
      <c r="HXE154" s="51"/>
      <c r="HXF154" s="51"/>
      <c r="HXG154" s="51"/>
      <c r="HXH154" s="51"/>
      <c r="HXI154" s="51"/>
      <c r="HXJ154" s="51"/>
      <c r="HXK154" s="51"/>
      <c r="HXL154" s="51"/>
      <c r="HXM154" s="51"/>
      <c r="HXN154" s="51"/>
      <c r="HXO154" s="51"/>
      <c r="HXP154" s="51"/>
      <c r="HXQ154" s="51"/>
      <c r="HXR154" s="51"/>
      <c r="HXS154" s="51"/>
      <c r="HXT154" s="51"/>
      <c r="HXU154" s="51"/>
      <c r="HXV154" s="51"/>
      <c r="HXW154" s="51"/>
      <c r="HXX154" s="51"/>
      <c r="HXY154" s="51"/>
      <c r="HXZ154" s="51"/>
      <c r="HYA154" s="51"/>
      <c r="HYB154" s="51"/>
      <c r="HYC154" s="51"/>
      <c r="HYD154" s="51"/>
      <c r="HYE154" s="51"/>
      <c r="HYF154" s="51"/>
      <c r="HYG154" s="51"/>
      <c r="HYH154" s="51"/>
      <c r="HYI154" s="51"/>
      <c r="HYJ154" s="51"/>
      <c r="HYK154" s="51"/>
      <c r="HYL154" s="51"/>
      <c r="HYM154" s="51"/>
      <c r="HYN154" s="51"/>
      <c r="HYO154" s="51"/>
      <c r="HYP154" s="51"/>
      <c r="HYQ154" s="51"/>
      <c r="HYR154" s="51"/>
      <c r="HYS154" s="51"/>
      <c r="HYT154" s="51"/>
      <c r="HYU154" s="51"/>
      <c r="HYV154" s="51"/>
      <c r="HYW154" s="51"/>
      <c r="HYX154" s="51"/>
      <c r="HYY154" s="51"/>
      <c r="HYZ154" s="51"/>
      <c r="HZA154" s="51"/>
      <c r="HZB154" s="51"/>
      <c r="HZC154" s="51"/>
      <c r="HZD154" s="51"/>
      <c r="HZE154" s="51"/>
      <c r="HZF154" s="51"/>
      <c r="HZG154" s="51"/>
      <c r="HZH154" s="51"/>
      <c r="HZI154" s="51"/>
      <c r="HZJ154" s="51"/>
      <c r="HZK154" s="51"/>
      <c r="HZL154" s="51"/>
      <c r="HZM154" s="51"/>
      <c r="HZN154" s="51"/>
      <c r="HZO154" s="51"/>
      <c r="HZP154" s="51"/>
      <c r="HZQ154" s="51"/>
      <c r="HZR154" s="51"/>
      <c r="HZS154" s="51"/>
      <c r="HZT154" s="51"/>
      <c r="HZU154" s="51"/>
      <c r="HZV154" s="51"/>
      <c r="HZW154" s="51"/>
      <c r="HZX154" s="51"/>
      <c r="HZY154" s="51"/>
      <c r="HZZ154" s="51"/>
      <c r="IAA154" s="51"/>
      <c r="IAB154" s="51"/>
      <c r="IAC154" s="51"/>
      <c r="IAD154" s="51"/>
      <c r="IAE154" s="51"/>
      <c r="IAF154" s="51"/>
      <c r="IAG154" s="51"/>
      <c r="IAH154" s="51"/>
      <c r="IAI154" s="51"/>
      <c r="IAJ154" s="51"/>
      <c r="IAK154" s="51"/>
      <c r="IAL154" s="51"/>
      <c r="IAM154" s="51"/>
      <c r="IAN154" s="51"/>
      <c r="IAO154" s="51"/>
      <c r="IAP154" s="51"/>
      <c r="IAQ154" s="51"/>
      <c r="IAR154" s="51"/>
      <c r="IAS154" s="51"/>
      <c r="IAT154" s="51"/>
      <c r="IAU154" s="51"/>
      <c r="IAV154" s="51"/>
      <c r="IAW154" s="51"/>
      <c r="IAX154" s="51"/>
      <c r="IAY154" s="51"/>
      <c r="IAZ154" s="51"/>
      <c r="IBA154" s="51"/>
      <c r="IBB154" s="51"/>
      <c r="IBC154" s="51"/>
      <c r="IBD154" s="51"/>
      <c r="IBE154" s="51"/>
      <c r="IBF154" s="51"/>
      <c r="IBG154" s="51"/>
      <c r="IBH154" s="51"/>
      <c r="IBI154" s="51"/>
      <c r="IBJ154" s="51"/>
      <c r="IBK154" s="51"/>
      <c r="IBL154" s="51"/>
      <c r="IBM154" s="51"/>
      <c r="IBN154" s="51"/>
      <c r="IBO154" s="51"/>
      <c r="IBP154" s="51"/>
      <c r="IBQ154" s="51"/>
      <c r="IBR154" s="51"/>
      <c r="IBS154" s="51"/>
      <c r="IBT154" s="51"/>
      <c r="IBU154" s="51"/>
      <c r="IBV154" s="51"/>
      <c r="IBW154" s="51"/>
      <c r="IBX154" s="51"/>
      <c r="IBY154" s="51"/>
      <c r="IBZ154" s="51"/>
      <c r="ICA154" s="51"/>
      <c r="ICB154" s="51"/>
      <c r="ICC154" s="51"/>
      <c r="ICD154" s="51"/>
      <c r="ICE154" s="51"/>
      <c r="ICF154" s="51"/>
      <c r="ICG154" s="51"/>
      <c r="ICH154" s="51"/>
      <c r="ICI154" s="51"/>
      <c r="ICJ154" s="51"/>
      <c r="ICK154" s="51"/>
      <c r="ICL154" s="51"/>
      <c r="ICM154" s="51"/>
      <c r="ICN154" s="51"/>
      <c r="ICO154" s="51"/>
      <c r="ICP154" s="51"/>
      <c r="ICQ154" s="51"/>
      <c r="ICR154" s="51"/>
      <c r="ICS154" s="51"/>
      <c r="ICT154" s="51"/>
      <c r="ICU154" s="51"/>
      <c r="ICV154" s="51"/>
      <c r="ICW154" s="51"/>
      <c r="ICX154" s="51"/>
      <c r="ICY154" s="51"/>
      <c r="ICZ154" s="51"/>
      <c r="IDA154" s="51"/>
      <c r="IDB154" s="51"/>
      <c r="IDC154" s="51"/>
      <c r="IDD154" s="51"/>
      <c r="IDE154" s="51"/>
      <c r="IDF154" s="51"/>
      <c r="IDG154" s="51"/>
      <c r="IDH154" s="51"/>
      <c r="IDI154" s="51"/>
      <c r="IDJ154" s="51"/>
      <c r="IDK154" s="51"/>
      <c r="IDL154" s="51"/>
      <c r="IDM154" s="51"/>
      <c r="IDN154" s="51"/>
      <c r="IDO154" s="51"/>
      <c r="IDP154" s="51"/>
      <c r="IDQ154" s="51"/>
      <c r="IDR154" s="51"/>
      <c r="IDS154" s="51"/>
      <c r="IDT154" s="51"/>
      <c r="IDU154" s="51"/>
      <c r="IDV154" s="51"/>
      <c r="IDW154" s="51"/>
      <c r="IDX154" s="51"/>
      <c r="IDY154" s="51"/>
      <c r="IDZ154" s="51"/>
      <c r="IEA154" s="51"/>
      <c r="IEB154" s="51"/>
      <c r="IEC154" s="51"/>
      <c r="IED154" s="51"/>
      <c r="IEE154" s="51"/>
      <c r="IEF154" s="51"/>
      <c r="IEG154" s="51"/>
      <c r="IEH154" s="51"/>
      <c r="IEI154" s="51"/>
      <c r="IEJ154" s="51"/>
      <c r="IEK154" s="51"/>
      <c r="IEL154" s="51"/>
      <c r="IEM154" s="51"/>
      <c r="IEN154" s="51"/>
      <c r="IEO154" s="51"/>
      <c r="IEP154" s="51"/>
      <c r="IEQ154" s="51"/>
      <c r="IER154" s="51"/>
      <c r="IES154" s="51"/>
      <c r="IET154" s="51"/>
      <c r="IEU154" s="51"/>
      <c r="IEV154" s="51"/>
      <c r="IEW154" s="51"/>
      <c r="IEX154" s="51"/>
      <c r="IEY154" s="51"/>
      <c r="IEZ154" s="51"/>
      <c r="IFA154" s="51"/>
      <c r="IFB154" s="51"/>
      <c r="IFC154" s="51"/>
      <c r="IFD154" s="51"/>
      <c r="IFE154" s="51"/>
      <c r="IFF154" s="51"/>
      <c r="IFG154" s="51"/>
      <c r="IFH154" s="51"/>
      <c r="IFI154" s="51"/>
      <c r="IFJ154" s="51"/>
      <c r="IFK154" s="51"/>
      <c r="IFL154" s="51"/>
      <c r="IFM154" s="51"/>
      <c r="IFN154" s="51"/>
      <c r="IFO154" s="51"/>
      <c r="IFP154" s="51"/>
      <c r="IFQ154" s="51"/>
      <c r="IFR154" s="51"/>
      <c r="IFS154" s="51"/>
      <c r="IFT154" s="51"/>
      <c r="IFU154" s="51"/>
      <c r="IFV154" s="51"/>
      <c r="IFW154" s="51"/>
      <c r="IFX154" s="51"/>
      <c r="IFY154" s="51"/>
      <c r="IFZ154" s="51"/>
      <c r="IGA154" s="51"/>
      <c r="IGB154" s="51"/>
      <c r="IGC154" s="51"/>
      <c r="IGD154" s="51"/>
      <c r="IGE154" s="51"/>
      <c r="IGF154" s="51"/>
      <c r="IGG154" s="51"/>
      <c r="IGH154" s="51"/>
      <c r="IGI154" s="51"/>
      <c r="IGJ154" s="51"/>
      <c r="IGK154" s="51"/>
      <c r="IGL154" s="51"/>
      <c r="IGM154" s="51"/>
      <c r="IGN154" s="51"/>
      <c r="IGO154" s="51"/>
      <c r="IGP154" s="51"/>
      <c r="IGQ154" s="51"/>
      <c r="IGR154" s="51"/>
      <c r="IGS154" s="51"/>
      <c r="IGT154" s="51"/>
      <c r="IGU154" s="51"/>
      <c r="IGV154" s="51"/>
      <c r="IGW154" s="51"/>
      <c r="IGX154" s="51"/>
      <c r="IGY154" s="51"/>
      <c r="IGZ154" s="51"/>
      <c r="IHA154" s="51"/>
      <c r="IHB154" s="51"/>
      <c r="IHC154" s="51"/>
      <c r="IHD154" s="51"/>
      <c r="IHE154" s="51"/>
      <c r="IHF154" s="51"/>
      <c r="IHG154" s="51"/>
      <c r="IHH154" s="51"/>
      <c r="IHI154" s="51"/>
      <c r="IHJ154" s="51"/>
      <c r="IHK154" s="51"/>
      <c r="IHL154" s="51"/>
      <c r="IHM154" s="51"/>
      <c r="IHN154" s="51"/>
      <c r="IHO154" s="51"/>
      <c r="IHP154" s="51"/>
      <c r="IHQ154" s="51"/>
      <c r="IHR154" s="51"/>
      <c r="IHS154" s="51"/>
      <c r="IHT154" s="51"/>
      <c r="IHU154" s="51"/>
      <c r="IHV154" s="51"/>
      <c r="IHW154" s="51"/>
      <c r="IHX154" s="51"/>
      <c r="IHY154" s="51"/>
      <c r="IHZ154" s="51"/>
      <c r="IIA154" s="51"/>
      <c r="IIB154" s="51"/>
      <c r="IIC154" s="51"/>
      <c r="IID154" s="51"/>
      <c r="IIE154" s="51"/>
      <c r="IIF154" s="51"/>
      <c r="IIG154" s="51"/>
      <c r="IIH154" s="51"/>
      <c r="III154" s="51"/>
      <c r="IIJ154" s="51"/>
      <c r="IIK154" s="51"/>
      <c r="IIL154" s="51"/>
      <c r="IIM154" s="51"/>
      <c r="IIN154" s="51"/>
      <c r="IIO154" s="51"/>
      <c r="IIP154" s="51"/>
      <c r="IIQ154" s="51"/>
      <c r="IIR154" s="51"/>
      <c r="IIS154" s="51"/>
      <c r="IIT154" s="51"/>
      <c r="IIU154" s="51"/>
      <c r="IIV154" s="51"/>
      <c r="IIW154" s="51"/>
      <c r="IIX154" s="51"/>
      <c r="IIY154" s="51"/>
      <c r="IIZ154" s="51"/>
      <c r="IJA154" s="51"/>
      <c r="IJB154" s="51"/>
      <c r="IJC154" s="51"/>
      <c r="IJD154" s="51"/>
      <c r="IJE154" s="51"/>
      <c r="IJF154" s="51"/>
      <c r="IJG154" s="51"/>
      <c r="IJH154" s="51"/>
      <c r="IJI154" s="51"/>
      <c r="IJJ154" s="51"/>
      <c r="IJK154" s="51"/>
      <c r="IJL154" s="51"/>
      <c r="IJM154" s="51"/>
      <c r="IJN154" s="51"/>
      <c r="IJO154" s="51"/>
      <c r="IJP154" s="51"/>
      <c r="IJQ154" s="51"/>
      <c r="IJR154" s="51"/>
      <c r="IJS154" s="51"/>
      <c r="IJT154" s="51"/>
      <c r="IJU154" s="51"/>
      <c r="IJV154" s="51"/>
      <c r="IJW154" s="51"/>
      <c r="IJX154" s="51"/>
      <c r="IJY154" s="51"/>
      <c r="IJZ154" s="51"/>
      <c r="IKA154" s="51"/>
      <c r="IKB154" s="51"/>
      <c r="IKC154" s="51"/>
      <c r="IKD154" s="51"/>
      <c r="IKE154" s="51"/>
      <c r="IKF154" s="51"/>
      <c r="IKG154" s="51"/>
      <c r="IKH154" s="51"/>
      <c r="IKI154" s="51"/>
      <c r="IKJ154" s="51"/>
      <c r="IKK154" s="51"/>
      <c r="IKL154" s="51"/>
      <c r="IKM154" s="51"/>
      <c r="IKN154" s="51"/>
      <c r="IKO154" s="51"/>
      <c r="IKP154" s="51"/>
      <c r="IKQ154" s="51"/>
      <c r="IKR154" s="51"/>
      <c r="IKS154" s="51"/>
      <c r="IKT154" s="51"/>
      <c r="IKU154" s="51"/>
      <c r="IKV154" s="51"/>
      <c r="IKW154" s="51"/>
      <c r="IKX154" s="51"/>
      <c r="IKY154" s="51"/>
      <c r="IKZ154" s="51"/>
      <c r="ILA154" s="51"/>
      <c r="ILB154" s="51"/>
      <c r="ILC154" s="51"/>
      <c r="ILD154" s="51"/>
      <c r="ILE154" s="51"/>
      <c r="ILF154" s="51"/>
      <c r="ILG154" s="51"/>
      <c r="ILH154" s="51"/>
      <c r="ILI154" s="51"/>
      <c r="ILJ154" s="51"/>
      <c r="ILK154" s="51"/>
      <c r="ILL154" s="51"/>
      <c r="ILM154" s="51"/>
      <c r="ILN154" s="51"/>
      <c r="ILO154" s="51"/>
      <c r="ILP154" s="51"/>
      <c r="ILQ154" s="51"/>
      <c r="ILR154" s="51"/>
      <c r="ILS154" s="51"/>
      <c r="ILT154" s="51"/>
      <c r="ILU154" s="51"/>
      <c r="ILV154" s="51"/>
      <c r="ILW154" s="51"/>
      <c r="ILX154" s="51"/>
      <c r="ILY154" s="51"/>
      <c r="ILZ154" s="51"/>
      <c r="IMA154" s="51"/>
      <c r="IMB154" s="51"/>
      <c r="IMC154" s="51"/>
      <c r="IMD154" s="51"/>
      <c r="IME154" s="51"/>
      <c r="IMF154" s="51"/>
      <c r="IMG154" s="51"/>
      <c r="IMH154" s="51"/>
      <c r="IMI154" s="51"/>
      <c r="IMJ154" s="51"/>
      <c r="IMK154" s="51"/>
      <c r="IML154" s="51"/>
      <c r="IMM154" s="51"/>
      <c r="IMN154" s="51"/>
      <c r="IMO154" s="51"/>
      <c r="IMP154" s="51"/>
      <c r="IMQ154" s="51"/>
      <c r="IMR154" s="51"/>
      <c r="IMS154" s="51"/>
      <c r="IMT154" s="51"/>
      <c r="IMU154" s="51"/>
      <c r="IMV154" s="51"/>
      <c r="IMW154" s="51"/>
      <c r="IMX154" s="51"/>
      <c r="IMY154" s="51"/>
      <c r="IMZ154" s="51"/>
      <c r="INA154" s="51"/>
      <c r="INB154" s="51"/>
      <c r="INC154" s="51"/>
      <c r="IND154" s="51"/>
      <c r="INE154" s="51"/>
      <c r="INF154" s="51"/>
      <c r="ING154" s="51"/>
      <c r="INH154" s="51"/>
      <c r="INI154" s="51"/>
      <c r="INJ154" s="51"/>
      <c r="INK154" s="51"/>
      <c r="INL154" s="51"/>
      <c r="INM154" s="51"/>
      <c r="INN154" s="51"/>
      <c r="INO154" s="51"/>
      <c r="INP154" s="51"/>
      <c r="INQ154" s="51"/>
      <c r="INR154" s="51"/>
      <c r="INS154" s="51"/>
      <c r="INT154" s="51"/>
      <c r="INU154" s="51"/>
      <c r="INV154" s="51"/>
      <c r="INW154" s="51"/>
      <c r="INX154" s="51"/>
      <c r="INY154" s="51"/>
      <c r="INZ154" s="51"/>
      <c r="IOA154" s="51"/>
      <c r="IOB154" s="51"/>
      <c r="IOC154" s="51"/>
      <c r="IOD154" s="51"/>
      <c r="IOE154" s="51"/>
      <c r="IOF154" s="51"/>
      <c r="IOG154" s="51"/>
      <c r="IOH154" s="51"/>
      <c r="IOI154" s="51"/>
      <c r="IOJ154" s="51"/>
      <c r="IOK154" s="51"/>
      <c r="IOL154" s="51"/>
      <c r="IOM154" s="51"/>
      <c r="ION154" s="51"/>
      <c r="IOO154" s="51"/>
      <c r="IOP154" s="51"/>
      <c r="IOQ154" s="51"/>
      <c r="IOR154" s="51"/>
      <c r="IOS154" s="51"/>
      <c r="IOT154" s="51"/>
      <c r="IOU154" s="51"/>
      <c r="IOV154" s="51"/>
      <c r="IOW154" s="51"/>
      <c r="IOX154" s="51"/>
      <c r="IOY154" s="51"/>
      <c r="IOZ154" s="51"/>
      <c r="IPA154" s="51"/>
      <c r="IPB154" s="51"/>
      <c r="IPC154" s="51"/>
      <c r="IPD154" s="51"/>
      <c r="IPE154" s="51"/>
      <c r="IPF154" s="51"/>
      <c r="IPG154" s="51"/>
      <c r="IPH154" s="51"/>
      <c r="IPI154" s="51"/>
      <c r="IPJ154" s="51"/>
      <c r="IPK154" s="51"/>
      <c r="IPL154" s="51"/>
      <c r="IPM154" s="51"/>
      <c r="IPN154" s="51"/>
      <c r="IPO154" s="51"/>
      <c r="IPP154" s="51"/>
      <c r="IPQ154" s="51"/>
      <c r="IPR154" s="51"/>
      <c r="IPS154" s="51"/>
      <c r="IPT154" s="51"/>
      <c r="IPU154" s="51"/>
      <c r="IPV154" s="51"/>
      <c r="IPW154" s="51"/>
      <c r="IPX154" s="51"/>
      <c r="IPY154" s="51"/>
      <c r="IPZ154" s="51"/>
      <c r="IQA154" s="51"/>
      <c r="IQB154" s="51"/>
      <c r="IQC154" s="51"/>
      <c r="IQD154" s="51"/>
      <c r="IQE154" s="51"/>
      <c r="IQF154" s="51"/>
      <c r="IQG154" s="51"/>
      <c r="IQH154" s="51"/>
      <c r="IQI154" s="51"/>
      <c r="IQJ154" s="51"/>
      <c r="IQK154" s="51"/>
      <c r="IQL154" s="51"/>
      <c r="IQM154" s="51"/>
      <c r="IQN154" s="51"/>
      <c r="IQO154" s="51"/>
      <c r="IQP154" s="51"/>
      <c r="IQQ154" s="51"/>
      <c r="IQR154" s="51"/>
      <c r="IQS154" s="51"/>
      <c r="IQT154" s="51"/>
      <c r="IQU154" s="51"/>
      <c r="IQV154" s="51"/>
      <c r="IQW154" s="51"/>
      <c r="IQX154" s="51"/>
      <c r="IQY154" s="51"/>
      <c r="IQZ154" s="51"/>
      <c r="IRA154" s="51"/>
      <c r="IRB154" s="51"/>
      <c r="IRC154" s="51"/>
      <c r="IRD154" s="51"/>
      <c r="IRE154" s="51"/>
      <c r="IRF154" s="51"/>
      <c r="IRG154" s="51"/>
      <c r="IRH154" s="51"/>
      <c r="IRI154" s="51"/>
      <c r="IRJ154" s="51"/>
      <c r="IRK154" s="51"/>
      <c r="IRL154" s="51"/>
      <c r="IRM154" s="51"/>
      <c r="IRN154" s="51"/>
      <c r="IRO154" s="51"/>
      <c r="IRP154" s="51"/>
      <c r="IRQ154" s="51"/>
      <c r="IRR154" s="51"/>
      <c r="IRS154" s="51"/>
      <c r="IRT154" s="51"/>
      <c r="IRU154" s="51"/>
      <c r="IRV154" s="51"/>
      <c r="IRW154" s="51"/>
      <c r="IRX154" s="51"/>
      <c r="IRY154" s="51"/>
      <c r="IRZ154" s="51"/>
      <c r="ISA154" s="51"/>
      <c r="ISB154" s="51"/>
      <c r="ISC154" s="51"/>
      <c r="ISD154" s="51"/>
      <c r="ISE154" s="51"/>
      <c r="ISF154" s="51"/>
      <c r="ISG154" s="51"/>
      <c r="ISH154" s="51"/>
      <c r="ISI154" s="51"/>
      <c r="ISJ154" s="51"/>
      <c r="ISK154" s="51"/>
      <c r="ISL154" s="51"/>
      <c r="ISM154" s="51"/>
      <c r="ISN154" s="51"/>
      <c r="ISO154" s="51"/>
      <c r="ISP154" s="51"/>
      <c r="ISQ154" s="51"/>
      <c r="ISR154" s="51"/>
      <c r="ISS154" s="51"/>
      <c r="IST154" s="51"/>
      <c r="ISU154" s="51"/>
      <c r="ISV154" s="51"/>
      <c r="ISW154" s="51"/>
      <c r="ISX154" s="51"/>
      <c r="ISY154" s="51"/>
      <c r="ISZ154" s="51"/>
      <c r="ITA154" s="51"/>
      <c r="ITB154" s="51"/>
      <c r="ITC154" s="51"/>
      <c r="ITD154" s="51"/>
      <c r="ITE154" s="51"/>
      <c r="ITF154" s="51"/>
      <c r="ITG154" s="51"/>
      <c r="ITH154" s="51"/>
      <c r="ITI154" s="51"/>
      <c r="ITJ154" s="51"/>
      <c r="ITK154" s="51"/>
      <c r="ITL154" s="51"/>
      <c r="ITM154" s="51"/>
      <c r="ITN154" s="51"/>
      <c r="ITO154" s="51"/>
      <c r="ITP154" s="51"/>
      <c r="ITQ154" s="51"/>
      <c r="ITR154" s="51"/>
      <c r="ITS154" s="51"/>
      <c r="ITT154" s="51"/>
      <c r="ITU154" s="51"/>
      <c r="ITV154" s="51"/>
      <c r="ITW154" s="51"/>
      <c r="ITX154" s="51"/>
      <c r="ITY154" s="51"/>
      <c r="ITZ154" s="51"/>
      <c r="IUA154" s="51"/>
      <c r="IUB154" s="51"/>
      <c r="IUC154" s="51"/>
      <c r="IUD154" s="51"/>
      <c r="IUE154" s="51"/>
      <c r="IUF154" s="51"/>
      <c r="IUG154" s="51"/>
      <c r="IUH154" s="51"/>
      <c r="IUI154" s="51"/>
      <c r="IUJ154" s="51"/>
      <c r="IUK154" s="51"/>
      <c r="IUL154" s="51"/>
      <c r="IUM154" s="51"/>
      <c r="IUN154" s="51"/>
      <c r="IUO154" s="51"/>
      <c r="IUP154" s="51"/>
      <c r="IUQ154" s="51"/>
      <c r="IUR154" s="51"/>
      <c r="IUS154" s="51"/>
      <c r="IUT154" s="51"/>
      <c r="IUU154" s="51"/>
      <c r="IUV154" s="51"/>
      <c r="IUW154" s="51"/>
      <c r="IUX154" s="51"/>
      <c r="IUY154" s="51"/>
      <c r="IUZ154" s="51"/>
      <c r="IVA154" s="51"/>
      <c r="IVB154" s="51"/>
      <c r="IVC154" s="51"/>
      <c r="IVD154" s="51"/>
      <c r="IVE154" s="51"/>
      <c r="IVF154" s="51"/>
      <c r="IVG154" s="51"/>
      <c r="IVH154" s="51"/>
      <c r="IVI154" s="51"/>
      <c r="IVJ154" s="51"/>
      <c r="IVK154" s="51"/>
      <c r="IVL154" s="51"/>
      <c r="IVM154" s="51"/>
      <c r="IVN154" s="51"/>
      <c r="IVO154" s="51"/>
      <c r="IVP154" s="51"/>
      <c r="IVQ154" s="51"/>
      <c r="IVR154" s="51"/>
      <c r="IVS154" s="51"/>
      <c r="IVT154" s="51"/>
      <c r="IVU154" s="51"/>
      <c r="IVV154" s="51"/>
      <c r="IVW154" s="51"/>
      <c r="IVX154" s="51"/>
      <c r="IVY154" s="51"/>
      <c r="IVZ154" s="51"/>
      <c r="IWA154" s="51"/>
      <c r="IWB154" s="51"/>
      <c r="IWC154" s="51"/>
      <c r="IWD154" s="51"/>
      <c r="IWE154" s="51"/>
      <c r="IWF154" s="51"/>
      <c r="IWG154" s="51"/>
      <c r="IWH154" s="51"/>
      <c r="IWI154" s="51"/>
      <c r="IWJ154" s="51"/>
      <c r="IWK154" s="51"/>
      <c r="IWL154" s="51"/>
      <c r="IWM154" s="51"/>
      <c r="IWN154" s="51"/>
      <c r="IWO154" s="51"/>
      <c r="IWP154" s="51"/>
      <c r="IWQ154" s="51"/>
      <c r="IWR154" s="51"/>
      <c r="IWS154" s="51"/>
      <c r="IWT154" s="51"/>
      <c r="IWU154" s="51"/>
      <c r="IWV154" s="51"/>
      <c r="IWW154" s="51"/>
      <c r="IWX154" s="51"/>
      <c r="IWY154" s="51"/>
      <c r="IWZ154" s="51"/>
      <c r="IXA154" s="51"/>
      <c r="IXB154" s="51"/>
      <c r="IXC154" s="51"/>
      <c r="IXD154" s="51"/>
      <c r="IXE154" s="51"/>
      <c r="IXF154" s="51"/>
      <c r="IXG154" s="51"/>
      <c r="IXH154" s="51"/>
      <c r="IXI154" s="51"/>
      <c r="IXJ154" s="51"/>
      <c r="IXK154" s="51"/>
      <c r="IXL154" s="51"/>
      <c r="IXM154" s="51"/>
      <c r="IXN154" s="51"/>
      <c r="IXO154" s="51"/>
      <c r="IXP154" s="51"/>
      <c r="IXQ154" s="51"/>
      <c r="IXR154" s="51"/>
      <c r="IXS154" s="51"/>
      <c r="IXT154" s="51"/>
      <c r="IXU154" s="51"/>
      <c r="IXV154" s="51"/>
      <c r="IXW154" s="51"/>
      <c r="IXX154" s="51"/>
      <c r="IXY154" s="51"/>
      <c r="IXZ154" s="51"/>
      <c r="IYA154" s="51"/>
      <c r="IYB154" s="51"/>
      <c r="IYC154" s="51"/>
      <c r="IYD154" s="51"/>
      <c r="IYE154" s="51"/>
      <c r="IYF154" s="51"/>
      <c r="IYG154" s="51"/>
      <c r="IYH154" s="51"/>
      <c r="IYI154" s="51"/>
      <c r="IYJ154" s="51"/>
      <c r="IYK154" s="51"/>
      <c r="IYL154" s="51"/>
      <c r="IYM154" s="51"/>
      <c r="IYN154" s="51"/>
      <c r="IYO154" s="51"/>
      <c r="IYP154" s="51"/>
      <c r="IYQ154" s="51"/>
      <c r="IYR154" s="51"/>
      <c r="IYS154" s="51"/>
      <c r="IYT154" s="51"/>
      <c r="IYU154" s="51"/>
      <c r="IYV154" s="51"/>
      <c r="IYW154" s="51"/>
      <c r="IYX154" s="51"/>
      <c r="IYY154" s="51"/>
      <c r="IYZ154" s="51"/>
      <c r="IZA154" s="51"/>
      <c r="IZB154" s="51"/>
      <c r="IZC154" s="51"/>
      <c r="IZD154" s="51"/>
      <c r="IZE154" s="51"/>
      <c r="IZF154" s="51"/>
      <c r="IZG154" s="51"/>
      <c r="IZH154" s="51"/>
      <c r="IZI154" s="51"/>
      <c r="IZJ154" s="51"/>
      <c r="IZK154" s="51"/>
      <c r="IZL154" s="51"/>
      <c r="IZM154" s="51"/>
      <c r="IZN154" s="51"/>
      <c r="IZO154" s="51"/>
      <c r="IZP154" s="51"/>
      <c r="IZQ154" s="51"/>
      <c r="IZR154" s="51"/>
      <c r="IZS154" s="51"/>
      <c r="IZT154" s="51"/>
      <c r="IZU154" s="51"/>
      <c r="IZV154" s="51"/>
      <c r="IZW154" s="51"/>
      <c r="IZX154" s="51"/>
      <c r="IZY154" s="51"/>
      <c r="IZZ154" s="51"/>
      <c r="JAA154" s="51"/>
      <c r="JAB154" s="51"/>
      <c r="JAC154" s="51"/>
      <c r="JAD154" s="51"/>
      <c r="JAE154" s="51"/>
      <c r="JAF154" s="51"/>
      <c r="JAG154" s="51"/>
      <c r="JAH154" s="51"/>
      <c r="JAI154" s="51"/>
      <c r="JAJ154" s="51"/>
      <c r="JAK154" s="51"/>
      <c r="JAL154" s="51"/>
      <c r="JAM154" s="51"/>
      <c r="JAN154" s="51"/>
      <c r="JAO154" s="51"/>
      <c r="JAP154" s="51"/>
      <c r="JAQ154" s="51"/>
      <c r="JAR154" s="51"/>
      <c r="JAS154" s="51"/>
      <c r="JAT154" s="51"/>
      <c r="JAU154" s="51"/>
      <c r="JAV154" s="51"/>
      <c r="JAW154" s="51"/>
      <c r="JAX154" s="51"/>
      <c r="JAY154" s="51"/>
      <c r="JAZ154" s="51"/>
      <c r="JBA154" s="51"/>
      <c r="JBB154" s="51"/>
      <c r="JBC154" s="51"/>
      <c r="JBD154" s="51"/>
      <c r="JBE154" s="51"/>
      <c r="JBF154" s="51"/>
      <c r="JBG154" s="51"/>
      <c r="JBH154" s="51"/>
      <c r="JBI154" s="51"/>
      <c r="JBJ154" s="51"/>
      <c r="JBK154" s="51"/>
      <c r="JBL154" s="51"/>
      <c r="JBM154" s="51"/>
      <c r="JBN154" s="51"/>
      <c r="JBO154" s="51"/>
      <c r="JBP154" s="51"/>
      <c r="JBQ154" s="51"/>
      <c r="JBR154" s="51"/>
      <c r="JBS154" s="51"/>
      <c r="JBT154" s="51"/>
      <c r="JBU154" s="51"/>
      <c r="JBV154" s="51"/>
      <c r="JBW154" s="51"/>
      <c r="JBX154" s="51"/>
      <c r="JBY154" s="51"/>
      <c r="JBZ154" s="51"/>
      <c r="JCA154" s="51"/>
      <c r="JCB154" s="51"/>
      <c r="JCC154" s="51"/>
      <c r="JCD154" s="51"/>
      <c r="JCE154" s="51"/>
      <c r="JCF154" s="51"/>
      <c r="JCG154" s="51"/>
      <c r="JCH154" s="51"/>
      <c r="JCI154" s="51"/>
      <c r="JCJ154" s="51"/>
      <c r="JCK154" s="51"/>
      <c r="JCL154" s="51"/>
      <c r="JCM154" s="51"/>
      <c r="JCN154" s="51"/>
      <c r="JCO154" s="51"/>
      <c r="JCP154" s="51"/>
      <c r="JCQ154" s="51"/>
      <c r="JCR154" s="51"/>
      <c r="JCS154" s="51"/>
      <c r="JCT154" s="51"/>
      <c r="JCU154" s="51"/>
      <c r="JCV154" s="51"/>
      <c r="JCW154" s="51"/>
      <c r="JCX154" s="51"/>
      <c r="JCY154" s="51"/>
      <c r="JCZ154" s="51"/>
      <c r="JDA154" s="51"/>
      <c r="JDB154" s="51"/>
      <c r="JDC154" s="51"/>
      <c r="JDD154" s="51"/>
      <c r="JDE154" s="51"/>
      <c r="JDF154" s="51"/>
      <c r="JDG154" s="51"/>
      <c r="JDH154" s="51"/>
      <c r="JDI154" s="51"/>
      <c r="JDJ154" s="51"/>
      <c r="JDK154" s="51"/>
      <c r="JDL154" s="51"/>
      <c r="JDM154" s="51"/>
      <c r="JDN154" s="51"/>
      <c r="JDO154" s="51"/>
      <c r="JDP154" s="51"/>
      <c r="JDQ154" s="51"/>
      <c r="JDR154" s="51"/>
      <c r="JDS154" s="51"/>
      <c r="JDT154" s="51"/>
      <c r="JDU154" s="51"/>
      <c r="JDV154" s="51"/>
      <c r="JDW154" s="51"/>
      <c r="JDX154" s="51"/>
      <c r="JDY154" s="51"/>
      <c r="JDZ154" s="51"/>
      <c r="JEA154" s="51"/>
      <c r="JEB154" s="51"/>
      <c r="JEC154" s="51"/>
      <c r="JED154" s="51"/>
      <c r="JEE154" s="51"/>
      <c r="JEF154" s="51"/>
      <c r="JEG154" s="51"/>
      <c r="JEH154" s="51"/>
      <c r="JEI154" s="51"/>
      <c r="JEJ154" s="51"/>
      <c r="JEK154" s="51"/>
      <c r="JEL154" s="51"/>
      <c r="JEM154" s="51"/>
      <c r="JEN154" s="51"/>
      <c r="JEO154" s="51"/>
      <c r="JEP154" s="51"/>
      <c r="JEQ154" s="51"/>
      <c r="JER154" s="51"/>
      <c r="JES154" s="51"/>
      <c r="JET154" s="51"/>
      <c r="JEU154" s="51"/>
      <c r="JEV154" s="51"/>
      <c r="JEW154" s="51"/>
      <c r="JEX154" s="51"/>
      <c r="JEY154" s="51"/>
      <c r="JEZ154" s="51"/>
      <c r="JFA154" s="51"/>
      <c r="JFB154" s="51"/>
      <c r="JFC154" s="51"/>
      <c r="JFD154" s="51"/>
      <c r="JFE154" s="51"/>
      <c r="JFF154" s="51"/>
      <c r="JFG154" s="51"/>
      <c r="JFH154" s="51"/>
      <c r="JFI154" s="51"/>
      <c r="JFJ154" s="51"/>
      <c r="JFK154" s="51"/>
      <c r="JFL154" s="51"/>
      <c r="JFM154" s="51"/>
      <c r="JFN154" s="51"/>
      <c r="JFO154" s="51"/>
      <c r="JFP154" s="51"/>
      <c r="JFQ154" s="51"/>
      <c r="JFR154" s="51"/>
      <c r="JFS154" s="51"/>
      <c r="JFT154" s="51"/>
      <c r="JFU154" s="51"/>
      <c r="JFV154" s="51"/>
      <c r="JFW154" s="51"/>
      <c r="JFX154" s="51"/>
      <c r="JFY154" s="51"/>
      <c r="JFZ154" s="51"/>
      <c r="JGA154" s="51"/>
      <c r="JGB154" s="51"/>
      <c r="JGC154" s="51"/>
      <c r="JGD154" s="51"/>
      <c r="JGE154" s="51"/>
      <c r="JGF154" s="51"/>
      <c r="JGG154" s="51"/>
      <c r="JGH154" s="51"/>
      <c r="JGI154" s="51"/>
      <c r="JGJ154" s="51"/>
      <c r="JGK154" s="51"/>
      <c r="JGL154" s="51"/>
      <c r="JGM154" s="51"/>
      <c r="JGN154" s="51"/>
      <c r="JGO154" s="51"/>
      <c r="JGP154" s="51"/>
      <c r="JGQ154" s="51"/>
      <c r="JGR154" s="51"/>
      <c r="JGS154" s="51"/>
      <c r="JGT154" s="51"/>
      <c r="JGU154" s="51"/>
      <c r="JGV154" s="51"/>
      <c r="JGW154" s="51"/>
      <c r="JGX154" s="51"/>
      <c r="JGY154" s="51"/>
      <c r="JGZ154" s="51"/>
      <c r="JHA154" s="51"/>
      <c r="JHB154" s="51"/>
      <c r="JHC154" s="51"/>
      <c r="JHD154" s="51"/>
      <c r="JHE154" s="51"/>
      <c r="JHF154" s="51"/>
      <c r="JHG154" s="51"/>
      <c r="JHH154" s="51"/>
      <c r="JHI154" s="51"/>
      <c r="JHJ154" s="51"/>
      <c r="JHK154" s="51"/>
      <c r="JHL154" s="51"/>
      <c r="JHM154" s="51"/>
      <c r="JHN154" s="51"/>
      <c r="JHO154" s="51"/>
      <c r="JHP154" s="51"/>
      <c r="JHQ154" s="51"/>
      <c r="JHR154" s="51"/>
      <c r="JHS154" s="51"/>
      <c r="JHT154" s="51"/>
      <c r="JHU154" s="51"/>
      <c r="JHV154" s="51"/>
      <c r="JHW154" s="51"/>
      <c r="JHX154" s="51"/>
      <c r="JHY154" s="51"/>
      <c r="JHZ154" s="51"/>
      <c r="JIA154" s="51"/>
      <c r="JIB154" s="51"/>
      <c r="JIC154" s="51"/>
      <c r="JID154" s="51"/>
      <c r="JIE154" s="51"/>
      <c r="JIF154" s="51"/>
      <c r="JIG154" s="51"/>
      <c r="JIH154" s="51"/>
      <c r="JII154" s="51"/>
      <c r="JIJ154" s="51"/>
      <c r="JIK154" s="51"/>
      <c r="JIL154" s="51"/>
      <c r="JIM154" s="51"/>
      <c r="JIN154" s="51"/>
      <c r="JIO154" s="51"/>
      <c r="JIP154" s="51"/>
      <c r="JIQ154" s="51"/>
      <c r="JIR154" s="51"/>
      <c r="JIS154" s="51"/>
      <c r="JIT154" s="51"/>
      <c r="JIU154" s="51"/>
      <c r="JIV154" s="51"/>
      <c r="JIW154" s="51"/>
      <c r="JIX154" s="51"/>
      <c r="JIY154" s="51"/>
      <c r="JIZ154" s="51"/>
      <c r="JJA154" s="51"/>
      <c r="JJB154" s="51"/>
      <c r="JJC154" s="51"/>
      <c r="JJD154" s="51"/>
      <c r="JJE154" s="51"/>
      <c r="JJF154" s="51"/>
      <c r="JJG154" s="51"/>
      <c r="JJH154" s="51"/>
      <c r="JJI154" s="51"/>
      <c r="JJJ154" s="51"/>
      <c r="JJK154" s="51"/>
      <c r="JJL154" s="51"/>
      <c r="JJM154" s="51"/>
      <c r="JJN154" s="51"/>
      <c r="JJO154" s="51"/>
      <c r="JJP154" s="51"/>
      <c r="JJQ154" s="51"/>
      <c r="JJR154" s="51"/>
      <c r="JJS154" s="51"/>
      <c r="JJT154" s="51"/>
      <c r="JJU154" s="51"/>
      <c r="JJV154" s="51"/>
      <c r="JJW154" s="51"/>
      <c r="JJX154" s="51"/>
      <c r="JJY154" s="51"/>
      <c r="JJZ154" s="51"/>
      <c r="JKA154" s="51"/>
      <c r="JKB154" s="51"/>
      <c r="JKC154" s="51"/>
      <c r="JKD154" s="51"/>
      <c r="JKE154" s="51"/>
      <c r="JKF154" s="51"/>
      <c r="JKG154" s="51"/>
      <c r="JKH154" s="51"/>
      <c r="JKI154" s="51"/>
      <c r="JKJ154" s="51"/>
      <c r="JKK154" s="51"/>
      <c r="JKL154" s="51"/>
      <c r="JKM154" s="51"/>
      <c r="JKN154" s="51"/>
      <c r="JKO154" s="51"/>
      <c r="JKP154" s="51"/>
      <c r="JKQ154" s="51"/>
      <c r="JKR154" s="51"/>
      <c r="JKS154" s="51"/>
      <c r="JKT154" s="51"/>
      <c r="JKU154" s="51"/>
      <c r="JKV154" s="51"/>
      <c r="JKW154" s="51"/>
      <c r="JKX154" s="51"/>
      <c r="JKY154" s="51"/>
      <c r="JKZ154" s="51"/>
      <c r="JLA154" s="51"/>
      <c r="JLB154" s="51"/>
      <c r="JLC154" s="51"/>
      <c r="JLD154" s="51"/>
      <c r="JLE154" s="51"/>
      <c r="JLF154" s="51"/>
      <c r="JLG154" s="51"/>
      <c r="JLH154" s="51"/>
      <c r="JLI154" s="51"/>
      <c r="JLJ154" s="51"/>
      <c r="JLK154" s="51"/>
      <c r="JLL154" s="51"/>
      <c r="JLM154" s="51"/>
      <c r="JLN154" s="51"/>
      <c r="JLO154" s="51"/>
      <c r="JLP154" s="51"/>
      <c r="JLQ154" s="51"/>
      <c r="JLR154" s="51"/>
      <c r="JLS154" s="51"/>
      <c r="JLT154" s="51"/>
      <c r="JLU154" s="51"/>
      <c r="JLV154" s="51"/>
      <c r="JLW154" s="51"/>
      <c r="JLX154" s="51"/>
      <c r="JLY154" s="51"/>
      <c r="JLZ154" s="51"/>
      <c r="JMA154" s="51"/>
      <c r="JMB154" s="51"/>
      <c r="JMC154" s="51"/>
      <c r="JMD154" s="51"/>
      <c r="JME154" s="51"/>
      <c r="JMF154" s="51"/>
      <c r="JMG154" s="51"/>
      <c r="JMH154" s="51"/>
      <c r="JMI154" s="51"/>
      <c r="JMJ154" s="51"/>
      <c r="JMK154" s="51"/>
      <c r="JML154" s="51"/>
      <c r="JMM154" s="51"/>
      <c r="JMN154" s="51"/>
      <c r="JMO154" s="51"/>
      <c r="JMP154" s="51"/>
      <c r="JMQ154" s="51"/>
      <c r="JMR154" s="51"/>
      <c r="JMS154" s="51"/>
      <c r="JMT154" s="51"/>
      <c r="JMU154" s="51"/>
      <c r="JMV154" s="51"/>
      <c r="JMW154" s="51"/>
      <c r="JMX154" s="51"/>
      <c r="JMY154" s="51"/>
      <c r="JMZ154" s="51"/>
      <c r="JNA154" s="51"/>
      <c r="JNB154" s="51"/>
      <c r="JNC154" s="51"/>
      <c r="JND154" s="51"/>
      <c r="JNE154" s="51"/>
      <c r="JNF154" s="51"/>
      <c r="JNG154" s="51"/>
      <c r="JNH154" s="51"/>
      <c r="JNI154" s="51"/>
      <c r="JNJ154" s="51"/>
      <c r="JNK154" s="51"/>
      <c r="JNL154" s="51"/>
      <c r="JNM154" s="51"/>
      <c r="JNN154" s="51"/>
      <c r="JNO154" s="51"/>
      <c r="JNP154" s="51"/>
      <c r="JNQ154" s="51"/>
      <c r="JNR154" s="51"/>
      <c r="JNS154" s="51"/>
      <c r="JNT154" s="51"/>
      <c r="JNU154" s="51"/>
      <c r="JNV154" s="51"/>
      <c r="JNW154" s="51"/>
      <c r="JNX154" s="51"/>
      <c r="JNY154" s="51"/>
      <c r="JNZ154" s="51"/>
      <c r="JOA154" s="51"/>
      <c r="JOB154" s="51"/>
      <c r="JOC154" s="51"/>
      <c r="JOD154" s="51"/>
      <c r="JOE154" s="51"/>
      <c r="JOF154" s="51"/>
      <c r="JOG154" s="51"/>
      <c r="JOH154" s="51"/>
      <c r="JOI154" s="51"/>
      <c r="JOJ154" s="51"/>
      <c r="JOK154" s="51"/>
      <c r="JOL154" s="51"/>
      <c r="JOM154" s="51"/>
      <c r="JON154" s="51"/>
      <c r="JOO154" s="51"/>
      <c r="JOP154" s="51"/>
      <c r="JOQ154" s="51"/>
      <c r="JOR154" s="51"/>
      <c r="JOS154" s="51"/>
      <c r="JOT154" s="51"/>
      <c r="JOU154" s="51"/>
      <c r="JOV154" s="51"/>
      <c r="JOW154" s="51"/>
      <c r="JOX154" s="51"/>
      <c r="JOY154" s="51"/>
      <c r="JOZ154" s="51"/>
      <c r="JPA154" s="51"/>
      <c r="JPB154" s="51"/>
      <c r="JPC154" s="51"/>
      <c r="JPD154" s="51"/>
      <c r="JPE154" s="51"/>
      <c r="JPF154" s="51"/>
      <c r="JPG154" s="51"/>
      <c r="JPH154" s="51"/>
      <c r="JPI154" s="51"/>
      <c r="JPJ154" s="51"/>
      <c r="JPK154" s="51"/>
      <c r="JPL154" s="51"/>
      <c r="JPM154" s="51"/>
      <c r="JPN154" s="51"/>
      <c r="JPO154" s="51"/>
      <c r="JPP154" s="51"/>
      <c r="JPQ154" s="51"/>
      <c r="JPR154" s="51"/>
      <c r="JPS154" s="51"/>
      <c r="JPT154" s="51"/>
      <c r="JPU154" s="51"/>
      <c r="JPV154" s="51"/>
      <c r="JPW154" s="51"/>
      <c r="JPX154" s="51"/>
      <c r="JPY154" s="51"/>
      <c r="JPZ154" s="51"/>
      <c r="JQA154" s="51"/>
      <c r="JQB154" s="51"/>
      <c r="JQC154" s="51"/>
      <c r="JQD154" s="51"/>
      <c r="JQE154" s="51"/>
      <c r="JQF154" s="51"/>
      <c r="JQG154" s="51"/>
      <c r="JQH154" s="51"/>
      <c r="JQI154" s="51"/>
      <c r="JQJ154" s="51"/>
      <c r="JQK154" s="51"/>
      <c r="JQL154" s="51"/>
      <c r="JQM154" s="51"/>
      <c r="JQN154" s="51"/>
      <c r="JQO154" s="51"/>
      <c r="JQP154" s="51"/>
      <c r="JQQ154" s="51"/>
      <c r="JQR154" s="51"/>
      <c r="JQS154" s="51"/>
      <c r="JQT154" s="51"/>
      <c r="JQU154" s="51"/>
      <c r="JQV154" s="51"/>
      <c r="JQW154" s="51"/>
      <c r="JQX154" s="51"/>
      <c r="JQY154" s="51"/>
      <c r="JQZ154" s="51"/>
      <c r="JRA154" s="51"/>
      <c r="JRB154" s="51"/>
      <c r="JRC154" s="51"/>
      <c r="JRD154" s="51"/>
      <c r="JRE154" s="51"/>
      <c r="JRF154" s="51"/>
      <c r="JRG154" s="51"/>
      <c r="JRH154" s="51"/>
      <c r="JRI154" s="51"/>
      <c r="JRJ154" s="51"/>
      <c r="JRK154" s="51"/>
      <c r="JRL154" s="51"/>
      <c r="JRM154" s="51"/>
      <c r="JRN154" s="51"/>
      <c r="JRO154" s="51"/>
      <c r="JRP154" s="51"/>
      <c r="JRQ154" s="51"/>
      <c r="JRR154" s="51"/>
      <c r="JRS154" s="51"/>
      <c r="JRT154" s="51"/>
      <c r="JRU154" s="51"/>
      <c r="JRV154" s="51"/>
      <c r="JRW154" s="51"/>
      <c r="JRX154" s="51"/>
      <c r="JRY154" s="51"/>
      <c r="JRZ154" s="51"/>
      <c r="JSA154" s="51"/>
      <c r="JSB154" s="51"/>
      <c r="JSC154" s="51"/>
      <c r="JSD154" s="51"/>
      <c r="JSE154" s="51"/>
      <c r="JSF154" s="51"/>
      <c r="JSG154" s="51"/>
      <c r="JSH154" s="51"/>
      <c r="JSI154" s="51"/>
      <c r="JSJ154" s="51"/>
      <c r="JSK154" s="51"/>
      <c r="JSL154" s="51"/>
      <c r="JSM154" s="51"/>
      <c r="JSN154" s="51"/>
      <c r="JSO154" s="51"/>
      <c r="JSP154" s="51"/>
      <c r="JSQ154" s="51"/>
      <c r="JSR154" s="51"/>
      <c r="JSS154" s="51"/>
      <c r="JST154" s="51"/>
      <c r="JSU154" s="51"/>
      <c r="JSV154" s="51"/>
      <c r="JSW154" s="51"/>
      <c r="JSX154" s="51"/>
      <c r="JSY154" s="51"/>
      <c r="JSZ154" s="51"/>
      <c r="JTA154" s="51"/>
      <c r="JTB154" s="51"/>
      <c r="JTC154" s="51"/>
      <c r="JTD154" s="51"/>
      <c r="JTE154" s="51"/>
      <c r="JTF154" s="51"/>
      <c r="JTG154" s="51"/>
      <c r="JTH154" s="51"/>
      <c r="JTI154" s="51"/>
      <c r="JTJ154" s="51"/>
      <c r="JTK154" s="51"/>
      <c r="JTL154" s="51"/>
      <c r="JTM154" s="51"/>
      <c r="JTN154" s="51"/>
      <c r="JTO154" s="51"/>
      <c r="JTP154" s="51"/>
      <c r="JTQ154" s="51"/>
      <c r="JTR154" s="51"/>
      <c r="JTS154" s="51"/>
      <c r="JTT154" s="51"/>
      <c r="JTU154" s="51"/>
      <c r="JTV154" s="51"/>
      <c r="JTW154" s="51"/>
      <c r="JTX154" s="51"/>
      <c r="JTY154" s="51"/>
      <c r="JTZ154" s="51"/>
      <c r="JUA154" s="51"/>
      <c r="JUB154" s="51"/>
      <c r="JUC154" s="51"/>
      <c r="JUD154" s="51"/>
      <c r="JUE154" s="51"/>
      <c r="JUF154" s="51"/>
      <c r="JUG154" s="51"/>
      <c r="JUH154" s="51"/>
      <c r="JUI154" s="51"/>
      <c r="JUJ154" s="51"/>
      <c r="JUK154" s="51"/>
      <c r="JUL154" s="51"/>
      <c r="JUM154" s="51"/>
      <c r="JUN154" s="51"/>
      <c r="JUO154" s="51"/>
      <c r="JUP154" s="51"/>
      <c r="JUQ154" s="51"/>
      <c r="JUR154" s="51"/>
      <c r="JUS154" s="51"/>
      <c r="JUT154" s="51"/>
      <c r="JUU154" s="51"/>
      <c r="JUV154" s="51"/>
      <c r="JUW154" s="51"/>
      <c r="JUX154" s="51"/>
      <c r="JUY154" s="51"/>
      <c r="JUZ154" s="51"/>
      <c r="JVA154" s="51"/>
      <c r="JVB154" s="51"/>
      <c r="JVC154" s="51"/>
      <c r="JVD154" s="51"/>
      <c r="JVE154" s="51"/>
      <c r="JVF154" s="51"/>
      <c r="JVG154" s="51"/>
      <c r="JVH154" s="51"/>
      <c r="JVI154" s="51"/>
      <c r="JVJ154" s="51"/>
      <c r="JVK154" s="51"/>
      <c r="JVL154" s="51"/>
      <c r="JVM154" s="51"/>
      <c r="JVN154" s="51"/>
      <c r="JVO154" s="51"/>
      <c r="JVP154" s="51"/>
      <c r="JVQ154" s="51"/>
      <c r="JVR154" s="51"/>
      <c r="JVS154" s="51"/>
      <c r="JVT154" s="51"/>
      <c r="JVU154" s="51"/>
      <c r="JVV154" s="51"/>
      <c r="JVW154" s="51"/>
      <c r="JVX154" s="51"/>
      <c r="JVY154" s="51"/>
      <c r="JVZ154" s="51"/>
      <c r="JWA154" s="51"/>
      <c r="JWB154" s="51"/>
      <c r="JWC154" s="51"/>
      <c r="JWD154" s="51"/>
      <c r="JWE154" s="51"/>
      <c r="JWF154" s="51"/>
      <c r="JWG154" s="51"/>
      <c r="JWH154" s="51"/>
      <c r="JWI154" s="51"/>
      <c r="JWJ154" s="51"/>
      <c r="JWK154" s="51"/>
      <c r="JWL154" s="51"/>
      <c r="JWM154" s="51"/>
      <c r="JWN154" s="51"/>
      <c r="JWO154" s="51"/>
      <c r="JWP154" s="51"/>
      <c r="JWQ154" s="51"/>
      <c r="JWR154" s="51"/>
      <c r="JWS154" s="51"/>
      <c r="JWT154" s="51"/>
      <c r="JWU154" s="51"/>
      <c r="JWV154" s="51"/>
      <c r="JWW154" s="51"/>
      <c r="JWX154" s="51"/>
      <c r="JWY154" s="51"/>
      <c r="JWZ154" s="51"/>
      <c r="JXA154" s="51"/>
      <c r="JXB154" s="51"/>
      <c r="JXC154" s="51"/>
      <c r="JXD154" s="51"/>
      <c r="JXE154" s="51"/>
      <c r="JXF154" s="51"/>
      <c r="JXG154" s="51"/>
      <c r="JXH154" s="51"/>
      <c r="JXI154" s="51"/>
      <c r="JXJ154" s="51"/>
      <c r="JXK154" s="51"/>
      <c r="JXL154" s="51"/>
      <c r="JXM154" s="51"/>
      <c r="JXN154" s="51"/>
      <c r="JXO154" s="51"/>
      <c r="JXP154" s="51"/>
      <c r="JXQ154" s="51"/>
      <c r="JXR154" s="51"/>
      <c r="JXS154" s="51"/>
      <c r="JXT154" s="51"/>
      <c r="JXU154" s="51"/>
      <c r="JXV154" s="51"/>
      <c r="JXW154" s="51"/>
      <c r="JXX154" s="51"/>
      <c r="JXY154" s="51"/>
      <c r="JXZ154" s="51"/>
      <c r="JYA154" s="51"/>
      <c r="JYB154" s="51"/>
      <c r="JYC154" s="51"/>
      <c r="JYD154" s="51"/>
      <c r="JYE154" s="51"/>
      <c r="JYF154" s="51"/>
      <c r="JYG154" s="51"/>
      <c r="JYH154" s="51"/>
      <c r="JYI154" s="51"/>
      <c r="JYJ154" s="51"/>
      <c r="JYK154" s="51"/>
      <c r="JYL154" s="51"/>
      <c r="JYM154" s="51"/>
      <c r="JYN154" s="51"/>
      <c r="JYO154" s="51"/>
      <c r="JYP154" s="51"/>
      <c r="JYQ154" s="51"/>
      <c r="JYR154" s="51"/>
      <c r="JYS154" s="51"/>
      <c r="JYT154" s="51"/>
      <c r="JYU154" s="51"/>
      <c r="JYV154" s="51"/>
      <c r="JYW154" s="51"/>
      <c r="JYX154" s="51"/>
      <c r="JYY154" s="51"/>
      <c r="JYZ154" s="51"/>
      <c r="JZA154" s="51"/>
      <c r="JZB154" s="51"/>
      <c r="JZC154" s="51"/>
      <c r="JZD154" s="51"/>
      <c r="JZE154" s="51"/>
      <c r="JZF154" s="51"/>
      <c r="JZG154" s="51"/>
      <c r="JZH154" s="51"/>
      <c r="JZI154" s="51"/>
      <c r="JZJ154" s="51"/>
      <c r="JZK154" s="51"/>
      <c r="JZL154" s="51"/>
      <c r="JZM154" s="51"/>
      <c r="JZN154" s="51"/>
      <c r="JZO154" s="51"/>
      <c r="JZP154" s="51"/>
      <c r="JZQ154" s="51"/>
      <c r="JZR154" s="51"/>
      <c r="JZS154" s="51"/>
      <c r="JZT154" s="51"/>
      <c r="JZU154" s="51"/>
      <c r="JZV154" s="51"/>
      <c r="JZW154" s="51"/>
      <c r="JZX154" s="51"/>
      <c r="JZY154" s="51"/>
      <c r="JZZ154" s="51"/>
      <c r="KAA154" s="51"/>
      <c r="KAB154" s="51"/>
      <c r="KAC154" s="51"/>
      <c r="KAD154" s="51"/>
      <c r="KAE154" s="51"/>
      <c r="KAF154" s="51"/>
      <c r="KAG154" s="51"/>
      <c r="KAH154" s="51"/>
      <c r="KAI154" s="51"/>
      <c r="KAJ154" s="51"/>
      <c r="KAK154" s="51"/>
      <c r="KAL154" s="51"/>
      <c r="KAM154" s="51"/>
      <c r="KAN154" s="51"/>
      <c r="KAO154" s="51"/>
      <c r="KAP154" s="51"/>
      <c r="KAQ154" s="51"/>
      <c r="KAR154" s="51"/>
      <c r="KAS154" s="51"/>
      <c r="KAT154" s="51"/>
      <c r="KAU154" s="51"/>
      <c r="KAV154" s="51"/>
      <c r="KAW154" s="51"/>
      <c r="KAX154" s="51"/>
      <c r="KAY154" s="51"/>
      <c r="KAZ154" s="51"/>
      <c r="KBA154" s="51"/>
      <c r="KBB154" s="51"/>
      <c r="KBC154" s="51"/>
      <c r="KBD154" s="51"/>
      <c r="KBE154" s="51"/>
      <c r="KBF154" s="51"/>
      <c r="KBG154" s="51"/>
      <c r="KBH154" s="51"/>
      <c r="KBI154" s="51"/>
      <c r="KBJ154" s="51"/>
      <c r="KBK154" s="51"/>
      <c r="KBL154" s="51"/>
      <c r="KBM154" s="51"/>
      <c r="KBN154" s="51"/>
      <c r="KBO154" s="51"/>
      <c r="KBP154" s="51"/>
      <c r="KBQ154" s="51"/>
      <c r="KBR154" s="51"/>
      <c r="KBS154" s="51"/>
      <c r="KBT154" s="51"/>
      <c r="KBU154" s="51"/>
      <c r="KBV154" s="51"/>
      <c r="KBW154" s="51"/>
      <c r="KBX154" s="51"/>
      <c r="KBY154" s="51"/>
      <c r="KBZ154" s="51"/>
      <c r="KCA154" s="51"/>
      <c r="KCB154" s="51"/>
      <c r="KCC154" s="51"/>
      <c r="KCD154" s="51"/>
      <c r="KCE154" s="51"/>
      <c r="KCF154" s="51"/>
      <c r="KCG154" s="51"/>
      <c r="KCH154" s="51"/>
      <c r="KCI154" s="51"/>
      <c r="KCJ154" s="51"/>
      <c r="KCK154" s="51"/>
      <c r="KCL154" s="51"/>
      <c r="KCM154" s="51"/>
      <c r="KCN154" s="51"/>
      <c r="KCO154" s="51"/>
      <c r="KCP154" s="51"/>
      <c r="KCQ154" s="51"/>
      <c r="KCR154" s="51"/>
      <c r="KCS154" s="51"/>
      <c r="KCT154" s="51"/>
      <c r="KCU154" s="51"/>
      <c r="KCV154" s="51"/>
      <c r="KCW154" s="51"/>
      <c r="KCX154" s="51"/>
      <c r="KCY154" s="51"/>
      <c r="KCZ154" s="51"/>
      <c r="KDA154" s="51"/>
      <c r="KDB154" s="51"/>
      <c r="KDC154" s="51"/>
      <c r="KDD154" s="51"/>
      <c r="KDE154" s="51"/>
      <c r="KDF154" s="51"/>
      <c r="KDG154" s="51"/>
      <c r="KDH154" s="51"/>
      <c r="KDI154" s="51"/>
      <c r="KDJ154" s="51"/>
      <c r="KDK154" s="51"/>
      <c r="KDL154" s="51"/>
      <c r="KDM154" s="51"/>
      <c r="KDN154" s="51"/>
      <c r="KDO154" s="51"/>
      <c r="KDP154" s="51"/>
      <c r="KDQ154" s="51"/>
      <c r="KDR154" s="51"/>
      <c r="KDS154" s="51"/>
      <c r="KDT154" s="51"/>
      <c r="KDU154" s="51"/>
      <c r="KDV154" s="51"/>
      <c r="KDW154" s="51"/>
      <c r="KDX154" s="51"/>
      <c r="KDY154" s="51"/>
      <c r="KDZ154" s="51"/>
      <c r="KEA154" s="51"/>
      <c r="KEB154" s="51"/>
      <c r="KEC154" s="51"/>
      <c r="KED154" s="51"/>
      <c r="KEE154" s="51"/>
      <c r="KEF154" s="51"/>
      <c r="KEG154" s="51"/>
      <c r="KEH154" s="51"/>
      <c r="KEI154" s="51"/>
      <c r="KEJ154" s="51"/>
      <c r="KEK154" s="51"/>
      <c r="KEL154" s="51"/>
      <c r="KEM154" s="51"/>
      <c r="KEN154" s="51"/>
      <c r="KEO154" s="51"/>
      <c r="KEP154" s="51"/>
      <c r="KEQ154" s="51"/>
      <c r="KER154" s="51"/>
      <c r="KES154" s="51"/>
      <c r="KET154" s="51"/>
      <c r="KEU154" s="51"/>
      <c r="KEV154" s="51"/>
      <c r="KEW154" s="51"/>
      <c r="KEX154" s="51"/>
      <c r="KEY154" s="51"/>
      <c r="KEZ154" s="51"/>
      <c r="KFA154" s="51"/>
      <c r="KFB154" s="51"/>
      <c r="KFC154" s="51"/>
      <c r="KFD154" s="51"/>
      <c r="KFE154" s="51"/>
      <c r="KFF154" s="51"/>
      <c r="KFG154" s="51"/>
      <c r="KFH154" s="51"/>
      <c r="KFI154" s="51"/>
      <c r="KFJ154" s="51"/>
      <c r="KFK154" s="51"/>
      <c r="KFL154" s="51"/>
      <c r="KFM154" s="51"/>
      <c r="KFN154" s="51"/>
      <c r="KFO154" s="51"/>
      <c r="KFP154" s="51"/>
      <c r="KFQ154" s="51"/>
      <c r="KFR154" s="51"/>
      <c r="KFS154" s="51"/>
      <c r="KFT154" s="51"/>
      <c r="KFU154" s="51"/>
      <c r="KFV154" s="51"/>
      <c r="KFW154" s="51"/>
      <c r="KFX154" s="51"/>
      <c r="KFY154" s="51"/>
      <c r="KFZ154" s="51"/>
      <c r="KGA154" s="51"/>
      <c r="KGB154" s="51"/>
      <c r="KGC154" s="51"/>
      <c r="KGD154" s="51"/>
      <c r="KGE154" s="51"/>
      <c r="KGF154" s="51"/>
      <c r="KGG154" s="51"/>
      <c r="KGH154" s="51"/>
      <c r="KGI154" s="51"/>
      <c r="KGJ154" s="51"/>
      <c r="KGK154" s="51"/>
      <c r="KGL154" s="51"/>
      <c r="KGM154" s="51"/>
      <c r="KGN154" s="51"/>
      <c r="KGO154" s="51"/>
      <c r="KGP154" s="51"/>
      <c r="KGQ154" s="51"/>
      <c r="KGR154" s="51"/>
      <c r="KGS154" s="51"/>
      <c r="KGT154" s="51"/>
      <c r="KGU154" s="51"/>
      <c r="KGV154" s="51"/>
      <c r="KGW154" s="51"/>
      <c r="KGX154" s="51"/>
      <c r="KGY154" s="51"/>
      <c r="KGZ154" s="51"/>
      <c r="KHA154" s="51"/>
      <c r="KHB154" s="51"/>
      <c r="KHC154" s="51"/>
      <c r="KHD154" s="51"/>
      <c r="KHE154" s="51"/>
      <c r="KHF154" s="51"/>
      <c r="KHG154" s="51"/>
      <c r="KHH154" s="51"/>
      <c r="KHI154" s="51"/>
      <c r="KHJ154" s="51"/>
      <c r="KHK154" s="51"/>
      <c r="KHL154" s="51"/>
      <c r="KHM154" s="51"/>
      <c r="KHN154" s="51"/>
      <c r="KHO154" s="51"/>
      <c r="KHP154" s="51"/>
      <c r="KHQ154" s="51"/>
      <c r="KHR154" s="51"/>
      <c r="KHS154" s="51"/>
      <c r="KHT154" s="51"/>
      <c r="KHU154" s="51"/>
      <c r="KHV154" s="51"/>
      <c r="KHW154" s="51"/>
      <c r="KHX154" s="51"/>
      <c r="KHY154" s="51"/>
      <c r="KHZ154" s="51"/>
      <c r="KIA154" s="51"/>
      <c r="KIB154" s="51"/>
      <c r="KIC154" s="51"/>
      <c r="KID154" s="51"/>
      <c r="KIE154" s="51"/>
      <c r="KIF154" s="51"/>
      <c r="KIG154" s="51"/>
      <c r="KIH154" s="51"/>
      <c r="KII154" s="51"/>
      <c r="KIJ154" s="51"/>
      <c r="KIK154" s="51"/>
      <c r="KIL154" s="51"/>
      <c r="KIM154" s="51"/>
      <c r="KIN154" s="51"/>
      <c r="KIO154" s="51"/>
      <c r="KIP154" s="51"/>
      <c r="KIQ154" s="51"/>
      <c r="KIR154" s="51"/>
      <c r="KIS154" s="51"/>
      <c r="KIT154" s="51"/>
      <c r="KIU154" s="51"/>
      <c r="KIV154" s="51"/>
      <c r="KIW154" s="51"/>
      <c r="KIX154" s="51"/>
      <c r="KIY154" s="51"/>
      <c r="KIZ154" s="51"/>
      <c r="KJA154" s="51"/>
      <c r="KJB154" s="51"/>
      <c r="KJC154" s="51"/>
      <c r="KJD154" s="51"/>
      <c r="KJE154" s="51"/>
      <c r="KJF154" s="51"/>
      <c r="KJG154" s="51"/>
      <c r="KJH154" s="51"/>
      <c r="KJI154" s="51"/>
      <c r="KJJ154" s="51"/>
      <c r="KJK154" s="51"/>
      <c r="KJL154" s="51"/>
      <c r="KJM154" s="51"/>
      <c r="KJN154" s="51"/>
      <c r="KJO154" s="51"/>
      <c r="KJP154" s="51"/>
      <c r="KJQ154" s="51"/>
      <c r="KJR154" s="51"/>
      <c r="KJS154" s="51"/>
      <c r="KJT154" s="51"/>
      <c r="KJU154" s="51"/>
      <c r="KJV154" s="51"/>
      <c r="KJW154" s="51"/>
      <c r="KJX154" s="51"/>
      <c r="KJY154" s="51"/>
      <c r="KJZ154" s="51"/>
      <c r="KKA154" s="51"/>
      <c r="KKB154" s="51"/>
      <c r="KKC154" s="51"/>
      <c r="KKD154" s="51"/>
      <c r="KKE154" s="51"/>
      <c r="KKF154" s="51"/>
      <c r="KKG154" s="51"/>
      <c r="KKH154" s="51"/>
      <c r="KKI154" s="51"/>
      <c r="KKJ154" s="51"/>
      <c r="KKK154" s="51"/>
      <c r="KKL154" s="51"/>
      <c r="KKM154" s="51"/>
      <c r="KKN154" s="51"/>
      <c r="KKO154" s="51"/>
      <c r="KKP154" s="51"/>
      <c r="KKQ154" s="51"/>
      <c r="KKR154" s="51"/>
      <c r="KKS154" s="51"/>
      <c r="KKT154" s="51"/>
      <c r="KKU154" s="51"/>
      <c r="KKV154" s="51"/>
      <c r="KKW154" s="51"/>
      <c r="KKX154" s="51"/>
      <c r="KKY154" s="51"/>
      <c r="KKZ154" s="51"/>
      <c r="KLA154" s="51"/>
      <c r="KLB154" s="51"/>
      <c r="KLC154" s="51"/>
      <c r="KLD154" s="51"/>
      <c r="KLE154" s="51"/>
      <c r="KLF154" s="51"/>
      <c r="KLG154" s="51"/>
      <c r="KLH154" s="51"/>
      <c r="KLI154" s="51"/>
      <c r="KLJ154" s="51"/>
      <c r="KLK154" s="51"/>
      <c r="KLL154" s="51"/>
      <c r="KLM154" s="51"/>
      <c r="KLN154" s="51"/>
      <c r="KLO154" s="51"/>
      <c r="KLP154" s="51"/>
      <c r="KLQ154" s="51"/>
      <c r="KLR154" s="51"/>
      <c r="KLS154" s="51"/>
      <c r="KLT154" s="51"/>
      <c r="KLU154" s="51"/>
      <c r="KLV154" s="51"/>
      <c r="KLW154" s="51"/>
      <c r="KLX154" s="51"/>
      <c r="KLY154" s="51"/>
      <c r="KLZ154" s="51"/>
      <c r="KMA154" s="51"/>
      <c r="KMB154" s="51"/>
      <c r="KMC154" s="51"/>
      <c r="KMD154" s="51"/>
      <c r="KME154" s="51"/>
      <c r="KMF154" s="51"/>
      <c r="KMG154" s="51"/>
      <c r="KMH154" s="51"/>
      <c r="KMI154" s="51"/>
      <c r="KMJ154" s="51"/>
      <c r="KMK154" s="51"/>
      <c r="KML154" s="51"/>
      <c r="KMM154" s="51"/>
      <c r="KMN154" s="51"/>
      <c r="KMO154" s="51"/>
      <c r="KMP154" s="51"/>
      <c r="KMQ154" s="51"/>
      <c r="KMR154" s="51"/>
      <c r="KMS154" s="51"/>
      <c r="KMT154" s="51"/>
      <c r="KMU154" s="51"/>
      <c r="KMV154" s="51"/>
      <c r="KMW154" s="51"/>
      <c r="KMX154" s="51"/>
      <c r="KMY154" s="51"/>
      <c r="KMZ154" s="51"/>
      <c r="KNA154" s="51"/>
      <c r="KNB154" s="51"/>
      <c r="KNC154" s="51"/>
      <c r="KND154" s="51"/>
      <c r="KNE154" s="51"/>
      <c r="KNF154" s="51"/>
      <c r="KNG154" s="51"/>
      <c r="KNH154" s="51"/>
      <c r="KNI154" s="51"/>
      <c r="KNJ154" s="51"/>
      <c r="KNK154" s="51"/>
      <c r="KNL154" s="51"/>
      <c r="KNM154" s="51"/>
      <c r="KNN154" s="51"/>
      <c r="KNO154" s="51"/>
      <c r="KNP154" s="51"/>
      <c r="KNQ154" s="51"/>
      <c r="KNR154" s="51"/>
      <c r="KNS154" s="51"/>
      <c r="KNT154" s="51"/>
      <c r="KNU154" s="51"/>
      <c r="KNV154" s="51"/>
      <c r="KNW154" s="51"/>
      <c r="KNX154" s="51"/>
      <c r="KNY154" s="51"/>
      <c r="KNZ154" s="51"/>
      <c r="KOA154" s="51"/>
      <c r="KOB154" s="51"/>
      <c r="KOC154" s="51"/>
      <c r="KOD154" s="51"/>
      <c r="KOE154" s="51"/>
      <c r="KOF154" s="51"/>
      <c r="KOG154" s="51"/>
      <c r="KOH154" s="51"/>
      <c r="KOI154" s="51"/>
      <c r="KOJ154" s="51"/>
      <c r="KOK154" s="51"/>
      <c r="KOL154" s="51"/>
      <c r="KOM154" s="51"/>
      <c r="KON154" s="51"/>
      <c r="KOO154" s="51"/>
      <c r="KOP154" s="51"/>
      <c r="KOQ154" s="51"/>
      <c r="KOR154" s="51"/>
      <c r="KOS154" s="51"/>
      <c r="KOT154" s="51"/>
      <c r="KOU154" s="51"/>
      <c r="KOV154" s="51"/>
      <c r="KOW154" s="51"/>
      <c r="KOX154" s="51"/>
      <c r="KOY154" s="51"/>
      <c r="KOZ154" s="51"/>
      <c r="KPA154" s="51"/>
      <c r="KPB154" s="51"/>
      <c r="KPC154" s="51"/>
      <c r="KPD154" s="51"/>
      <c r="KPE154" s="51"/>
      <c r="KPF154" s="51"/>
      <c r="KPG154" s="51"/>
      <c r="KPH154" s="51"/>
      <c r="KPI154" s="51"/>
      <c r="KPJ154" s="51"/>
      <c r="KPK154" s="51"/>
      <c r="KPL154" s="51"/>
      <c r="KPM154" s="51"/>
      <c r="KPN154" s="51"/>
      <c r="KPO154" s="51"/>
      <c r="KPP154" s="51"/>
      <c r="KPQ154" s="51"/>
      <c r="KPR154" s="51"/>
      <c r="KPS154" s="51"/>
      <c r="KPT154" s="51"/>
      <c r="KPU154" s="51"/>
      <c r="KPV154" s="51"/>
      <c r="KPW154" s="51"/>
      <c r="KPX154" s="51"/>
      <c r="KPY154" s="51"/>
      <c r="KPZ154" s="51"/>
      <c r="KQA154" s="51"/>
      <c r="KQB154" s="51"/>
      <c r="KQC154" s="51"/>
      <c r="KQD154" s="51"/>
      <c r="KQE154" s="51"/>
      <c r="KQF154" s="51"/>
      <c r="KQG154" s="51"/>
      <c r="KQH154" s="51"/>
      <c r="KQI154" s="51"/>
      <c r="KQJ154" s="51"/>
      <c r="KQK154" s="51"/>
      <c r="KQL154" s="51"/>
      <c r="KQM154" s="51"/>
      <c r="KQN154" s="51"/>
      <c r="KQO154" s="51"/>
      <c r="KQP154" s="51"/>
      <c r="KQQ154" s="51"/>
      <c r="KQR154" s="51"/>
      <c r="KQS154" s="51"/>
      <c r="KQT154" s="51"/>
      <c r="KQU154" s="51"/>
      <c r="KQV154" s="51"/>
      <c r="KQW154" s="51"/>
      <c r="KQX154" s="51"/>
      <c r="KQY154" s="51"/>
      <c r="KQZ154" s="51"/>
      <c r="KRA154" s="51"/>
      <c r="KRB154" s="51"/>
      <c r="KRC154" s="51"/>
      <c r="KRD154" s="51"/>
      <c r="KRE154" s="51"/>
      <c r="KRF154" s="51"/>
      <c r="KRG154" s="51"/>
      <c r="KRH154" s="51"/>
      <c r="KRI154" s="51"/>
      <c r="KRJ154" s="51"/>
      <c r="KRK154" s="51"/>
      <c r="KRL154" s="51"/>
      <c r="KRM154" s="51"/>
      <c r="KRN154" s="51"/>
      <c r="KRO154" s="51"/>
      <c r="KRP154" s="51"/>
      <c r="KRQ154" s="51"/>
      <c r="KRR154" s="51"/>
      <c r="KRS154" s="51"/>
      <c r="KRT154" s="51"/>
      <c r="KRU154" s="51"/>
      <c r="KRV154" s="51"/>
      <c r="KRW154" s="51"/>
      <c r="KRX154" s="51"/>
      <c r="KRY154" s="51"/>
      <c r="KRZ154" s="51"/>
      <c r="KSA154" s="51"/>
      <c r="KSB154" s="51"/>
      <c r="KSC154" s="51"/>
      <c r="KSD154" s="51"/>
      <c r="KSE154" s="51"/>
      <c r="KSF154" s="51"/>
      <c r="KSG154" s="51"/>
      <c r="KSH154" s="51"/>
      <c r="KSI154" s="51"/>
      <c r="KSJ154" s="51"/>
      <c r="KSK154" s="51"/>
      <c r="KSL154" s="51"/>
      <c r="KSM154" s="51"/>
      <c r="KSN154" s="51"/>
      <c r="KSO154" s="51"/>
      <c r="KSP154" s="51"/>
      <c r="KSQ154" s="51"/>
      <c r="KSR154" s="51"/>
      <c r="KSS154" s="51"/>
      <c r="KST154" s="51"/>
      <c r="KSU154" s="51"/>
      <c r="KSV154" s="51"/>
      <c r="KSW154" s="51"/>
      <c r="KSX154" s="51"/>
      <c r="KSY154" s="51"/>
      <c r="KSZ154" s="51"/>
      <c r="KTA154" s="51"/>
      <c r="KTB154" s="51"/>
      <c r="KTC154" s="51"/>
      <c r="KTD154" s="51"/>
      <c r="KTE154" s="51"/>
      <c r="KTF154" s="51"/>
      <c r="KTG154" s="51"/>
      <c r="KTH154" s="51"/>
      <c r="KTI154" s="51"/>
      <c r="KTJ154" s="51"/>
      <c r="KTK154" s="51"/>
      <c r="KTL154" s="51"/>
      <c r="KTM154" s="51"/>
      <c r="KTN154" s="51"/>
      <c r="KTO154" s="51"/>
      <c r="KTP154" s="51"/>
      <c r="KTQ154" s="51"/>
      <c r="KTR154" s="51"/>
      <c r="KTS154" s="51"/>
      <c r="KTT154" s="51"/>
      <c r="KTU154" s="51"/>
      <c r="KTV154" s="51"/>
      <c r="KTW154" s="51"/>
      <c r="KTX154" s="51"/>
      <c r="KTY154" s="51"/>
      <c r="KTZ154" s="51"/>
      <c r="KUA154" s="51"/>
      <c r="KUB154" s="51"/>
      <c r="KUC154" s="51"/>
      <c r="KUD154" s="51"/>
      <c r="KUE154" s="51"/>
      <c r="KUF154" s="51"/>
      <c r="KUG154" s="51"/>
      <c r="KUH154" s="51"/>
      <c r="KUI154" s="51"/>
      <c r="KUJ154" s="51"/>
      <c r="KUK154" s="51"/>
      <c r="KUL154" s="51"/>
      <c r="KUM154" s="51"/>
      <c r="KUN154" s="51"/>
      <c r="KUO154" s="51"/>
      <c r="KUP154" s="51"/>
      <c r="KUQ154" s="51"/>
      <c r="KUR154" s="51"/>
      <c r="KUS154" s="51"/>
      <c r="KUT154" s="51"/>
      <c r="KUU154" s="51"/>
      <c r="KUV154" s="51"/>
      <c r="KUW154" s="51"/>
      <c r="KUX154" s="51"/>
      <c r="KUY154" s="51"/>
      <c r="KUZ154" s="51"/>
      <c r="KVA154" s="51"/>
      <c r="KVB154" s="51"/>
      <c r="KVC154" s="51"/>
      <c r="KVD154" s="51"/>
      <c r="KVE154" s="51"/>
      <c r="KVF154" s="51"/>
      <c r="KVG154" s="51"/>
      <c r="KVH154" s="51"/>
      <c r="KVI154" s="51"/>
      <c r="KVJ154" s="51"/>
      <c r="KVK154" s="51"/>
      <c r="KVL154" s="51"/>
      <c r="KVM154" s="51"/>
      <c r="KVN154" s="51"/>
      <c r="KVO154" s="51"/>
      <c r="KVP154" s="51"/>
      <c r="KVQ154" s="51"/>
      <c r="KVR154" s="51"/>
      <c r="KVS154" s="51"/>
      <c r="KVT154" s="51"/>
      <c r="KVU154" s="51"/>
      <c r="KVV154" s="51"/>
      <c r="KVW154" s="51"/>
      <c r="KVX154" s="51"/>
      <c r="KVY154" s="51"/>
      <c r="KVZ154" s="51"/>
      <c r="KWA154" s="51"/>
      <c r="KWB154" s="51"/>
      <c r="KWC154" s="51"/>
      <c r="KWD154" s="51"/>
      <c r="KWE154" s="51"/>
      <c r="KWF154" s="51"/>
      <c r="KWG154" s="51"/>
      <c r="KWH154" s="51"/>
      <c r="KWI154" s="51"/>
      <c r="KWJ154" s="51"/>
      <c r="KWK154" s="51"/>
      <c r="KWL154" s="51"/>
      <c r="KWM154" s="51"/>
      <c r="KWN154" s="51"/>
      <c r="KWO154" s="51"/>
      <c r="KWP154" s="51"/>
      <c r="KWQ154" s="51"/>
      <c r="KWR154" s="51"/>
      <c r="KWS154" s="51"/>
      <c r="KWT154" s="51"/>
      <c r="KWU154" s="51"/>
      <c r="KWV154" s="51"/>
      <c r="KWW154" s="51"/>
      <c r="KWX154" s="51"/>
      <c r="KWY154" s="51"/>
      <c r="KWZ154" s="51"/>
      <c r="KXA154" s="51"/>
      <c r="KXB154" s="51"/>
      <c r="KXC154" s="51"/>
      <c r="KXD154" s="51"/>
      <c r="KXE154" s="51"/>
      <c r="KXF154" s="51"/>
      <c r="KXG154" s="51"/>
      <c r="KXH154" s="51"/>
      <c r="KXI154" s="51"/>
      <c r="KXJ154" s="51"/>
      <c r="KXK154" s="51"/>
      <c r="KXL154" s="51"/>
      <c r="KXM154" s="51"/>
      <c r="KXN154" s="51"/>
      <c r="KXO154" s="51"/>
      <c r="KXP154" s="51"/>
      <c r="KXQ154" s="51"/>
      <c r="KXR154" s="51"/>
      <c r="KXS154" s="51"/>
      <c r="KXT154" s="51"/>
      <c r="KXU154" s="51"/>
      <c r="KXV154" s="51"/>
      <c r="KXW154" s="51"/>
      <c r="KXX154" s="51"/>
      <c r="KXY154" s="51"/>
      <c r="KXZ154" s="51"/>
      <c r="KYA154" s="51"/>
      <c r="KYB154" s="51"/>
      <c r="KYC154" s="51"/>
      <c r="KYD154" s="51"/>
      <c r="KYE154" s="51"/>
      <c r="KYF154" s="51"/>
      <c r="KYG154" s="51"/>
      <c r="KYH154" s="51"/>
      <c r="KYI154" s="51"/>
      <c r="KYJ154" s="51"/>
      <c r="KYK154" s="51"/>
      <c r="KYL154" s="51"/>
      <c r="KYM154" s="51"/>
      <c r="KYN154" s="51"/>
      <c r="KYO154" s="51"/>
      <c r="KYP154" s="51"/>
      <c r="KYQ154" s="51"/>
      <c r="KYR154" s="51"/>
      <c r="KYS154" s="51"/>
      <c r="KYT154" s="51"/>
      <c r="KYU154" s="51"/>
      <c r="KYV154" s="51"/>
      <c r="KYW154" s="51"/>
      <c r="KYX154" s="51"/>
      <c r="KYY154" s="51"/>
      <c r="KYZ154" s="51"/>
      <c r="KZA154" s="51"/>
      <c r="KZB154" s="51"/>
      <c r="KZC154" s="51"/>
      <c r="KZD154" s="51"/>
      <c r="KZE154" s="51"/>
      <c r="KZF154" s="51"/>
      <c r="KZG154" s="51"/>
      <c r="KZH154" s="51"/>
      <c r="KZI154" s="51"/>
      <c r="KZJ154" s="51"/>
      <c r="KZK154" s="51"/>
      <c r="KZL154" s="51"/>
      <c r="KZM154" s="51"/>
      <c r="KZN154" s="51"/>
      <c r="KZO154" s="51"/>
      <c r="KZP154" s="51"/>
      <c r="KZQ154" s="51"/>
      <c r="KZR154" s="51"/>
      <c r="KZS154" s="51"/>
      <c r="KZT154" s="51"/>
      <c r="KZU154" s="51"/>
      <c r="KZV154" s="51"/>
      <c r="KZW154" s="51"/>
      <c r="KZX154" s="51"/>
      <c r="KZY154" s="51"/>
      <c r="KZZ154" s="51"/>
      <c r="LAA154" s="51"/>
      <c r="LAB154" s="51"/>
      <c r="LAC154" s="51"/>
      <c r="LAD154" s="51"/>
      <c r="LAE154" s="51"/>
      <c r="LAF154" s="51"/>
      <c r="LAG154" s="51"/>
      <c r="LAH154" s="51"/>
      <c r="LAI154" s="51"/>
      <c r="LAJ154" s="51"/>
      <c r="LAK154" s="51"/>
      <c r="LAL154" s="51"/>
      <c r="LAM154" s="51"/>
      <c r="LAN154" s="51"/>
      <c r="LAO154" s="51"/>
      <c r="LAP154" s="51"/>
      <c r="LAQ154" s="51"/>
      <c r="LAR154" s="51"/>
      <c r="LAS154" s="51"/>
      <c r="LAT154" s="51"/>
      <c r="LAU154" s="51"/>
      <c r="LAV154" s="51"/>
      <c r="LAW154" s="51"/>
      <c r="LAX154" s="51"/>
      <c r="LAY154" s="51"/>
      <c r="LAZ154" s="51"/>
      <c r="LBA154" s="51"/>
      <c r="LBB154" s="51"/>
      <c r="LBC154" s="51"/>
      <c r="LBD154" s="51"/>
      <c r="LBE154" s="51"/>
      <c r="LBF154" s="51"/>
      <c r="LBG154" s="51"/>
      <c r="LBH154" s="51"/>
      <c r="LBI154" s="51"/>
      <c r="LBJ154" s="51"/>
      <c r="LBK154" s="51"/>
      <c r="LBL154" s="51"/>
      <c r="LBM154" s="51"/>
      <c r="LBN154" s="51"/>
      <c r="LBO154" s="51"/>
      <c r="LBP154" s="51"/>
      <c r="LBQ154" s="51"/>
      <c r="LBR154" s="51"/>
      <c r="LBS154" s="51"/>
      <c r="LBT154" s="51"/>
      <c r="LBU154" s="51"/>
      <c r="LBV154" s="51"/>
      <c r="LBW154" s="51"/>
      <c r="LBX154" s="51"/>
      <c r="LBY154" s="51"/>
      <c r="LBZ154" s="51"/>
      <c r="LCA154" s="51"/>
      <c r="LCB154" s="51"/>
      <c r="LCC154" s="51"/>
      <c r="LCD154" s="51"/>
      <c r="LCE154" s="51"/>
      <c r="LCF154" s="51"/>
      <c r="LCG154" s="51"/>
      <c r="LCH154" s="51"/>
      <c r="LCI154" s="51"/>
      <c r="LCJ154" s="51"/>
      <c r="LCK154" s="51"/>
      <c r="LCL154" s="51"/>
      <c r="LCM154" s="51"/>
      <c r="LCN154" s="51"/>
      <c r="LCO154" s="51"/>
      <c r="LCP154" s="51"/>
      <c r="LCQ154" s="51"/>
      <c r="LCR154" s="51"/>
      <c r="LCS154" s="51"/>
      <c r="LCT154" s="51"/>
      <c r="LCU154" s="51"/>
      <c r="LCV154" s="51"/>
      <c r="LCW154" s="51"/>
      <c r="LCX154" s="51"/>
      <c r="LCY154" s="51"/>
      <c r="LCZ154" s="51"/>
      <c r="LDA154" s="51"/>
      <c r="LDB154" s="51"/>
      <c r="LDC154" s="51"/>
      <c r="LDD154" s="51"/>
      <c r="LDE154" s="51"/>
      <c r="LDF154" s="51"/>
      <c r="LDG154" s="51"/>
      <c r="LDH154" s="51"/>
      <c r="LDI154" s="51"/>
      <c r="LDJ154" s="51"/>
      <c r="LDK154" s="51"/>
      <c r="LDL154" s="51"/>
      <c r="LDM154" s="51"/>
      <c r="LDN154" s="51"/>
      <c r="LDO154" s="51"/>
      <c r="LDP154" s="51"/>
      <c r="LDQ154" s="51"/>
      <c r="LDR154" s="51"/>
      <c r="LDS154" s="51"/>
      <c r="LDT154" s="51"/>
      <c r="LDU154" s="51"/>
      <c r="LDV154" s="51"/>
      <c r="LDW154" s="51"/>
      <c r="LDX154" s="51"/>
      <c r="LDY154" s="51"/>
      <c r="LDZ154" s="51"/>
      <c r="LEA154" s="51"/>
      <c r="LEB154" s="51"/>
      <c r="LEC154" s="51"/>
      <c r="LED154" s="51"/>
      <c r="LEE154" s="51"/>
      <c r="LEF154" s="51"/>
      <c r="LEG154" s="51"/>
      <c r="LEH154" s="51"/>
      <c r="LEI154" s="51"/>
      <c r="LEJ154" s="51"/>
      <c r="LEK154" s="51"/>
      <c r="LEL154" s="51"/>
      <c r="LEM154" s="51"/>
      <c r="LEN154" s="51"/>
      <c r="LEO154" s="51"/>
      <c r="LEP154" s="51"/>
      <c r="LEQ154" s="51"/>
      <c r="LER154" s="51"/>
      <c r="LES154" s="51"/>
      <c r="LET154" s="51"/>
      <c r="LEU154" s="51"/>
      <c r="LEV154" s="51"/>
      <c r="LEW154" s="51"/>
      <c r="LEX154" s="51"/>
      <c r="LEY154" s="51"/>
      <c r="LEZ154" s="51"/>
      <c r="LFA154" s="51"/>
      <c r="LFB154" s="51"/>
      <c r="LFC154" s="51"/>
      <c r="LFD154" s="51"/>
      <c r="LFE154" s="51"/>
      <c r="LFF154" s="51"/>
      <c r="LFG154" s="51"/>
      <c r="LFH154" s="51"/>
      <c r="LFI154" s="51"/>
      <c r="LFJ154" s="51"/>
      <c r="LFK154" s="51"/>
      <c r="LFL154" s="51"/>
      <c r="LFM154" s="51"/>
      <c r="LFN154" s="51"/>
      <c r="LFO154" s="51"/>
      <c r="LFP154" s="51"/>
      <c r="LFQ154" s="51"/>
      <c r="LFR154" s="51"/>
      <c r="LFS154" s="51"/>
      <c r="LFT154" s="51"/>
      <c r="LFU154" s="51"/>
      <c r="LFV154" s="51"/>
      <c r="LFW154" s="51"/>
      <c r="LFX154" s="51"/>
      <c r="LFY154" s="51"/>
      <c r="LFZ154" s="51"/>
      <c r="LGA154" s="51"/>
      <c r="LGB154" s="51"/>
      <c r="LGC154" s="51"/>
      <c r="LGD154" s="51"/>
      <c r="LGE154" s="51"/>
      <c r="LGF154" s="51"/>
      <c r="LGG154" s="51"/>
      <c r="LGH154" s="51"/>
      <c r="LGI154" s="51"/>
      <c r="LGJ154" s="51"/>
      <c r="LGK154" s="51"/>
      <c r="LGL154" s="51"/>
      <c r="LGM154" s="51"/>
      <c r="LGN154" s="51"/>
      <c r="LGO154" s="51"/>
      <c r="LGP154" s="51"/>
      <c r="LGQ154" s="51"/>
      <c r="LGR154" s="51"/>
      <c r="LGS154" s="51"/>
      <c r="LGT154" s="51"/>
      <c r="LGU154" s="51"/>
      <c r="LGV154" s="51"/>
      <c r="LGW154" s="51"/>
      <c r="LGX154" s="51"/>
      <c r="LGY154" s="51"/>
      <c r="LGZ154" s="51"/>
      <c r="LHA154" s="51"/>
      <c r="LHB154" s="51"/>
      <c r="LHC154" s="51"/>
      <c r="LHD154" s="51"/>
      <c r="LHE154" s="51"/>
      <c r="LHF154" s="51"/>
      <c r="LHG154" s="51"/>
      <c r="LHH154" s="51"/>
      <c r="LHI154" s="51"/>
      <c r="LHJ154" s="51"/>
      <c r="LHK154" s="51"/>
      <c r="LHL154" s="51"/>
      <c r="LHM154" s="51"/>
      <c r="LHN154" s="51"/>
      <c r="LHO154" s="51"/>
      <c r="LHP154" s="51"/>
      <c r="LHQ154" s="51"/>
      <c r="LHR154" s="51"/>
      <c r="LHS154" s="51"/>
      <c r="LHT154" s="51"/>
      <c r="LHU154" s="51"/>
      <c r="LHV154" s="51"/>
      <c r="LHW154" s="51"/>
      <c r="LHX154" s="51"/>
      <c r="LHY154" s="51"/>
      <c r="LHZ154" s="51"/>
      <c r="LIA154" s="51"/>
      <c r="LIB154" s="51"/>
      <c r="LIC154" s="51"/>
      <c r="LID154" s="51"/>
      <c r="LIE154" s="51"/>
      <c r="LIF154" s="51"/>
      <c r="LIG154" s="51"/>
      <c r="LIH154" s="51"/>
      <c r="LII154" s="51"/>
      <c r="LIJ154" s="51"/>
      <c r="LIK154" s="51"/>
      <c r="LIL154" s="51"/>
      <c r="LIM154" s="51"/>
      <c r="LIN154" s="51"/>
      <c r="LIO154" s="51"/>
      <c r="LIP154" s="51"/>
      <c r="LIQ154" s="51"/>
      <c r="LIR154" s="51"/>
      <c r="LIS154" s="51"/>
      <c r="LIT154" s="51"/>
      <c r="LIU154" s="51"/>
      <c r="LIV154" s="51"/>
      <c r="LIW154" s="51"/>
      <c r="LIX154" s="51"/>
      <c r="LIY154" s="51"/>
      <c r="LIZ154" s="51"/>
      <c r="LJA154" s="51"/>
      <c r="LJB154" s="51"/>
      <c r="LJC154" s="51"/>
      <c r="LJD154" s="51"/>
      <c r="LJE154" s="51"/>
      <c r="LJF154" s="51"/>
      <c r="LJG154" s="51"/>
      <c r="LJH154" s="51"/>
      <c r="LJI154" s="51"/>
      <c r="LJJ154" s="51"/>
      <c r="LJK154" s="51"/>
      <c r="LJL154" s="51"/>
      <c r="LJM154" s="51"/>
      <c r="LJN154" s="51"/>
      <c r="LJO154" s="51"/>
      <c r="LJP154" s="51"/>
      <c r="LJQ154" s="51"/>
      <c r="LJR154" s="51"/>
      <c r="LJS154" s="51"/>
      <c r="LJT154" s="51"/>
      <c r="LJU154" s="51"/>
      <c r="LJV154" s="51"/>
      <c r="LJW154" s="51"/>
      <c r="LJX154" s="51"/>
      <c r="LJY154" s="51"/>
      <c r="LJZ154" s="51"/>
      <c r="LKA154" s="51"/>
      <c r="LKB154" s="51"/>
      <c r="LKC154" s="51"/>
      <c r="LKD154" s="51"/>
      <c r="LKE154" s="51"/>
      <c r="LKF154" s="51"/>
      <c r="LKG154" s="51"/>
      <c r="LKH154" s="51"/>
      <c r="LKI154" s="51"/>
      <c r="LKJ154" s="51"/>
      <c r="LKK154" s="51"/>
      <c r="LKL154" s="51"/>
      <c r="LKM154" s="51"/>
      <c r="LKN154" s="51"/>
      <c r="LKO154" s="51"/>
      <c r="LKP154" s="51"/>
      <c r="LKQ154" s="51"/>
      <c r="LKR154" s="51"/>
      <c r="LKS154" s="51"/>
      <c r="LKT154" s="51"/>
      <c r="LKU154" s="51"/>
      <c r="LKV154" s="51"/>
      <c r="LKW154" s="51"/>
      <c r="LKX154" s="51"/>
      <c r="LKY154" s="51"/>
      <c r="LKZ154" s="51"/>
      <c r="LLA154" s="51"/>
      <c r="LLB154" s="51"/>
      <c r="LLC154" s="51"/>
      <c r="LLD154" s="51"/>
      <c r="LLE154" s="51"/>
      <c r="LLF154" s="51"/>
      <c r="LLG154" s="51"/>
      <c r="LLH154" s="51"/>
      <c r="LLI154" s="51"/>
      <c r="LLJ154" s="51"/>
      <c r="LLK154" s="51"/>
      <c r="LLL154" s="51"/>
      <c r="LLM154" s="51"/>
      <c r="LLN154" s="51"/>
      <c r="LLO154" s="51"/>
      <c r="LLP154" s="51"/>
      <c r="LLQ154" s="51"/>
      <c r="LLR154" s="51"/>
      <c r="LLS154" s="51"/>
      <c r="LLT154" s="51"/>
      <c r="LLU154" s="51"/>
      <c r="LLV154" s="51"/>
      <c r="LLW154" s="51"/>
      <c r="LLX154" s="51"/>
      <c r="LLY154" s="51"/>
      <c r="LLZ154" s="51"/>
      <c r="LMA154" s="51"/>
      <c r="LMB154" s="51"/>
      <c r="LMC154" s="51"/>
      <c r="LMD154" s="51"/>
      <c r="LME154" s="51"/>
      <c r="LMF154" s="51"/>
      <c r="LMG154" s="51"/>
      <c r="LMH154" s="51"/>
      <c r="LMI154" s="51"/>
      <c r="LMJ154" s="51"/>
      <c r="LMK154" s="51"/>
      <c r="LML154" s="51"/>
      <c r="LMM154" s="51"/>
      <c r="LMN154" s="51"/>
      <c r="LMO154" s="51"/>
      <c r="LMP154" s="51"/>
      <c r="LMQ154" s="51"/>
      <c r="LMR154" s="51"/>
      <c r="LMS154" s="51"/>
      <c r="LMT154" s="51"/>
      <c r="LMU154" s="51"/>
      <c r="LMV154" s="51"/>
      <c r="LMW154" s="51"/>
      <c r="LMX154" s="51"/>
      <c r="LMY154" s="51"/>
      <c r="LMZ154" s="51"/>
      <c r="LNA154" s="51"/>
      <c r="LNB154" s="51"/>
      <c r="LNC154" s="51"/>
      <c r="LND154" s="51"/>
      <c r="LNE154" s="51"/>
      <c r="LNF154" s="51"/>
      <c r="LNG154" s="51"/>
      <c r="LNH154" s="51"/>
      <c r="LNI154" s="51"/>
      <c r="LNJ154" s="51"/>
      <c r="LNK154" s="51"/>
      <c r="LNL154" s="51"/>
      <c r="LNM154" s="51"/>
      <c r="LNN154" s="51"/>
      <c r="LNO154" s="51"/>
      <c r="LNP154" s="51"/>
      <c r="LNQ154" s="51"/>
      <c r="LNR154" s="51"/>
      <c r="LNS154" s="51"/>
      <c r="LNT154" s="51"/>
      <c r="LNU154" s="51"/>
      <c r="LNV154" s="51"/>
      <c r="LNW154" s="51"/>
      <c r="LNX154" s="51"/>
      <c r="LNY154" s="51"/>
      <c r="LNZ154" s="51"/>
      <c r="LOA154" s="51"/>
      <c r="LOB154" s="51"/>
      <c r="LOC154" s="51"/>
      <c r="LOD154" s="51"/>
      <c r="LOE154" s="51"/>
      <c r="LOF154" s="51"/>
      <c r="LOG154" s="51"/>
      <c r="LOH154" s="51"/>
      <c r="LOI154" s="51"/>
      <c r="LOJ154" s="51"/>
      <c r="LOK154" s="51"/>
      <c r="LOL154" s="51"/>
      <c r="LOM154" s="51"/>
      <c r="LON154" s="51"/>
      <c r="LOO154" s="51"/>
      <c r="LOP154" s="51"/>
      <c r="LOQ154" s="51"/>
      <c r="LOR154" s="51"/>
      <c r="LOS154" s="51"/>
      <c r="LOT154" s="51"/>
      <c r="LOU154" s="51"/>
      <c r="LOV154" s="51"/>
      <c r="LOW154" s="51"/>
      <c r="LOX154" s="51"/>
      <c r="LOY154" s="51"/>
      <c r="LOZ154" s="51"/>
      <c r="LPA154" s="51"/>
      <c r="LPB154" s="51"/>
      <c r="LPC154" s="51"/>
      <c r="LPD154" s="51"/>
      <c r="LPE154" s="51"/>
      <c r="LPF154" s="51"/>
      <c r="LPG154" s="51"/>
      <c r="LPH154" s="51"/>
      <c r="LPI154" s="51"/>
      <c r="LPJ154" s="51"/>
      <c r="LPK154" s="51"/>
      <c r="LPL154" s="51"/>
      <c r="LPM154" s="51"/>
      <c r="LPN154" s="51"/>
      <c r="LPO154" s="51"/>
      <c r="LPP154" s="51"/>
      <c r="LPQ154" s="51"/>
      <c r="LPR154" s="51"/>
      <c r="LPS154" s="51"/>
      <c r="LPT154" s="51"/>
      <c r="LPU154" s="51"/>
      <c r="LPV154" s="51"/>
      <c r="LPW154" s="51"/>
      <c r="LPX154" s="51"/>
      <c r="LPY154" s="51"/>
      <c r="LPZ154" s="51"/>
      <c r="LQA154" s="51"/>
      <c r="LQB154" s="51"/>
      <c r="LQC154" s="51"/>
      <c r="LQD154" s="51"/>
      <c r="LQE154" s="51"/>
      <c r="LQF154" s="51"/>
      <c r="LQG154" s="51"/>
      <c r="LQH154" s="51"/>
      <c r="LQI154" s="51"/>
      <c r="LQJ154" s="51"/>
      <c r="LQK154" s="51"/>
      <c r="LQL154" s="51"/>
      <c r="LQM154" s="51"/>
      <c r="LQN154" s="51"/>
      <c r="LQO154" s="51"/>
      <c r="LQP154" s="51"/>
      <c r="LQQ154" s="51"/>
      <c r="LQR154" s="51"/>
      <c r="LQS154" s="51"/>
      <c r="LQT154" s="51"/>
      <c r="LQU154" s="51"/>
      <c r="LQV154" s="51"/>
      <c r="LQW154" s="51"/>
      <c r="LQX154" s="51"/>
      <c r="LQY154" s="51"/>
      <c r="LQZ154" s="51"/>
      <c r="LRA154" s="51"/>
      <c r="LRB154" s="51"/>
      <c r="LRC154" s="51"/>
      <c r="LRD154" s="51"/>
      <c r="LRE154" s="51"/>
      <c r="LRF154" s="51"/>
      <c r="LRG154" s="51"/>
      <c r="LRH154" s="51"/>
      <c r="LRI154" s="51"/>
      <c r="LRJ154" s="51"/>
      <c r="LRK154" s="51"/>
      <c r="LRL154" s="51"/>
      <c r="LRM154" s="51"/>
      <c r="LRN154" s="51"/>
      <c r="LRO154" s="51"/>
      <c r="LRP154" s="51"/>
      <c r="LRQ154" s="51"/>
      <c r="LRR154" s="51"/>
      <c r="LRS154" s="51"/>
      <c r="LRT154" s="51"/>
      <c r="LRU154" s="51"/>
      <c r="LRV154" s="51"/>
      <c r="LRW154" s="51"/>
      <c r="LRX154" s="51"/>
      <c r="LRY154" s="51"/>
      <c r="LRZ154" s="51"/>
      <c r="LSA154" s="51"/>
      <c r="LSB154" s="51"/>
      <c r="LSC154" s="51"/>
      <c r="LSD154" s="51"/>
      <c r="LSE154" s="51"/>
      <c r="LSF154" s="51"/>
      <c r="LSG154" s="51"/>
      <c r="LSH154" s="51"/>
      <c r="LSI154" s="51"/>
      <c r="LSJ154" s="51"/>
      <c r="LSK154" s="51"/>
      <c r="LSL154" s="51"/>
      <c r="LSM154" s="51"/>
      <c r="LSN154" s="51"/>
      <c r="LSO154" s="51"/>
      <c r="LSP154" s="51"/>
      <c r="LSQ154" s="51"/>
      <c r="LSR154" s="51"/>
      <c r="LSS154" s="51"/>
      <c r="LST154" s="51"/>
      <c r="LSU154" s="51"/>
      <c r="LSV154" s="51"/>
      <c r="LSW154" s="51"/>
      <c r="LSX154" s="51"/>
      <c r="LSY154" s="51"/>
      <c r="LSZ154" s="51"/>
      <c r="LTA154" s="51"/>
      <c r="LTB154" s="51"/>
      <c r="LTC154" s="51"/>
      <c r="LTD154" s="51"/>
      <c r="LTE154" s="51"/>
      <c r="LTF154" s="51"/>
      <c r="LTG154" s="51"/>
      <c r="LTH154" s="51"/>
      <c r="LTI154" s="51"/>
      <c r="LTJ154" s="51"/>
      <c r="LTK154" s="51"/>
      <c r="LTL154" s="51"/>
      <c r="LTM154" s="51"/>
      <c r="LTN154" s="51"/>
      <c r="LTO154" s="51"/>
      <c r="LTP154" s="51"/>
      <c r="LTQ154" s="51"/>
      <c r="LTR154" s="51"/>
      <c r="LTS154" s="51"/>
      <c r="LTT154" s="51"/>
      <c r="LTU154" s="51"/>
      <c r="LTV154" s="51"/>
      <c r="LTW154" s="51"/>
      <c r="LTX154" s="51"/>
      <c r="LTY154" s="51"/>
      <c r="LTZ154" s="51"/>
      <c r="LUA154" s="51"/>
      <c r="LUB154" s="51"/>
      <c r="LUC154" s="51"/>
      <c r="LUD154" s="51"/>
      <c r="LUE154" s="51"/>
      <c r="LUF154" s="51"/>
      <c r="LUG154" s="51"/>
      <c r="LUH154" s="51"/>
      <c r="LUI154" s="51"/>
      <c r="LUJ154" s="51"/>
      <c r="LUK154" s="51"/>
      <c r="LUL154" s="51"/>
      <c r="LUM154" s="51"/>
      <c r="LUN154" s="51"/>
      <c r="LUO154" s="51"/>
      <c r="LUP154" s="51"/>
      <c r="LUQ154" s="51"/>
      <c r="LUR154" s="51"/>
      <c r="LUS154" s="51"/>
      <c r="LUT154" s="51"/>
      <c r="LUU154" s="51"/>
      <c r="LUV154" s="51"/>
      <c r="LUW154" s="51"/>
      <c r="LUX154" s="51"/>
      <c r="LUY154" s="51"/>
      <c r="LUZ154" s="51"/>
      <c r="LVA154" s="51"/>
      <c r="LVB154" s="51"/>
      <c r="LVC154" s="51"/>
      <c r="LVD154" s="51"/>
      <c r="LVE154" s="51"/>
      <c r="LVF154" s="51"/>
      <c r="LVG154" s="51"/>
      <c r="LVH154" s="51"/>
      <c r="LVI154" s="51"/>
      <c r="LVJ154" s="51"/>
      <c r="LVK154" s="51"/>
      <c r="LVL154" s="51"/>
      <c r="LVM154" s="51"/>
      <c r="LVN154" s="51"/>
      <c r="LVO154" s="51"/>
      <c r="LVP154" s="51"/>
      <c r="LVQ154" s="51"/>
      <c r="LVR154" s="51"/>
      <c r="LVS154" s="51"/>
      <c r="LVT154" s="51"/>
      <c r="LVU154" s="51"/>
      <c r="LVV154" s="51"/>
      <c r="LVW154" s="51"/>
      <c r="LVX154" s="51"/>
      <c r="LVY154" s="51"/>
      <c r="LVZ154" s="51"/>
      <c r="LWA154" s="51"/>
      <c r="LWB154" s="51"/>
      <c r="LWC154" s="51"/>
      <c r="LWD154" s="51"/>
      <c r="LWE154" s="51"/>
      <c r="LWF154" s="51"/>
      <c r="LWG154" s="51"/>
      <c r="LWH154" s="51"/>
      <c r="LWI154" s="51"/>
      <c r="LWJ154" s="51"/>
      <c r="LWK154" s="51"/>
      <c r="LWL154" s="51"/>
      <c r="LWM154" s="51"/>
      <c r="LWN154" s="51"/>
      <c r="LWO154" s="51"/>
      <c r="LWP154" s="51"/>
      <c r="LWQ154" s="51"/>
      <c r="LWR154" s="51"/>
      <c r="LWS154" s="51"/>
      <c r="LWT154" s="51"/>
      <c r="LWU154" s="51"/>
      <c r="LWV154" s="51"/>
      <c r="LWW154" s="51"/>
      <c r="LWX154" s="51"/>
      <c r="LWY154" s="51"/>
      <c r="LWZ154" s="51"/>
      <c r="LXA154" s="51"/>
      <c r="LXB154" s="51"/>
      <c r="LXC154" s="51"/>
      <c r="LXD154" s="51"/>
      <c r="LXE154" s="51"/>
      <c r="LXF154" s="51"/>
      <c r="LXG154" s="51"/>
      <c r="LXH154" s="51"/>
      <c r="LXI154" s="51"/>
      <c r="LXJ154" s="51"/>
      <c r="LXK154" s="51"/>
      <c r="LXL154" s="51"/>
      <c r="LXM154" s="51"/>
      <c r="LXN154" s="51"/>
      <c r="LXO154" s="51"/>
      <c r="LXP154" s="51"/>
      <c r="LXQ154" s="51"/>
      <c r="LXR154" s="51"/>
      <c r="LXS154" s="51"/>
      <c r="LXT154" s="51"/>
      <c r="LXU154" s="51"/>
      <c r="LXV154" s="51"/>
      <c r="LXW154" s="51"/>
      <c r="LXX154" s="51"/>
      <c r="LXY154" s="51"/>
      <c r="LXZ154" s="51"/>
      <c r="LYA154" s="51"/>
      <c r="LYB154" s="51"/>
      <c r="LYC154" s="51"/>
      <c r="LYD154" s="51"/>
      <c r="LYE154" s="51"/>
      <c r="LYF154" s="51"/>
      <c r="LYG154" s="51"/>
      <c r="LYH154" s="51"/>
      <c r="LYI154" s="51"/>
      <c r="LYJ154" s="51"/>
      <c r="LYK154" s="51"/>
      <c r="LYL154" s="51"/>
      <c r="LYM154" s="51"/>
      <c r="LYN154" s="51"/>
      <c r="LYO154" s="51"/>
      <c r="LYP154" s="51"/>
      <c r="LYQ154" s="51"/>
      <c r="LYR154" s="51"/>
      <c r="LYS154" s="51"/>
      <c r="LYT154" s="51"/>
      <c r="LYU154" s="51"/>
      <c r="LYV154" s="51"/>
      <c r="LYW154" s="51"/>
      <c r="LYX154" s="51"/>
      <c r="LYY154" s="51"/>
      <c r="LYZ154" s="51"/>
      <c r="LZA154" s="51"/>
      <c r="LZB154" s="51"/>
      <c r="LZC154" s="51"/>
      <c r="LZD154" s="51"/>
      <c r="LZE154" s="51"/>
      <c r="LZF154" s="51"/>
      <c r="LZG154" s="51"/>
      <c r="LZH154" s="51"/>
      <c r="LZI154" s="51"/>
      <c r="LZJ154" s="51"/>
      <c r="LZK154" s="51"/>
      <c r="LZL154" s="51"/>
      <c r="LZM154" s="51"/>
      <c r="LZN154" s="51"/>
      <c r="LZO154" s="51"/>
      <c r="LZP154" s="51"/>
      <c r="LZQ154" s="51"/>
      <c r="LZR154" s="51"/>
      <c r="LZS154" s="51"/>
      <c r="LZT154" s="51"/>
      <c r="LZU154" s="51"/>
      <c r="LZV154" s="51"/>
      <c r="LZW154" s="51"/>
      <c r="LZX154" s="51"/>
      <c r="LZY154" s="51"/>
      <c r="LZZ154" s="51"/>
      <c r="MAA154" s="51"/>
      <c r="MAB154" s="51"/>
      <c r="MAC154" s="51"/>
      <c r="MAD154" s="51"/>
      <c r="MAE154" s="51"/>
      <c r="MAF154" s="51"/>
      <c r="MAG154" s="51"/>
      <c r="MAH154" s="51"/>
      <c r="MAI154" s="51"/>
      <c r="MAJ154" s="51"/>
      <c r="MAK154" s="51"/>
      <c r="MAL154" s="51"/>
      <c r="MAM154" s="51"/>
      <c r="MAN154" s="51"/>
      <c r="MAO154" s="51"/>
      <c r="MAP154" s="51"/>
      <c r="MAQ154" s="51"/>
      <c r="MAR154" s="51"/>
      <c r="MAS154" s="51"/>
      <c r="MAT154" s="51"/>
      <c r="MAU154" s="51"/>
      <c r="MAV154" s="51"/>
      <c r="MAW154" s="51"/>
      <c r="MAX154" s="51"/>
      <c r="MAY154" s="51"/>
      <c r="MAZ154" s="51"/>
      <c r="MBA154" s="51"/>
      <c r="MBB154" s="51"/>
      <c r="MBC154" s="51"/>
      <c r="MBD154" s="51"/>
      <c r="MBE154" s="51"/>
      <c r="MBF154" s="51"/>
      <c r="MBG154" s="51"/>
      <c r="MBH154" s="51"/>
      <c r="MBI154" s="51"/>
      <c r="MBJ154" s="51"/>
      <c r="MBK154" s="51"/>
      <c r="MBL154" s="51"/>
      <c r="MBM154" s="51"/>
      <c r="MBN154" s="51"/>
      <c r="MBO154" s="51"/>
      <c r="MBP154" s="51"/>
      <c r="MBQ154" s="51"/>
      <c r="MBR154" s="51"/>
      <c r="MBS154" s="51"/>
      <c r="MBT154" s="51"/>
      <c r="MBU154" s="51"/>
      <c r="MBV154" s="51"/>
      <c r="MBW154" s="51"/>
      <c r="MBX154" s="51"/>
      <c r="MBY154" s="51"/>
      <c r="MBZ154" s="51"/>
      <c r="MCA154" s="51"/>
      <c r="MCB154" s="51"/>
      <c r="MCC154" s="51"/>
      <c r="MCD154" s="51"/>
      <c r="MCE154" s="51"/>
      <c r="MCF154" s="51"/>
      <c r="MCG154" s="51"/>
      <c r="MCH154" s="51"/>
      <c r="MCI154" s="51"/>
      <c r="MCJ154" s="51"/>
      <c r="MCK154" s="51"/>
      <c r="MCL154" s="51"/>
      <c r="MCM154" s="51"/>
      <c r="MCN154" s="51"/>
      <c r="MCO154" s="51"/>
      <c r="MCP154" s="51"/>
      <c r="MCQ154" s="51"/>
      <c r="MCR154" s="51"/>
      <c r="MCS154" s="51"/>
      <c r="MCT154" s="51"/>
      <c r="MCU154" s="51"/>
      <c r="MCV154" s="51"/>
      <c r="MCW154" s="51"/>
      <c r="MCX154" s="51"/>
      <c r="MCY154" s="51"/>
      <c r="MCZ154" s="51"/>
      <c r="MDA154" s="51"/>
      <c r="MDB154" s="51"/>
      <c r="MDC154" s="51"/>
      <c r="MDD154" s="51"/>
      <c r="MDE154" s="51"/>
      <c r="MDF154" s="51"/>
      <c r="MDG154" s="51"/>
      <c r="MDH154" s="51"/>
      <c r="MDI154" s="51"/>
      <c r="MDJ154" s="51"/>
      <c r="MDK154" s="51"/>
      <c r="MDL154" s="51"/>
      <c r="MDM154" s="51"/>
      <c r="MDN154" s="51"/>
      <c r="MDO154" s="51"/>
      <c r="MDP154" s="51"/>
      <c r="MDQ154" s="51"/>
      <c r="MDR154" s="51"/>
      <c r="MDS154" s="51"/>
      <c r="MDT154" s="51"/>
      <c r="MDU154" s="51"/>
      <c r="MDV154" s="51"/>
      <c r="MDW154" s="51"/>
      <c r="MDX154" s="51"/>
      <c r="MDY154" s="51"/>
      <c r="MDZ154" s="51"/>
      <c r="MEA154" s="51"/>
      <c r="MEB154" s="51"/>
      <c r="MEC154" s="51"/>
      <c r="MED154" s="51"/>
      <c r="MEE154" s="51"/>
      <c r="MEF154" s="51"/>
      <c r="MEG154" s="51"/>
      <c r="MEH154" s="51"/>
      <c r="MEI154" s="51"/>
      <c r="MEJ154" s="51"/>
      <c r="MEK154" s="51"/>
      <c r="MEL154" s="51"/>
      <c r="MEM154" s="51"/>
      <c r="MEN154" s="51"/>
      <c r="MEO154" s="51"/>
      <c r="MEP154" s="51"/>
      <c r="MEQ154" s="51"/>
      <c r="MER154" s="51"/>
      <c r="MES154" s="51"/>
      <c r="MET154" s="51"/>
      <c r="MEU154" s="51"/>
      <c r="MEV154" s="51"/>
      <c r="MEW154" s="51"/>
      <c r="MEX154" s="51"/>
      <c r="MEY154" s="51"/>
      <c r="MEZ154" s="51"/>
      <c r="MFA154" s="51"/>
      <c r="MFB154" s="51"/>
      <c r="MFC154" s="51"/>
      <c r="MFD154" s="51"/>
      <c r="MFE154" s="51"/>
      <c r="MFF154" s="51"/>
      <c r="MFG154" s="51"/>
      <c r="MFH154" s="51"/>
      <c r="MFI154" s="51"/>
      <c r="MFJ154" s="51"/>
      <c r="MFK154" s="51"/>
      <c r="MFL154" s="51"/>
      <c r="MFM154" s="51"/>
      <c r="MFN154" s="51"/>
      <c r="MFO154" s="51"/>
      <c r="MFP154" s="51"/>
      <c r="MFQ154" s="51"/>
      <c r="MFR154" s="51"/>
      <c r="MFS154" s="51"/>
      <c r="MFT154" s="51"/>
      <c r="MFU154" s="51"/>
      <c r="MFV154" s="51"/>
      <c r="MFW154" s="51"/>
      <c r="MFX154" s="51"/>
      <c r="MFY154" s="51"/>
      <c r="MFZ154" s="51"/>
      <c r="MGA154" s="51"/>
      <c r="MGB154" s="51"/>
      <c r="MGC154" s="51"/>
      <c r="MGD154" s="51"/>
      <c r="MGE154" s="51"/>
      <c r="MGF154" s="51"/>
      <c r="MGG154" s="51"/>
      <c r="MGH154" s="51"/>
      <c r="MGI154" s="51"/>
      <c r="MGJ154" s="51"/>
      <c r="MGK154" s="51"/>
      <c r="MGL154" s="51"/>
      <c r="MGM154" s="51"/>
      <c r="MGN154" s="51"/>
      <c r="MGO154" s="51"/>
      <c r="MGP154" s="51"/>
      <c r="MGQ154" s="51"/>
      <c r="MGR154" s="51"/>
      <c r="MGS154" s="51"/>
      <c r="MGT154" s="51"/>
      <c r="MGU154" s="51"/>
      <c r="MGV154" s="51"/>
      <c r="MGW154" s="51"/>
      <c r="MGX154" s="51"/>
      <c r="MGY154" s="51"/>
      <c r="MGZ154" s="51"/>
      <c r="MHA154" s="51"/>
      <c r="MHB154" s="51"/>
      <c r="MHC154" s="51"/>
      <c r="MHD154" s="51"/>
      <c r="MHE154" s="51"/>
      <c r="MHF154" s="51"/>
      <c r="MHG154" s="51"/>
      <c r="MHH154" s="51"/>
      <c r="MHI154" s="51"/>
      <c r="MHJ154" s="51"/>
      <c r="MHK154" s="51"/>
      <c r="MHL154" s="51"/>
      <c r="MHM154" s="51"/>
      <c r="MHN154" s="51"/>
      <c r="MHO154" s="51"/>
      <c r="MHP154" s="51"/>
      <c r="MHQ154" s="51"/>
      <c r="MHR154" s="51"/>
      <c r="MHS154" s="51"/>
      <c r="MHT154" s="51"/>
      <c r="MHU154" s="51"/>
      <c r="MHV154" s="51"/>
      <c r="MHW154" s="51"/>
      <c r="MHX154" s="51"/>
      <c r="MHY154" s="51"/>
      <c r="MHZ154" s="51"/>
      <c r="MIA154" s="51"/>
      <c r="MIB154" s="51"/>
      <c r="MIC154" s="51"/>
      <c r="MID154" s="51"/>
      <c r="MIE154" s="51"/>
      <c r="MIF154" s="51"/>
      <c r="MIG154" s="51"/>
      <c r="MIH154" s="51"/>
      <c r="MII154" s="51"/>
      <c r="MIJ154" s="51"/>
      <c r="MIK154" s="51"/>
      <c r="MIL154" s="51"/>
      <c r="MIM154" s="51"/>
      <c r="MIN154" s="51"/>
      <c r="MIO154" s="51"/>
      <c r="MIP154" s="51"/>
      <c r="MIQ154" s="51"/>
      <c r="MIR154" s="51"/>
      <c r="MIS154" s="51"/>
      <c r="MIT154" s="51"/>
      <c r="MIU154" s="51"/>
      <c r="MIV154" s="51"/>
      <c r="MIW154" s="51"/>
      <c r="MIX154" s="51"/>
      <c r="MIY154" s="51"/>
      <c r="MIZ154" s="51"/>
      <c r="MJA154" s="51"/>
      <c r="MJB154" s="51"/>
      <c r="MJC154" s="51"/>
      <c r="MJD154" s="51"/>
      <c r="MJE154" s="51"/>
      <c r="MJF154" s="51"/>
      <c r="MJG154" s="51"/>
      <c r="MJH154" s="51"/>
      <c r="MJI154" s="51"/>
      <c r="MJJ154" s="51"/>
      <c r="MJK154" s="51"/>
      <c r="MJL154" s="51"/>
      <c r="MJM154" s="51"/>
      <c r="MJN154" s="51"/>
      <c r="MJO154" s="51"/>
      <c r="MJP154" s="51"/>
      <c r="MJQ154" s="51"/>
      <c r="MJR154" s="51"/>
      <c r="MJS154" s="51"/>
      <c r="MJT154" s="51"/>
      <c r="MJU154" s="51"/>
      <c r="MJV154" s="51"/>
      <c r="MJW154" s="51"/>
      <c r="MJX154" s="51"/>
      <c r="MJY154" s="51"/>
      <c r="MJZ154" s="51"/>
      <c r="MKA154" s="51"/>
      <c r="MKB154" s="51"/>
      <c r="MKC154" s="51"/>
      <c r="MKD154" s="51"/>
      <c r="MKE154" s="51"/>
      <c r="MKF154" s="51"/>
      <c r="MKG154" s="51"/>
      <c r="MKH154" s="51"/>
      <c r="MKI154" s="51"/>
      <c r="MKJ154" s="51"/>
      <c r="MKK154" s="51"/>
      <c r="MKL154" s="51"/>
      <c r="MKM154" s="51"/>
      <c r="MKN154" s="51"/>
      <c r="MKO154" s="51"/>
      <c r="MKP154" s="51"/>
      <c r="MKQ154" s="51"/>
      <c r="MKR154" s="51"/>
      <c r="MKS154" s="51"/>
      <c r="MKT154" s="51"/>
      <c r="MKU154" s="51"/>
      <c r="MKV154" s="51"/>
      <c r="MKW154" s="51"/>
      <c r="MKX154" s="51"/>
      <c r="MKY154" s="51"/>
      <c r="MKZ154" s="51"/>
      <c r="MLA154" s="51"/>
      <c r="MLB154" s="51"/>
      <c r="MLC154" s="51"/>
      <c r="MLD154" s="51"/>
      <c r="MLE154" s="51"/>
      <c r="MLF154" s="51"/>
      <c r="MLG154" s="51"/>
      <c r="MLH154" s="51"/>
      <c r="MLI154" s="51"/>
      <c r="MLJ154" s="51"/>
      <c r="MLK154" s="51"/>
      <c r="MLL154" s="51"/>
      <c r="MLM154" s="51"/>
      <c r="MLN154" s="51"/>
      <c r="MLO154" s="51"/>
      <c r="MLP154" s="51"/>
      <c r="MLQ154" s="51"/>
      <c r="MLR154" s="51"/>
      <c r="MLS154" s="51"/>
      <c r="MLT154" s="51"/>
      <c r="MLU154" s="51"/>
      <c r="MLV154" s="51"/>
      <c r="MLW154" s="51"/>
      <c r="MLX154" s="51"/>
      <c r="MLY154" s="51"/>
      <c r="MLZ154" s="51"/>
      <c r="MMA154" s="51"/>
      <c r="MMB154" s="51"/>
      <c r="MMC154" s="51"/>
      <c r="MMD154" s="51"/>
      <c r="MME154" s="51"/>
      <c r="MMF154" s="51"/>
      <c r="MMG154" s="51"/>
      <c r="MMH154" s="51"/>
      <c r="MMI154" s="51"/>
      <c r="MMJ154" s="51"/>
      <c r="MMK154" s="51"/>
      <c r="MML154" s="51"/>
      <c r="MMM154" s="51"/>
      <c r="MMN154" s="51"/>
      <c r="MMO154" s="51"/>
      <c r="MMP154" s="51"/>
      <c r="MMQ154" s="51"/>
      <c r="MMR154" s="51"/>
      <c r="MMS154" s="51"/>
      <c r="MMT154" s="51"/>
      <c r="MMU154" s="51"/>
      <c r="MMV154" s="51"/>
      <c r="MMW154" s="51"/>
      <c r="MMX154" s="51"/>
      <c r="MMY154" s="51"/>
      <c r="MMZ154" s="51"/>
      <c r="MNA154" s="51"/>
      <c r="MNB154" s="51"/>
      <c r="MNC154" s="51"/>
      <c r="MND154" s="51"/>
      <c r="MNE154" s="51"/>
      <c r="MNF154" s="51"/>
      <c r="MNG154" s="51"/>
      <c r="MNH154" s="51"/>
      <c r="MNI154" s="51"/>
      <c r="MNJ154" s="51"/>
      <c r="MNK154" s="51"/>
      <c r="MNL154" s="51"/>
      <c r="MNM154" s="51"/>
      <c r="MNN154" s="51"/>
      <c r="MNO154" s="51"/>
      <c r="MNP154" s="51"/>
      <c r="MNQ154" s="51"/>
      <c r="MNR154" s="51"/>
      <c r="MNS154" s="51"/>
      <c r="MNT154" s="51"/>
      <c r="MNU154" s="51"/>
      <c r="MNV154" s="51"/>
      <c r="MNW154" s="51"/>
      <c r="MNX154" s="51"/>
      <c r="MNY154" s="51"/>
      <c r="MNZ154" s="51"/>
      <c r="MOA154" s="51"/>
      <c r="MOB154" s="51"/>
      <c r="MOC154" s="51"/>
      <c r="MOD154" s="51"/>
      <c r="MOE154" s="51"/>
      <c r="MOF154" s="51"/>
      <c r="MOG154" s="51"/>
      <c r="MOH154" s="51"/>
      <c r="MOI154" s="51"/>
      <c r="MOJ154" s="51"/>
      <c r="MOK154" s="51"/>
      <c r="MOL154" s="51"/>
      <c r="MOM154" s="51"/>
      <c r="MON154" s="51"/>
      <c r="MOO154" s="51"/>
      <c r="MOP154" s="51"/>
      <c r="MOQ154" s="51"/>
      <c r="MOR154" s="51"/>
      <c r="MOS154" s="51"/>
      <c r="MOT154" s="51"/>
      <c r="MOU154" s="51"/>
      <c r="MOV154" s="51"/>
      <c r="MOW154" s="51"/>
      <c r="MOX154" s="51"/>
      <c r="MOY154" s="51"/>
      <c r="MOZ154" s="51"/>
      <c r="MPA154" s="51"/>
      <c r="MPB154" s="51"/>
      <c r="MPC154" s="51"/>
      <c r="MPD154" s="51"/>
      <c r="MPE154" s="51"/>
      <c r="MPF154" s="51"/>
      <c r="MPG154" s="51"/>
      <c r="MPH154" s="51"/>
      <c r="MPI154" s="51"/>
      <c r="MPJ154" s="51"/>
      <c r="MPK154" s="51"/>
      <c r="MPL154" s="51"/>
      <c r="MPM154" s="51"/>
      <c r="MPN154" s="51"/>
      <c r="MPO154" s="51"/>
      <c r="MPP154" s="51"/>
      <c r="MPQ154" s="51"/>
      <c r="MPR154" s="51"/>
      <c r="MPS154" s="51"/>
      <c r="MPT154" s="51"/>
      <c r="MPU154" s="51"/>
      <c r="MPV154" s="51"/>
      <c r="MPW154" s="51"/>
      <c r="MPX154" s="51"/>
      <c r="MPY154" s="51"/>
      <c r="MPZ154" s="51"/>
      <c r="MQA154" s="51"/>
      <c r="MQB154" s="51"/>
      <c r="MQC154" s="51"/>
      <c r="MQD154" s="51"/>
      <c r="MQE154" s="51"/>
      <c r="MQF154" s="51"/>
      <c r="MQG154" s="51"/>
      <c r="MQH154" s="51"/>
      <c r="MQI154" s="51"/>
      <c r="MQJ154" s="51"/>
      <c r="MQK154" s="51"/>
      <c r="MQL154" s="51"/>
      <c r="MQM154" s="51"/>
      <c r="MQN154" s="51"/>
      <c r="MQO154" s="51"/>
      <c r="MQP154" s="51"/>
      <c r="MQQ154" s="51"/>
      <c r="MQR154" s="51"/>
      <c r="MQS154" s="51"/>
      <c r="MQT154" s="51"/>
      <c r="MQU154" s="51"/>
      <c r="MQV154" s="51"/>
      <c r="MQW154" s="51"/>
      <c r="MQX154" s="51"/>
      <c r="MQY154" s="51"/>
      <c r="MQZ154" s="51"/>
      <c r="MRA154" s="51"/>
      <c r="MRB154" s="51"/>
      <c r="MRC154" s="51"/>
      <c r="MRD154" s="51"/>
      <c r="MRE154" s="51"/>
      <c r="MRF154" s="51"/>
      <c r="MRG154" s="51"/>
      <c r="MRH154" s="51"/>
      <c r="MRI154" s="51"/>
      <c r="MRJ154" s="51"/>
      <c r="MRK154" s="51"/>
      <c r="MRL154" s="51"/>
      <c r="MRM154" s="51"/>
      <c r="MRN154" s="51"/>
      <c r="MRO154" s="51"/>
      <c r="MRP154" s="51"/>
      <c r="MRQ154" s="51"/>
      <c r="MRR154" s="51"/>
      <c r="MRS154" s="51"/>
      <c r="MRT154" s="51"/>
      <c r="MRU154" s="51"/>
      <c r="MRV154" s="51"/>
      <c r="MRW154" s="51"/>
      <c r="MRX154" s="51"/>
      <c r="MRY154" s="51"/>
      <c r="MRZ154" s="51"/>
      <c r="MSA154" s="51"/>
      <c r="MSB154" s="51"/>
      <c r="MSC154" s="51"/>
      <c r="MSD154" s="51"/>
      <c r="MSE154" s="51"/>
      <c r="MSF154" s="51"/>
      <c r="MSG154" s="51"/>
      <c r="MSH154" s="51"/>
      <c r="MSI154" s="51"/>
      <c r="MSJ154" s="51"/>
      <c r="MSK154" s="51"/>
      <c r="MSL154" s="51"/>
      <c r="MSM154" s="51"/>
      <c r="MSN154" s="51"/>
      <c r="MSO154" s="51"/>
      <c r="MSP154" s="51"/>
      <c r="MSQ154" s="51"/>
      <c r="MSR154" s="51"/>
      <c r="MSS154" s="51"/>
      <c r="MST154" s="51"/>
      <c r="MSU154" s="51"/>
      <c r="MSV154" s="51"/>
      <c r="MSW154" s="51"/>
      <c r="MSX154" s="51"/>
      <c r="MSY154" s="51"/>
      <c r="MSZ154" s="51"/>
      <c r="MTA154" s="51"/>
      <c r="MTB154" s="51"/>
      <c r="MTC154" s="51"/>
      <c r="MTD154" s="51"/>
      <c r="MTE154" s="51"/>
      <c r="MTF154" s="51"/>
      <c r="MTG154" s="51"/>
      <c r="MTH154" s="51"/>
      <c r="MTI154" s="51"/>
      <c r="MTJ154" s="51"/>
      <c r="MTK154" s="51"/>
      <c r="MTL154" s="51"/>
      <c r="MTM154" s="51"/>
      <c r="MTN154" s="51"/>
      <c r="MTO154" s="51"/>
      <c r="MTP154" s="51"/>
      <c r="MTQ154" s="51"/>
      <c r="MTR154" s="51"/>
      <c r="MTS154" s="51"/>
      <c r="MTT154" s="51"/>
      <c r="MTU154" s="51"/>
      <c r="MTV154" s="51"/>
      <c r="MTW154" s="51"/>
      <c r="MTX154" s="51"/>
      <c r="MTY154" s="51"/>
      <c r="MTZ154" s="51"/>
      <c r="MUA154" s="51"/>
      <c r="MUB154" s="51"/>
      <c r="MUC154" s="51"/>
      <c r="MUD154" s="51"/>
      <c r="MUE154" s="51"/>
      <c r="MUF154" s="51"/>
      <c r="MUG154" s="51"/>
      <c r="MUH154" s="51"/>
      <c r="MUI154" s="51"/>
      <c r="MUJ154" s="51"/>
      <c r="MUK154" s="51"/>
      <c r="MUL154" s="51"/>
      <c r="MUM154" s="51"/>
      <c r="MUN154" s="51"/>
      <c r="MUO154" s="51"/>
      <c r="MUP154" s="51"/>
      <c r="MUQ154" s="51"/>
      <c r="MUR154" s="51"/>
      <c r="MUS154" s="51"/>
      <c r="MUT154" s="51"/>
      <c r="MUU154" s="51"/>
      <c r="MUV154" s="51"/>
      <c r="MUW154" s="51"/>
      <c r="MUX154" s="51"/>
      <c r="MUY154" s="51"/>
      <c r="MUZ154" s="51"/>
      <c r="MVA154" s="51"/>
      <c r="MVB154" s="51"/>
      <c r="MVC154" s="51"/>
      <c r="MVD154" s="51"/>
      <c r="MVE154" s="51"/>
      <c r="MVF154" s="51"/>
      <c r="MVG154" s="51"/>
      <c r="MVH154" s="51"/>
      <c r="MVI154" s="51"/>
      <c r="MVJ154" s="51"/>
      <c r="MVK154" s="51"/>
      <c r="MVL154" s="51"/>
      <c r="MVM154" s="51"/>
      <c r="MVN154" s="51"/>
      <c r="MVO154" s="51"/>
      <c r="MVP154" s="51"/>
      <c r="MVQ154" s="51"/>
      <c r="MVR154" s="51"/>
      <c r="MVS154" s="51"/>
      <c r="MVT154" s="51"/>
      <c r="MVU154" s="51"/>
      <c r="MVV154" s="51"/>
      <c r="MVW154" s="51"/>
      <c r="MVX154" s="51"/>
      <c r="MVY154" s="51"/>
      <c r="MVZ154" s="51"/>
      <c r="MWA154" s="51"/>
      <c r="MWB154" s="51"/>
      <c r="MWC154" s="51"/>
      <c r="MWD154" s="51"/>
      <c r="MWE154" s="51"/>
      <c r="MWF154" s="51"/>
      <c r="MWG154" s="51"/>
      <c r="MWH154" s="51"/>
      <c r="MWI154" s="51"/>
      <c r="MWJ154" s="51"/>
      <c r="MWK154" s="51"/>
      <c r="MWL154" s="51"/>
      <c r="MWM154" s="51"/>
      <c r="MWN154" s="51"/>
      <c r="MWO154" s="51"/>
      <c r="MWP154" s="51"/>
      <c r="MWQ154" s="51"/>
      <c r="MWR154" s="51"/>
      <c r="MWS154" s="51"/>
      <c r="MWT154" s="51"/>
      <c r="MWU154" s="51"/>
      <c r="MWV154" s="51"/>
      <c r="MWW154" s="51"/>
      <c r="MWX154" s="51"/>
      <c r="MWY154" s="51"/>
      <c r="MWZ154" s="51"/>
      <c r="MXA154" s="51"/>
      <c r="MXB154" s="51"/>
      <c r="MXC154" s="51"/>
      <c r="MXD154" s="51"/>
      <c r="MXE154" s="51"/>
      <c r="MXF154" s="51"/>
      <c r="MXG154" s="51"/>
      <c r="MXH154" s="51"/>
      <c r="MXI154" s="51"/>
      <c r="MXJ154" s="51"/>
      <c r="MXK154" s="51"/>
      <c r="MXL154" s="51"/>
      <c r="MXM154" s="51"/>
      <c r="MXN154" s="51"/>
      <c r="MXO154" s="51"/>
      <c r="MXP154" s="51"/>
      <c r="MXQ154" s="51"/>
      <c r="MXR154" s="51"/>
      <c r="MXS154" s="51"/>
      <c r="MXT154" s="51"/>
      <c r="MXU154" s="51"/>
      <c r="MXV154" s="51"/>
      <c r="MXW154" s="51"/>
      <c r="MXX154" s="51"/>
      <c r="MXY154" s="51"/>
      <c r="MXZ154" s="51"/>
      <c r="MYA154" s="51"/>
      <c r="MYB154" s="51"/>
      <c r="MYC154" s="51"/>
      <c r="MYD154" s="51"/>
      <c r="MYE154" s="51"/>
      <c r="MYF154" s="51"/>
      <c r="MYG154" s="51"/>
      <c r="MYH154" s="51"/>
      <c r="MYI154" s="51"/>
      <c r="MYJ154" s="51"/>
      <c r="MYK154" s="51"/>
      <c r="MYL154" s="51"/>
      <c r="MYM154" s="51"/>
      <c r="MYN154" s="51"/>
      <c r="MYO154" s="51"/>
      <c r="MYP154" s="51"/>
      <c r="MYQ154" s="51"/>
      <c r="MYR154" s="51"/>
      <c r="MYS154" s="51"/>
      <c r="MYT154" s="51"/>
      <c r="MYU154" s="51"/>
      <c r="MYV154" s="51"/>
      <c r="MYW154" s="51"/>
      <c r="MYX154" s="51"/>
      <c r="MYY154" s="51"/>
      <c r="MYZ154" s="51"/>
      <c r="MZA154" s="51"/>
      <c r="MZB154" s="51"/>
      <c r="MZC154" s="51"/>
      <c r="MZD154" s="51"/>
      <c r="MZE154" s="51"/>
      <c r="MZF154" s="51"/>
      <c r="MZG154" s="51"/>
      <c r="MZH154" s="51"/>
      <c r="MZI154" s="51"/>
      <c r="MZJ154" s="51"/>
      <c r="MZK154" s="51"/>
      <c r="MZL154" s="51"/>
      <c r="MZM154" s="51"/>
      <c r="MZN154" s="51"/>
      <c r="MZO154" s="51"/>
      <c r="MZP154" s="51"/>
      <c r="MZQ154" s="51"/>
      <c r="MZR154" s="51"/>
      <c r="MZS154" s="51"/>
      <c r="MZT154" s="51"/>
      <c r="MZU154" s="51"/>
      <c r="MZV154" s="51"/>
      <c r="MZW154" s="51"/>
      <c r="MZX154" s="51"/>
      <c r="MZY154" s="51"/>
      <c r="MZZ154" s="51"/>
      <c r="NAA154" s="51"/>
      <c r="NAB154" s="51"/>
      <c r="NAC154" s="51"/>
      <c r="NAD154" s="51"/>
      <c r="NAE154" s="51"/>
      <c r="NAF154" s="51"/>
      <c r="NAG154" s="51"/>
      <c r="NAH154" s="51"/>
      <c r="NAI154" s="51"/>
      <c r="NAJ154" s="51"/>
      <c r="NAK154" s="51"/>
      <c r="NAL154" s="51"/>
      <c r="NAM154" s="51"/>
      <c r="NAN154" s="51"/>
      <c r="NAO154" s="51"/>
      <c r="NAP154" s="51"/>
      <c r="NAQ154" s="51"/>
      <c r="NAR154" s="51"/>
      <c r="NAS154" s="51"/>
      <c r="NAT154" s="51"/>
      <c r="NAU154" s="51"/>
      <c r="NAV154" s="51"/>
      <c r="NAW154" s="51"/>
      <c r="NAX154" s="51"/>
      <c r="NAY154" s="51"/>
      <c r="NAZ154" s="51"/>
      <c r="NBA154" s="51"/>
      <c r="NBB154" s="51"/>
      <c r="NBC154" s="51"/>
      <c r="NBD154" s="51"/>
      <c r="NBE154" s="51"/>
      <c r="NBF154" s="51"/>
      <c r="NBG154" s="51"/>
      <c r="NBH154" s="51"/>
      <c r="NBI154" s="51"/>
      <c r="NBJ154" s="51"/>
      <c r="NBK154" s="51"/>
      <c r="NBL154" s="51"/>
      <c r="NBM154" s="51"/>
      <c r="NBN154" s="51"/>
      <c r="NBO154" s="51"/>
      <c r="NBP154" s="51"/>
      <c r="NBQ154" s="51"/>
      <c r="NBR154" s="51"/>
      <c r="NBS154" s="51"/>
      <c r="NBT154" s="51"/>
      <c r="NBU154" s="51"/>
      <c r="NBV154" s="51"/>
      <c r="NBW154" s="51"/>
      <c r="NBX154" s="51"/>
      <c r="NBY154" s="51"/>
      <c r="NBZ154" s="51"/>
      <c r="NCA154" s="51"/>
      <c r="NCB154" s="51"/>
      <c r="NCC154" s="51"/>
      <c r="NCD154" s="51"/>
      <c r="NCE154" s="51"/>
      <c r="NCF154" s="51"/>
      <c r="NCG154" s="51"/>
      <c r="NCH154" s="51"/>
      <c r="NCI154" s="51"/>
      <c r="NCJ154" s="51"/>
      <c r="NCK154" s="51"/>
      <c r="NCL154" s="51"/>
      <c r="NCM154" s="51"/>
      <c r="NCN154" s="51"/>
      <c r="NCO154" s="51"/>
      <c r="NCP154" s="51"/>
      <c r="NCQ154" s="51"/>
      <c r="NCR154" s="51"/>
      <c r="NCS154" s="51"/>
      <c r="NCT154" s="51"/>
      <c r="NCU154" s="51"/>
      <c r="NCV154" s="51"/>
      <c r="NCW154" s="51"/>
      <c r="NCX154" s="51"/>
      <c r="NCY154" s="51"/>
      <c r="NCZ154" s="51"/>
      <c r="NDA154" s="51"/>
      <c r="NDB154" s="51"/>
      <c r="NDC154" s="51"/>
      <c r="NDD154" s="51"/>
      <c r="NDE154" s="51"/>
      <c r="NDF154" s="51"/>
      <c r="NDG154" s="51"/>
      <c r="NDH154" s="51"/>
      <c r="NDI154" s="51"/>
      <c r="NDJ154" s="51"/>
      <c r="NDK154" s="51"/>
      <c r="NDL154" s="51"/>
      <c r="NDM154" s="51"/>
      <c r="NDN154" s="51"/>
      <c r="NDO154" s="51"/>
      <c r="NDP154" s="51"/>
      <c r="NDQ154" s="51"/>
      <c r="NDR154" s="51"/>
      <c r="NDS154" s="51"/>
      <c r="NDT154" s="51"/>
      <c r="NDU154" s="51"/>
      <c r="NDV154" s="51"/>
      <c r="NDW154" s="51"/>
      <c r="NDX154" s="51"/>
      <c r="NDY154" s="51"/>
      <c r="NDZ154" s="51"/>
      <c r="NEA154" s="51"/>
      <c r="NEB154" s="51"/>
      <c r="NEC154" s="51"/>
      <c r="NED154" s="51"/>
      <c r="NEE154" s="51"/>
      <c r="NEF154" s="51"/>
      <c r="NEG154" s="51"/>
      <c r="NEH154" s="51"/>
      <c r="NEI154" s="51"/>
      <c r="NEJ154" s="51"/>
      <c r="NEK154" s="51"/>
      <c r="NEL154" s="51"/>
      <c r="NEM154" s="51"/>
      <c r="NEN154" s="51"/>
      <c r="NEO154" s="51"/>
      <c r="NEP154" s="51"/>
      <c r="NEQ154" s="51"/>
      <c r="NER154" s="51"/>
      <c r="NES154" s="51"/>
      <c r="NET154" s="51"/>
      <c r="NEU154" s="51"/>
      <c r="NEV154" s="51"/>
      <c r="NEW154" s="51"/>
      <c r="NEX154" s="51"/>
      <c r="NEY154" s="51"/>
      <c r="NEZ154" s="51"/>
      <c r="NFA154" s="51"/>
      <c r="NFB154" s="51"/>
      <c r="NFC154" s="51"/>
      <c r="NFD154" s="51"/>
      <c r="NFE154" s="51"/>
      <c r="NFF154" s="51"/>
      <c r="NFG154" s="51"/>
      <c r="NFH154" s="51"/>
      <c r="NFI154" s="51"/>
      <c r="NFJ154" s="51"/>
      <c r="NFK154" s="51"/>
      <c r="NFL154" s="51"/>
      <c r="NFM154" s="51"/>
      <c r="NFN154" s="51"/>
      <c r="NFO154" s="51"/>
      <c r="NFP154" s="51"/>
      <c r="NFQ154" s="51"/>
      <c r="NFR154" s="51"/>
      <c r="NFS154" s="51"/>
      <c r="NFT154" s="51"/>
      <c r="NFU154" s="51"/>
      <c r="NFV154" s="51"/>
      <c r="NFW154" s="51"/>
      <c r="NFX154" s="51"/>
      <c r="NFY154" s="51"/>
      <c r="NFZ154" s="51"/>
      <c r="NGA154" s="51"/>
      <c r="NGB154" s="51"/>
      <c r="NGC154" s="51"/>
      <c r="NGD154" s="51"/>
      <c r="NGE154" s="51"/>
      <c r="NGF154" s="51"/>
      <c r="NGG154" s="51"/>
      <c r="NGH154" s="51"/>
      <c r="NGI154" s="51"/>
      <c r="NGJ154" s="51"/>
      <c r="NGK154" s="51"/>
      <c r="NGL154" s="51"/>
      <c r="NGM154" s="51"/>
      <c r="NGN154" s="51"/>
      <c r="NGO154" s="51"/>
      <c r="NGP154" s="51"/>
      <c r="NGQ154" s="51"/>
      <c r="NGR154" s="51"/>
      <c r="NGS154" s="51"/>
      <c r="NGT154" s="51"/>
      <c r="NGU154" s="51"/>
      <c r="NGV154" s="51"/>
      <c r="NGW154" s="51"/>
      <c r="NGX154" s="51"/>
      <c r="NGY154" s="51"/>
      <c r="NGZ154" s="51"/>
      <c r="NHA154" s="51"/>
      <c r="NHB154" s="51"/>
      <c r="NHC154" s="51"/>
      <c r="NHD154" s="51"/>
      <c r="NHE154" s="51"/>
      <c r="NHF154" s="51"/>
      <c r="NHG154" s="51"/>
      <c r="NHH154" s="51"/>
      <c r="NHI154" s="51"/>
      <c r="NHJ154" s="51"/>
      <c r="NHK154" s="51"/>
      <c r="NHL154" s="51"/>
      <c r="NHM154" s="51"/>
      <c r="NHN154" s="51"/>
      <c r="NHO154" s="51"/>
      <c r="NHP154" s="51"/>
      <c r="NHQ154" s="51"/>
      <c r="NHR154" s="51"/>
      <c r="NHS154" s="51"/>
      <c r="NHT154" s="51"/>
      <c r="NHU154" s="51"/>
      <c r="NHV154" s="51"/>
      <c r="NHW154" s="51"/>
      <c r="NHX154" s="51"/>
      <c r="NHY154" s="51"/>
      <c r="NHZ154" s="51"/>
      <c r="NIA154" s="51"/>
      <c r="NIB154" s="51"/>
      <c r="NIC154" s="51"/>
      <c r="NID154" s="51"/>
      <c r="NIE154" s="51"/>
      <c r="NIF154" s="51"/>
      <c r="NIG154" s="51"/>
      <c r="NIH154" s="51"/>
      <c r="NII154" s="51"/>
      <c r="NIJ154" s="51"/>
      <c r="NIK154" s="51"/>
      <c r="NIL154" s="51"/>
      <c r="NIM154" s="51"/>
      <c r="NIN154" s="51"/>
      <c r="NIO154" s="51"/>
      <c r="NIP154" s="51"/>
      <c r="NIQ154" s="51"/>
      <c r="NIR154" s="51"/>
      <c r="NIS154" s="51"/>
      <c r="NIT154" s="51"/>
      <c r="NIU154" s="51"/>
      <c r="NIV154" s="51"/>
      <c r="NIW154" s="51"/>
      <c r="NIX154" s="51"/>
      <c r="NIY154" s="51"/>
      <c r="NIZ154" s="51"/>
      <c r="NJA154" s="51"/>
      <c r="NJB154" s="51"/>
      <c r="NJC154" s="51"/>
      <c r="NJD154" s="51"/>
      <c r="NJE154" s="51"/>
      <c r="NJF154" s="51"/>
      <c r="NJG154" s="51"/>
      <c r="NJH154" s="51"/>
      <c r="NJI154" s="51"/>
      <c r="NJJ154" s="51"/>
      <c r="NJK154" s="51"/>
      <c r="NJL154" s="51"/>
      <c r="NJM154" s="51"/>
      <c r="NJN154" s="51"/>
      <c r="NJO154" s="51"/>
      <c r="NJP154" s="51"/>
      <c r="NJQ154" s="51"/>
      <c r="NJR154" s="51"/>
      <c r="NJS154" s="51"/>
      <c r="NJT154" s="51"/>
      <c r="NJU154" s="51"/>
      <c r="NJV154" s="51"/>
      <c r="NJW154" s="51"/>
      <c r="NJX154" s="51"/>
      <c r="NJY154" s="51"/>
      <c r="NJZ154" s="51"/>
      <c r="NKA154" s="51"/>
      <c r="NKB154" s="51"/>
      <c r="NKC154" s="51"/>
      <c r="NKD154" s="51"/>
      <c r="NKE154" s="51"/>
      <c r="NKF154" s="51"/>
      <c r="NKG154" s="51"/>
      <c r="NKH154" s="51"/>
      <c r="NKI154" s="51"/>
      <c r="NKJ154" s="51"/>
      <c r="NKK154" s="51"/>
      <c r="NKL154" s="51"/>
      <c r="NKM154" s="51"/>
      <c r="NKN154" s="51"/>
      <c r="NKO154" s="51"/>
      <c r="NKP154" s="51"/>
      <c r="NKQ154" s="51"/>
      <c r="NKR154" s="51"/>
      <c r="NKS154" s="51"/>
      <c r="NKT154" s="51"/>
      <c r="NKU154" s="51"/>
      <c r="NKV154" s="51"/>
      <c r="NKW154" s="51"/>
      <c r="NKX154" s="51"/>
      <c r="NKY154" s="51"/>
      <c r="NKZ154" s="51"/>
      <c r="NLA154" s="51"/>
      <c r="NLB154" s="51"/>
      <c r="NLC154" s="51"/>
      <c r="NLD154" s="51"/>
      <c r="NLE154" s="51"/>
      <c r="NLF154" s="51"/>
      <c r="NLG154" s="51"/>
      <c r="NLH154" s="51"/>
      <c r="NLI154" s="51"/>
      <c r="NLJ154" s="51"/>
      <c r="NLK154" s="51"/>
      <c r="NLL154" s="51"/>
      <c r="NLM154" s="51"/>
      <c r="NLN154" s="51"/>
      <c r="NLO154" s="51"/>
      <c r="NLP154" s="51"/>
      <c r="NLQ154" s="51"/>
      <c r="NLR154" s="51"/>
      <c r="NLS154" s="51"/>
      <c r="NLT154" s="51"/>
      <c r="NLU154" s="51"/>
      <c r="NLV154" s="51"/>
      <c r="NLW154" s="51"/>
      <c r="NLX154" s="51"/>
      <c r="NLY154" s="51"/>
      <c r="NLZ154" s="51"/>
      <c r="NMA154" s="51"/>
      <c r="NMB154" s="51"/>
      <c r="NMC154" s="51"/>
      <c r="NMD154" s="51"/>
      <c r="NME154" s="51"/>
      <c r="NMF154" s="51"/>
      <c r="NMG154" s="51"/>
      <c r="NMH154" s="51"/>
      <c r="NMI154" s="51"/>
      <c r="NMJ154" s="51"/>
      <c r="NMK154" s="51"/>
      <c r="NML154" s="51"/>
      <c r="NMM154" s="51"/>
      <c r="NMN154" s="51"/>
      <c r="NMO154" s="51"/>
      <c r="NMP154" s="51"/>
      <c r="NMQ154" s="51"/>
      <c r="NMR154" s="51"/>
      <c r="NMS154" s="51"/>
      <c r="NMT154" s="51"/>
      <c r="NMU154" s="51"/>
      <c r="NMV154" s="51"/>
      <c r="NMW154" s="51"/>
      <c r="NMX154" s="51"/>
      <c r="NMY154" s="51"/>
      <c r="NMZ154" s="51"/>
      <c r="NNA154" s="51"/>
      <c r="NNB154" s="51"/>
      <c r="NNC154" s="51"/>
      <c r="NND154" s="51"/>
      <c r="NNE154" s="51"/>
      <c r="NNF154" s="51"/>
      <c r="NNG154" s="51"/>
      <c r="NNH154" s="51"/>
      <c r="NNI154" s="51"/>
      <c r="NNJ154" s="51"/>
      <c r="NNK154" s="51"/>
      <c r="NNL154" s="51"/>
      <c r="NNM154" s="51"/>
      <c r="NNN154" s="51"/>
      <c r="NNO154" s="51"/>
      <c r="NNP154" s="51"/>
      <c r="NNQ154" s="51"/>
      <c r="NNR154" s="51"/>
      <c r="NNS154" s="51"/>
      <c r="NNT154" s="51"/>
      <c r="NNU154" s="51"/>
      <c r="NNV154" s="51"/>
      <c r="NNW154" s="51"/>
      <c r="NNX154" s="51"/>
      <c r="NNY154" s="51"/>
      <c r="NNZ154" s="51"/>
      <c r="NOA154" s="51"/>
      <c r="NOB154" s="51"/>
      <c r="NOC154" s="51"/>
      <c r="NOD154" s="51"/>
      <c r="NOE154" s="51"/>
      <c r="NOF154" s="51"/>
      <c r="NOG154" s="51"/>
      <c r="NOH154" s="51"/>
      <c r="NOI154" s="51"/>
      <c r="NOJ154" s="51"/>
      <c r="NOK154" s="51"/>
      <c r="NOL154" s="51"/>
      <c r="NOM154" s="51"/>
      <c r="NON154" s="51"/>
      <c r="NOO154" s="51"/>
      <c r="NOP154" s="51"/>
      <c r="NOQ154" s="51"/>
      <c r="NOR154" s="51"/>
      <c r="NOS154" s="51"/>
      <c r="NOT154" s="51"/>
      <c r="NOU154" s="51"/>
      <c r="NOV154" s="51"/>
      <c r="NOW154" s="51"/>
      <c r="NOX154" s="51"/>
      <c r="NOY154" s="51"/>
      <c r="NOZ154" s="51"/>
      <c r="NPA154" s="51"/>
      <c r="NPB154" s="51"/>
      <c r="NPC154" s="51"/>
      <c r="NPD154" s="51"/>
      <c r="NPE154" s="51"/>
      <c r="NPF154" s="51"/>
      <c r="NPG154" s="51"/>
      <c r="NPH154" s="51"/>
      <c r="NPI154" s="51"/>
      <c r="NPJ154" s="51"/>
      <c r="NPK154" s="51"/>
      <c r="NPL154" s="51"/>
      <c r="NPM154" s="51"/>
      <c r="NPN154" s="51"/>
      <c r="NPO154" s="51"/>
      <c r="NPP154" s="51"/>
      <c r="NPQ154" s="51"/>
      <c r="NPR154" s="51"/>
      <c r="NPS154" s="51"/>
      <c r="NPT154" s="51"/>
      <c r="NPU154" s="51"/>
      <c r="NPV154" s="51"/>
      <c r="NPW154" s="51"/>
      <c r="NPX154" s="51"/>
      <c r="NPY154" s="51"/>
      <c r="NPZ154" s="51"/>
      <c r="NQA154" s="51"/>
      <c r="NQB154" s="51"/>
      <c r="NQC154" s="51"/>
      <c r="NQD154" s="51"/>
      <c r="NQE154" s="51"/>
      <c r="NQF154" s="51"/>
      <c r="NQG154" s="51"/>
      <c r="NQH154" s="51"/>
      <c r="NQI154" s="51"/>
      <c r="NQJ154" s="51"/>
      <c r="NQK154" s="51"/>
      <c r="NQL154" s="51"/>
      <c r="NQM154" s="51"/>
      <c r="NQN154" s="51"/>
      <c r="NQO154" s="51"/>
      <c r="NQP154" s="51"/>
      <c r="NQQ154" s="51"/>
      <c r="NQR154" s="51"/>
      <c r="NQS154" s="51"/>
      <c r="NQT154" s="51"/>
      <c r="NQU154" s="51"/>
      <c r="NQV154" s="51"/>
      <c r="NQW154" s="51"/>
      <c r="NQX154" s="51"/>
      <c r="NQY154" s="51"/>
      <c r="NQZ154" s="51"/>
      <c r="NRA154" s="51"/>
      <c r="NRB154" s="51"/>
      <c r="NRC154" s="51"/>
      <c r="NRD154" s="51"/>
      <c r="NRE154" s="51"/>
      <c r="NRF154" s="51"/>
      <c r="NRG154" s="51"/>
      <c r="NRH154" s="51"/>
      <c r="NRI154" s="51"/>
      <c r="NRJ154" s="51"/>
      <c r="NRK154" s="51"/>
      <c r="NRL154" s="51"/>
      <c r="NRM154" s="51"/>
      <c r="NRN154" s="51"/>
      <c r="NRO154" s="51"/>
      <c r="NRP154" s="51"/>
      <c r="NRQ154" s="51"/>
      <c r="NRR154" s="51"/>
      <c r="NRS154" s="51"/>
      <c r="NRT154" s="51"/>
      <c r="NRU154" s="51"/>
      <c r="NRV154" s="51"/>
      <c r="NRW154" s="51"/>
      <c r="NRX154" s="51"/>
      <c r="NRY154" s="51"/>
      <c r="NRZ154" s="51"/>
      <c r="NSA154" s="51"/>
      <c r="NSB154" s="51"/>
      <c r="NSC154" s="51"/>
      <c r="NSD154" s="51"/>
      <c r="NSE154" s="51"/>
      <c r="NSF154" s="51"/>
      <c r="NSG154" s="51"/>
      <c r="NSH154" s="51"/>
      <c r="NSI154" s="51"/>
      <c r="NSJ154" s="51"/>
      <c r="NSK154" s="51"/>
      <c r="NSL154" s="51"/>
      <c r="NSM154" s="51"/>
      <c r="NSN154" s="51"/>
      <c r="NSO154" s="51"/>
      <c r="NSP154" s="51"/>
      <c r="NSQ154" s="51"/>
      <c r="NSR154" s="51"/>
      <c r="NSS154" s="51"/>
      <c r="NST154" s="51"/>
      <c r="NSU154" s="51"/>
      <c r="NSV154" s="51"/>
      <c r="NSW154" s="51"/>
      <c r="NSX154" s="51"/>
      <c r="NSY154" s="51"/>
      <c r="NSZ154" s="51"/>
      <c r="NTA154" s="51"/>
      <c r="NTB154" s="51"/>
      <c r="NTC154" s="51"/>
      <c r="NTD154" s="51"/>
      <c r="NTE154" s="51"/>
      <c r="NTF154" s="51"/>
      <c r="NTG154" s="51"/>
      <c r="NTH154" s="51"/>
      <c r="NTI154" s="51"/>
      <c r="NTJ154" s="51"/>
      <c r="NTK154" s="51"/>
      <c r="NTL154" s="51"/>
      <c r="NTM154" s="51"/>
      <c r="NTN154" s="51"/>
      <c r="NTO154" s="51"/>
      <c r="NTP154" s="51"/>
      <c r="NTQ154" s="51"/>
      <c r="NTR154" s="51"/>
      <c r="NTS154" s="51"/>
      <c r="NTT154" s="51"/>
      <c r="NTU154" s="51"/>
      <c r="NTV154" s="51"/>
      <c r="NTW154" s="51"/>
      <c r="NTX154" s="51"/>
      <c r="NTY154" s="51"/>
      <c r="NTZ154" s="51"/>
      <c r="NUA154" s="51"/>
      <c r="NUB154" s="51"/>
      <c r="NUC154" s="51"/>
      <c r="NUD154" s="51"/>
      <c r="NUE154" s="51"/>
      <c r="NUF154" s="51"/>
      <c r="NUG154" s="51"/>
      <c r="NUH154" s="51"/>
      <c r="NUI154" s="51"/>
      <c r="NUJ154" s="51"/>
      <c r="NUK154" s="51"/>
      <c r="NUL154" s="51"/>
      <c r="NUM154" s="51"/>
      <c r="NUN154" s="51"/>
      <c r="NUO154" s="51"/>
      <c r="NUP154" s="51"/>
      <c r="NUQ154" s="51"/>
      <c r="NUR154" s="51"/>
      <c r="NUS154" s="51"/>
      <c r="NUT154" s="51"/>
      <c r="NUU154" s="51"/>
      <c r="NUV154" s="51"/>
      <c r="NUW154" s="51"/>
      <c r="NUX154" s="51"/>
      <c r="NUY154" s="51"/>
      <c r="NUZ154" s="51"/>
      <c r="NVA154" s="51"/>
      <c r="NVB154" s="51"/>
      <c r="NVC154" s="51"/>
      <c r="NVD154" s="51"/>
      <c r="NVE154" s="51"/>
      <c r="NVF154" s="51"/>
      <c r="NVG154" s="51"/>
      <c r="NVH154" s="51"/>
      <c r="NVI154" s="51"/>
      <c r="NVJ154" s="51"/>
      <c r="NVK154" s="51"/>
      <c r="NVL154" s="51"/>
      <c r="NVM154" s="51"/>
      <c r="NVN154" s="51"/>
      <c r="NVO154" s="51"/>
      <c r="NVP154" s="51"/>
      <c r="NVQ154" s="51"/>
      <c r="NVR154" s="51"/>
      <c r="NVS154" s="51"/>
      <c r="NVT154" s="51"/>
      <c r="NVU154" s="51"/>
      <c r="NVV154" s="51"/>
      <c r="NVW154" s="51"/>
      <c r="NVX154" s="51"/>
      <c r="NVY154" s="51"/>
      <c r="NVZ154" s="51"/>
      <c r="NWA154" s="51"/>
      <c r="NWB154" s="51"/>
      <c r="NWC154" s="51"/>
      <c r="NWD154" s="51"/>
      <c r="NWE154" s="51"/>
      <c r="NWF154" s="51"/>
      <c r="NWG154" s="51"/>
      <c r="NWH154" s="51"/>
      <c r="NWI154" s="51"/>
      <c r="NWJ154" s="51"/>
      <c r="NWK154" s="51"/>
      <c r="NWL154" s="51"/>
      <c r="NWM154" s="51"/>
      <c r="NWN154" s="51"/>
      <c r="NWO154" s="51"/>
      <c r="NWP154" s="51"/>
      <c r="NWQ154" s="51"/>
      <c r="NWR154" s="51"/>
      <c r="NWS154" s="51"/>
      <c r="NWT154" s="51"/>
      <c r="NWU154" s="51"/>
      <c r="NWV154" s="51"/>
      <c r="NWW154" s="51"/>
      <c r="NWX154" s="51"/>
      <c r="NWY154" s="51"/>
      <c r="NWZ154" s="51"/>
      <c r="NXA154" s="51"/>
      <c r="NXB154" s="51"/>
      <c r="NXC154" s="51"/>
      <c r="NXD154" s="51"/>
      <c r="NXE154" s="51"/>
      <c r="NXF154" s="51"/>
      <c r="NXG154" s="51"/>
      <c r="NXH154" s="51"/>
      <c r="NXI154" s="51"/>
      <c r="NXJ154" s="51"/>
      <c r="NXK154" s="51"/>
      <c r="NXL154" s="51"/>
      <c r="NXM154" s="51"/>
      <c r="NXN154" s="51"/>
      <c r="NXO154" s="51"/>
      <c r="NXP154" s="51"/>
      <c r="NXQ154" s="51"/>
      <c r="NXR154" s="51"/>
      <c r="NXS154" s="51"/>
      <c r="NXT154" s="51"/>
      <c r="NXU154" s="51"/>
      <c r="NXV154" s="51"/>
      <c r="NXW154" s="51"/>
      <c r="NXX154" s="51"/>
      <c r="NXY154" s="51"/>
      <c r="NXZ154" s="51"/>
      <c r="NYA154" s="51"/>
      <c r="NYB154" s="51"/>
      <c r="NYC154" s="51"/>
      <c r="NYD154" s="51"/>
      <c r="NYE154" s="51"/>
      <c r="NYF154" s="51"/>
      <c r="NYG154" s="51"/>
      <c r="NYH154" s="51"/>
      <c r="NYI154" s="51"/>
      <c r="NYJ154" s="51"/>
      <c r="NYK154" s="51"/>
      <c r="NYL154" s="51"/>
      <c r="NYM154" s="51"/>
      <c r="NYN154" s="51"/>
      <c r="NYO154" s="51"/>
      <c r="NYP154" s="51"/>
      <c r="NYQ154" s="51"/>
      <c r="NYR154" s="51"/>
      <c r="NYS154" s="51"/>
      <c r="NYT154" s="51"/>
      <c r="NYU154" s="51"/>
      <c r="NYV154" s="51"/>
      <c r="NYW154" s="51"/>
      <c r="NYX154" s="51"/>
      <c r="NYY154" s="51"/>
      <c r="NYZ154" s="51"/>
      <c r="NZA154" s="51"/>
      <c r="NZB154" s="51"/>
      <c r="NZC154" s="51"/>
      <c r="NZD154" s="51"/>
      <c r="NZE154" s="51"/>
      <c r="NZF154" s="51"/>
      <c r="NZG154" s="51"/>
      <c r="NZH154" s="51"/>
      <c r="NZI154" s="51"/>
      <c r="NZJ154" s="51"/>
      <c r="NZK154" s="51"/>
      <c r="NZL154" s="51"/>
      <c r="NZM154" s="51"/>
      <c r="NZN154" s="51"/>
      <c r="NZO154" s="51"/>
      <c r="NZP154" s="51"/>
      <c r="NZQ154" s="51"/>
      <c r="NZR154" s="51"/>
      <c r="NZS154" s="51"/>
      <c r="NZT154" s="51"/>
      <c r="NZU154" s="51"/>
      <c r="NZV154" s="51"/>
      <c r="NZW154" s="51"/>
      <c r="NZX154" s="51"/>
      <c r="NZY154" s="51"/>
      <c r="NZZ154" s="51"/>
      <c r="OAA154" s="51"/>
      <c r="OAB154" s="51"/>
      <c r="OAC154" s="51"/>
      <c r="OAD154" s="51"/>
      <c r="OAE154" s="51"/>
      <c r="OAF154" s="51"/>
      <c r="OAG154" s="51"/>
      <c r="OAH154" s="51"/>
      <c r="OAI154" s="51"/>
      <c r="OAJ154" s="51"/>
      <c r="OAK154" s="51"/>
      <c r="OAL154" s="51"/>
      <c r="OAM154" s="51"/>
      <c r="OAN154" s="51"/>
      <c r="OAO154" s="51"/>
      <c r="OAP154" s="51"/>
      <c r="OAQ154" s="51"/>
      <c r="OAR154" s="51"/>
      <c r="OAS154" s="51"/>
      <c r="OAT154" s="51"/>
      <c r="OAU154" s="51"/>
      <c r="OAV154" s="51"/>
      <c r="OAW154" s="51"/>
      <c r="OAX154" s="51"/>
      <c r="OAY154" s="51"/>
      <c r="OAZ154" s="51"/>
      <c r="OBA154" s="51"/>
      <c r="OBB154" s="51"/>
      <c r="OBC154" s="51"/>
      <c r="OBD154" s="51"/>
      <c r="OBE154" s="51"/>
      <c r="OBF154" s="51"/>
      <c r="OBG154" s="51"/>
      <c r="OBH154" s="51"/>
      <c r="OBI154" s="51"/>
      <c r="OBJ154" s="51"/>
      <c r="OBK154" s="51"/>
      <c r="OBL154" s="51"/>
      <c r="OBM154" s="51"/>
      <c r="OBN154" s="51"/>
      <c r="OBO154" s="51"/>
      <c r="OBP154" s="51"/>
      <c r="OBQ154" s="51"/>
      <c r="OBR154" s="51"/>
      <c r="OBS154" s="51"/>
      <c r="OBT154" s="51"/>
      <c r="OBU154" s="51"/>
      <c r="OBV154" s="51"/>
      <c r="OBW154" s="51"/>
      <c r="OBX154" s="51"/>
      <c r="OBY154" s="51"/>
      <c r="OBZ154" s="51"/>
      <c r="OCA154" s="51"/>
      <c r="OCB154" s="51"/>
      <c r="OCC154" s="51"/>
      <c r="OCD154" s="51"/>
      <c r="OCE154" s="51"/>
      <c r="OCF154" s="51"/>
      <c r="OCG154" s="51"/>
      <c r="OCH154" s="51"/>
      <c r="OCI154" s="51"/>
      <c r="OCJ154" s="51"/>
      <c r="OCK154" s="51"/>
      <c r="OCL154" s="51"/>
      <c r="OCM154" s="51"/>
      <c r="OCN154" s="51"/>
      <c r="OCO154" s="51"/>
      <c r="OCP154" s="51"/>
      <c r="OCQ154" s="51"/>
      <c r="OCR154" s="51"/>
      <c r="OCS154" s="51"/>
      <c r="OCT154" s="51"/>
      <c r="OCU154" s="51"/>
      <c r="OCV154" s="51"/>
      <c r="OCW154" s="51"/>
      <c r="OCX154" s="51"/>
      <c r="OCY154" s="51"/>
      <c r="OCZ154" s="51"/>
      <c r="ODA154" s="51"/>
      <c r="ODB154" s="51"/>
      <c r="ODC154" s="51"/>
      <c r="ODD154" s="51"/>
      <c r="ODE154" s="51"/>
      <c r="ODF154" s="51"/>
      <c r="ODG154" s="51"/>
      <c r="ODH154" s="51"/>
      <c r="ODI154" s="51"/>
      <c r="ODJ154" s="51"/>
      <c r="ODK154" s="51"/>
      <c r="ODL154" s="51"/>
      <c r="ODM154" s="51"/>
      <c r="ODN154" s="51"/>
      <c r="ODO154" s="51"/>
      <c r="ODP154" s="51"/>
      <c r="ODQ154" s="51"/>
      <c r="ODR154" s="51"/>
      <c r="ODS154" s="51"/>
      <c r="ODT154" s="51"/>
      <c r="ODU154" s="51"/>
      <c r="ODV154" s="51"/>
      <c r="ODW154" s="51"/>
      <c r="ODX154" s="51"/>
      <c r="ODY154" s="51"/>
      <c r="ODZ154" s="51"/>
      <c r="OEA154" s="51"/>
      <c r="OEB154" s="51"/>
      <c r="OEC154" s="51"/>
      <c r="OED154" s="51"/>
      <c r="OEE154" s="51"/>
      <c r="OEF154" s="51"/>
      <c r="OEG154" s="51"/>
      <c r="OEH154" s="51"/>
      <c r="OEI154" s="51"/>
      <c r="OEJ154" s="51"/>
      <c r="OEK154" s="51"/>
      <c r="OEL154" s="51"/>
      <c r="OEM154" s="51"/>
      <c r="OEN154" s="51"/>
      <c r="OEO154" s="51"/>
      <c r="OEP154" s="51"/>
      <c r="OEQ154" s="51"/>
      <c r="OER154" s="51"/>
      <c r="OES154" s="51"/>
      <c r="OET154" s="51"/>
      <c r="OEU154" s="51"/>
      <c r="OEV154" s="51"/>
      <c r="OEW154" s="51"/>
      <c r="OEX154" s="51"/>
      <c r="OEY154" s="51"/>
      <c r="OEZ154" s="51"/>
      <c r="OFA154" s="51"/>
      <c r="OFB154" s="51"/>
      <c r="OFC154" s="51"/>
      <c r="OFD154" s="51"/>
      <c r="OFE154" s="51"/>
      <c r="OFF154" s="51"/>
      <c r="OFG154" s="51"/>
      <c r="OFH154" s="51"/>
      <c r="OFI154" s="51"/>
      <c r="OFJ154" s="51"/>
      <c r="OFK154" s="51"/>
      <c r="OFL154" s="51"/>
      <c r="OFM154" s="51"/>
      <c r="OFN154" s="51"/>
      <c r="OFO154" s="51"/>
      <c r="OFP154" s="51"/>
      <c r="OFQ154" s="51"/>
      <c r="OFR154" s="51"/>
      <c r="OFS154" s="51"/>
      <c r="OFT154" s="51"/>
      <c r="OFU154" s="51"/>
      <c r="OFV154" s="51"/>
      <c r="OFW154" s="51"/>
      <c r="OFX154" s="51"/>
      <c r="OFY154" s="51"/>
      <c r="OFZ154" s="51"/>
      <c r="OGA154" s="51"/>
      <c r="OGB154" s="51"/>
      <c r="OGC154" s="51"/>
      <c r="OGD154" s="51"/>
      <c r="OGE154" s="51"/>
      <c r="OGF154" s="51"/>
      <c r="OGG154" s="51"/>
      <c r="OGH154" s="51"/>
      <c r="OGI154" s="51"/>
      <c r="OGJ154" s="51"/>
      <c r="OGK154" s="51"/>
      <c r="OGL154" s="51"/>
      <c r="OGM154" s="51"/>
      <c r="OGN154" s="51"/>
      <c r="OGO154" s="51"/>
      <c r="OGP154" s="51"/>
      <c r="OGQ154" s="51"/>
      <c r="OGR154" s="51"/>
      <c r="OGS154" s="51"/>
      <c r="OGT154" s="51"/>
      <c r="OGU154" s="51"/>
      <c r="OGV154" s="51"/>
      <c r="OGW154" s="51"/>
      <c r="OGX154" s="51"/>
      <c r="OGY154" s="51"/>
      <c r="OGZ154" s="51"/>
      <c r="OHA154" s="51"/>
      <c r="OHB154" s="51"/>
      <c r="OHC154" s="51"/>
      <c r="OHD154" s="51"/>
      <c r="OHE154" s="51"/>
      <c r="OHF154" s="51"/>
      <c r="OHG154" s="51"/>
      <c r="OHH154" s="51"/>
      <c r="OHI154" s="51"/>
      <c r="OHJ154" s="51"/>
      <c r="OHK154" s="51"/>
      <c r="OHL154" s="51"/>
      <c r="OHM154" s="51"/>
      <c r="OHN154" s="51"/>
      <c r="OHO154" s="51"/>
      <c r="OHP154" s="51"/>
      <c r="OHQ154" s="51"/>
      <c r="OHR154" s="51"/>
      <c r="OHS154" s="51"/>
      <c r="OHT154" s="51"/>
      <c r="OHU154" s="51"/>
      <c r="OHV154" s="51"/>
      <c r="OHW154" s="51"/>
      <c r="OHX154" s="51"/>
      <c r="OHY154" s="51"/>
      <c r="OHZ154" s="51"/>
      <c r="OIA154" s="51"/>
      <c r="OIB154" s="51"/>
      <c r="OIC154" s="51"/>
      <c r="OID154" s="51"/>
      <c r="OIE154" s="51"/>
      <c r="OIF154" s="51"/>
      <c r="OIG154" s="51"/>
      <c r="OIH154" s="51"/>
      <c r="OII154" s="51"/>
      <c r="OIJ154" s="51"/>
      <c r="OIK154" s="51"/>
      <c r="OIL154" s="51"/>
      <c r="OIM154" s="51"/>
      <c r="OIN154" s="51"/>
      <c r="OIO154" s="51"/>
      <c r="OIP154" s="51"/>
      <c r="OIQ154" s="51"/>
      <c r="OIR154" s="51"/>
      <c r="OIS154" s="51"/>
      <c r="OIT154" s="51"/>
      <c r="OIU154" s="51"/>
      <c r="OIV154" s="51"/>
      <c r="OIW154" s="51"/>
      <c r="OIX154" s="51"/>
      <c r="OIY154" s="51"/>
      <c r="OIZ154" s="51"/>
      <c r="OJA154" s="51"/>
      <c r="OJB154" s="51"/>
      <c r="OJC154" s="51"/>
      <c r="OJD154" s="51"/>
      <c r="OJE154" s="51"/>
      <c r="OJF154" s="51"/>
      <c r="OJG154" s="51"/>
      <c r="OJH154" s="51"/>
      <c r="OJI154" s="51"/>
      <c r="OJJ154" s="51"/>
      <c r="OJK154" s="51"/>
      <c r="OJL154" s="51"/>
      <c r="OJM154" s="51"/>
      <c r="OJN154" s="51"/>
      <c r="OJO154" s="51"/>
      <c r="OJP154" s="51"/>
      <c r="OJQ154" s="51"/>
      <c r="OJR154" s="51"/>
      <c r="OJS154" s="51"/>
      <c r="OJT154" s="51"/>
      <c r="OJU154" s="51"/>
      <c r="OJV154" s="51"/>
      <c r="OJW154" s="51"/>
      <c r="OJX154" s="51"/>
      <c r="OJY154" s="51"/>
      <c r="OJZ154" s="51"/>
      <c r="OKA154" s="51"/>
      <c r="OKB154" s="51"/>
      <c r="OKC154" s="51"/>
      <c r="OKD154" s="51"/>
      <c r="OKE154" s="51"/>
      <c r="OKF154" s="51"/>
      <c r="OKG154" s="51"/>
      <c r="OKH154" s="51"/>
      <c r="OKI154" s="51"/>
      <c r="OKJ154" s="51"/>
      <c r="OKK154" s="51"/>
      <c r="OKL154" s="51"/>
      <c r="OKM154" s="51"/>
      <c r="OKN154" s="51"/>
      <c r="OKO154" s="51"/>
      <c r="OKP154" s="51"/>
      <c r="OKQ154" s="51"/>
      <c r="OKR154" s="51"/>
      <c r="OKS154" s="51"/>
      <c r="OKT154" s="51"/>
      <c r="OKU154" s="51"/>
      <c r="OKV154" s="51"/>
      <c r="OKW154" s="51"/>
      <c r="OKX154" s="51"/>
      <c r="OKY154" s="51"/>
      <c r="OKZ154" s="51"/>
      <c r="OLA154" s="51"/>
      <c r="OLB154" s="51"/>
      <c r="OLC154" s="51"/>
      <c r="OLD154" s="51"/>
      <c r="OLE154" s="51"/>
      <c r="OLF154" s="51"/>
      <c r="OLG154" s="51"/>
      <c r="OLH154" s="51"/>
      <c r="OLI154" s="51"/>
      <c r="OLJ154" s="51"/>
      <c r="OLK154" s="51"/>
      <c r="OLL154" s="51"/>
      <c r="OLM154" s="51"/>
      <c r="OLN154" s="51"/>
      <c r="OLO154" s="51"/>
      <c r="OLP154" s="51"/>
      <c r="OLQ154" s="51"/>
      <c r="OLR154" s="51"/>
      <c r="OLS154" s="51"/>
      <c r="OLT154" s="51"/>
      <c r="OLU154" s="51"/>
      <c r="OLV154" s="51"/>
      <c r="OLW154" s="51"/>
      <c r="OLX154" s="51"/>
      <c r="OLY154" s="51"/>
      <c r="OLZ154" s="51"/>
      <c r="OMA154" s="51"/>
      <c r="OMB154" s="51"/>
      <c r="OMC154" s="51"/>
      <c r="OMD154" s="51"/>
      <c r="OME154" s="51"/>
      <c r="OMF154" s="51"/>
      <c r="OMG154" s="51"/>
      <c r="OMH154" s="51"/>
      <c r="OMI154" s="51"/>
      <c r="OMJ154" s="51"/>
      <c r="OMK154" s="51"/>
      <c r="OML154" s="51"/>
      <c r="OMM154" s="51"/>
      <c r="OMN154" s="51"/>
      <c r="OMO154" s="51"/>
      <c r="OMP154" s="51"/>
      <c r="OMQ154" s="51"/>
      <c r="OMR154" s="51"/>
      <c r="OMS154" s="51"/>
      <c r="OMT154" s="51"/>
      <c r="OMU154" s="51"/>
      <c r="OMV154" s="51"/>
      <c r="OMW154" s="51"/>
      <c r="OMX154" s="51"/>
      <c r="OMY154" s="51"/>
      <c r="OMZ154" s="51"/>
      <c r="ONA154" s="51"/>
      <c r="ONB154" s="51"/>
      <c r="ONC154" s="51"/>
      <c r="OND154" s="51"/>
      <c r="ONE154" s="51"/>
      <c r="ONF154" s="51"/>
      <c r="ONG154" s="51"/>
      <c r="ONH154" s="51"/>
      <c r="ONI154" s="51"/>
      <c r="ONJ154" s="51"/>
      <c r="ONK154" s="51"/>
      <c r="ONL154" s="51"/>
      <c r="ONM154" s="51"/>
      <c r="ONN154" s="51"/>
      <c r="ONO154" s="51"/>
      <c r="ONP154" s="51"/>
      <c r="ONQ154" s="51"/>
      <c r="ONR154" s="51"/>
      <c r="ONS154" s="51"/>
      <c r="ONT154" s="51"/>
      <c r="ONU154" s="51"/>
      <c r="ONV154" s="51"/>
      <c r="ONW154" s="51"/>
      <c r="ONX154" s="51"/>
      <c r="ONY154" s="51"/>
      <c r="ONZ154" s="51"/>
      <c r="OOA154" s="51"/>
      <c r="OOB154" s="51"/>
      <c r="OOC154" s="51"/>
      <c r="OOD154" s="51"/>
      <c r="OOE154" s="51"/>
      <c r="OOF154" s="51"/>
      <c r="OOG154" s="51"/>
      <c r="OOH154" s="51"/>
      <c r="OOI154" s="51"/>
      <c r="OOJ154" s="51"/>
      <c r="OOK154" s="51"/>
      <c r="OOL154" s="51"/>
      <c r="OOM154" s="51"/>
      <c r="OON154" s="51"/>
      <c r="OOO154" s="51"/>
      <c r="OOP154" s="51"/>
      <c r="OOQ154" s="51"/>
      <c r="OOR154" s="51"/>
      <c r="OOS154" s="51"/>
      <c r="OOT154" s="51"/>
      <c r="OOU154" s="51"/>
      <c r="OOV154" s="51"/>
      <c r="OOW154" s="51"/>
      <c r="OOX154" s="51"/>
      <c r="OOY154" s="51"/>
      <c r="OOZ154" s="51"/>
      <c r="OPA154" s="51"/>
      <c r="OPB154" s="51"/>
      <c r="OPC154" s="51"/>
      <c r="OPD154" s="51"/>
      <c r="OPE154" s="51"/>
      <c r="OPF154" s="51"/>
      <c r="OPG154" s="51"/>
      <c r="OPH154" s="51"/>
      <c r="OPI154" s="51"/>
      <c r="OPJ154" s="51"/>
      <c r="OPK154" s="51"/>
      <c r="OPL154" s="51"/>
      <c r="OPM154" s="51"/>
      <c r="OPN154" s="51"/>
      <c r="OPO154" s="51"/>
      <c r="OPP154" s="51"/>
      <c r="OPQ154" s="51"/>
      <c r="OPR154" s="51"/>
      <c r="OPS154" s="51"/>
      <c r="OPT154" s="51"/>
      <c r="OPU154" s="51"/>
      <c r="OPV154" s="51"/>
      <c r="OPW154" s="51"/>
      <c r="OPX154" s="51"/>
      <c r="OPY154" s="51"/>
      <c r="OPZ154" s="51"/>
      <c r="OQA154" s="51"/>
      <c r="OQB154" s="51"/>
      <c r="OQC154" s="51"/>
      <c r="OQD154" s="51"/>
      <c r="OQE154" s="51"/>
      <c r="OQF154" s="51"/>
      <c r="OQG154" s="51"/>
      <c r="OQH154" s="51"/>
      <c r="OQI154" s="51"/>
      <c r="OQJ154" s="51"/>
      <c r="OQK154" s="51"/>
      <c r="OQL154" s="51"/>
      <c r="OQM154" s="51"/>
      <c r="OQN154" s="51"/>
      <c r="OQO154" s="51"/>
      <c r="OQP154" s="51"/>
      <c r="OQQ154" s="51"/>
      <c r="OQR154" s="51"/>
      <c r="OQS154" s="51"/>
      <c r="OQT154" s="51"/>
      <c r="OQU154" s="51"/>
      <c r="OQV154" s="51"/>
      <c r="OQW154" s="51"/>
      <c r="OQX154" s="51"/>
      <c r="OQY154" s="51"/>
      <c r="OQZ154" s="51"/>
      <c r="ORA154" s="51"/>
      <c r="ORB154" s="51"/>
      <c r="ORC154" s="51"/>
      <c r="ORD154" s="51"/>
      <c r="ORE154" s="51"/>
      <c r="ORF154" s="51"/>
      <c r="ORG154" s="51"/>
      <c r="ORH154" s="51"/>
      <c r="ORI154" s="51"/>
      <c r="ORJ154" s="51"/>
      <c r="ORK154" s="51"/>
      <c r="ORL154" s="51"/>
      <c r="ORM154" s="51"/>
      <c r="ORN154" s="51"/>
      <c r="ORO154" s="51"/>
      <c r="ORP154" s="51"/>
      <c r="ORQ154" s="51"/>
      <c r="ORR154" s="51"/>
      <c r="ORS154" s="51"/>
      <c r="ORT154" s="51"/>
      <c r="ORU154" s="51"/>
      <c r="ORV154" s="51"/>
      <c r="ORW154" s="51"/>
      <c r="ORX154" s="51"/>
      <c r="ORY154" s="51"/>
      <c r="ORZ154" s="51"/>
      <c r="OSA154" s="51"/>
      <c r="OSB154" s="51"/>
      <c r="OSC154" s="51"/>
      <c r="OSD154" s="51"/>
      <c r="OSE154" s="51"/>
      <c r="OSF154" s="51"/>
      <c r="OSG154" s="51"/>
      <c r="OSH154" s="51"/>
      <c r="OSI154" s="51"/>
      <c r="OSJ154" s="51"/>
      <c r="OSK154" s="51"/>
      <c r="OSL154" s="51"/>
      <c r="OSM154" s="51"/>
      <c r="OSN154" s="51"/>
      <c r="OSO154" s="51"/>
      <c r="OSP154" s="51"/>
      <c r="OSQ154" s="51"/>
      <c r="OSR154" s="51"/>
      <c r="OSS154" s="51"/>
      <c r="OST154" s="51"/>
      <c r="OSU154" s="51"/>
      <c r="OSV154" s="51"/>
      <c r="OSW154" s="51"/>
      <c r="OSX154" s="51"/>
      <c r="OSY154" s="51"/>
      <c r="OSZ154" s="51"/>
      <c r="OTA154" s="51"/>
      <c r="OTB154" s="51"/>
      <c r="OTC154" s="51"/>
      <c r="OTD154" s="51"/>
      <c r="OTE154" s="51"/>
      <c r="OTF154" s="51"/>
      <c r="OTG154" s="51"/>
      <c r="OTH154" s="51"/>
      <c r="OTI154" s="51"/>
      <c r="OTJ154" s="51"/>
      <c r="OTK154" s="51"/>
      <c r="OTL154" s="51"/>
      <c r="OTM154" s="51"/>
      <c r="OTN154" s="51"/>
      <c r="OTO154" s="51"/>
      <c r="OTP154" s="51"/>
      <c r="OTQ154" s="51"/>
      <c r="OTR154" s="51"/>
      <c r="OTS154" s="51"/>
      <c r="OTT154" s="51"/>
      <c r="OTU154" s="51"/>
      <c r="OTV154" s="51"/>
      <c r="OTW154" s="51"/>
      <c r="OTX154" s="51"/>
      <c r="OTY154" s="51"/>
      <c r="OTZ154" s="51"/>
      <c r="OUA154" s="51"/>
      <c r="OUB154" s="51"/>
      <c r="OUC154" s="51"/>
      <c r="OUD154" s="51"/>
      <c r="OUE154" s="51"/>
      <c r="OUF154" s="51"/>
      <c r="OUG154" s="51"/>
      <c r="OUH154" s="51"/>
      <c r="OUI154" s="51"/>
      <c r="OUJ154" s="51"/>
      <c r="OUK154" s="51"/>
      <c r="OUL154" s="51"/>
      <c r="OUM154" s="51"/>
      <c r="OUN154" s="51"/>
      <c r="OUO154" s="51"/>
      <c r="OUP154" s="51"/>
      <c r="OUQ154" s="51"/>
      <c r="OUR154" s="51"/>
      <c r="OUS154" s="51"/>
      <c r="OUT154" s="51"/>
      <c r="OUU154" s="51"/>
      <c r="OUV154" s="51"/>
      <c r="OUW154" s="51"/>
      <c r="OUX154" s="51"/>
      <c r="OUY154" s="51"/>
      <c r="OUZ154" s="51"/>
      <c r="OVA154" s="51"/>
      <c r="OVB154" s="51"/>
      <c r="OVC154" s="51"/>
      <c r="OVD154" s="51"/>
      <c r="OVE154" s="51"/>
      <c r="OVF154" s="51"/>
      <c r="OVG154" s="51"/>
      <c r="OVH154" s="51"/>
      <c r="OVI154" s="51"/>
      <c r="OVJ154" s="51"/>
      <c r="OVK154" s="51"/>
      <c r="OVL154" s="51"/>
      <c r="OVM154" s="51"/>
      <c r="OVN154" s="51"/>
      <c r="OVO154" s="51"/>
      <c r="OVP154" s="51"/>
      <c r="OVQ154" s="51"/>
      <c r="OVR154" s="51"/>
      <c r="OVS154" s="51"/>
      <c r="OVT154" s="51"/>
      <c r="OVU154" s="51"/>
      <c r="OVV154" s="51"/>
      <c r="OVW154" s="51"/>
      <c r="OVX154" s="51"/>
      <c r="OVY154" s="51"/>
      <c r="OVZ154" s="51"/>
      <c r="OWA154" s="51"/>
      <c r="OWB154" s="51"/>
      <c r="OWC154" s="51"/>
      <c r="OWD154" s="51"/>
      <c r="OWE154" s="51"/>
      <c r="OWF154" s="51"/>
      <c r="OWG154" s="51"/>
      <c r="OWH154" s="51"/>
      <c r="OWI154" s="51"/>
      <c r="OWJ154" s="51"/>
      <c r="OWK154" s="51"/>
      <c r="OWL154" s="51"/>
      <c r="OWM154" s="51"/>
      <c r="OWN154" s="51"/>
      <c r="OWO154" s="51"/>
      <c r="OWP154" s="51"/>
      <c r="OWQ154" s="51"/>
      <c r="OWR154" s="51"/>
      <c r="OWS154" s="51"/>
      <c r="OWT154" s="51"/>
      <c r="OWU154" s="51"/>
      <c r="OWV154" s="51"/>
      <c r="OWW154" s="51"/>
      <c r="OWX154" s="51"/>
      <c r="OWY154" s="51"/>
      <c r="OWZ154" s="51"/>
      <c r="OXA154" s="51"/>
      <c r="OXB154" s="51"/>
      <c r="OXC154" s="51"/>
      <c r="OXD154" s="51"/>
      <c r="OXE154" s="51"/>
      <c r="OXF154" s="51"/>
      <c r="OXG154" s="51"/>
      <c r="OXH154" s="51"/>
      <c r="OXI154" s="51"/>
      <c r="OXJ154" s="51"/>
      <c r="OXK154" s="51"/>
      <c r="OXL154" s="51"/>
      <c r="OXM154" s="51"/>
      <c r="OXN154" s="51"/>
      <c r="OXO154" s="51"/>
      <c r="OXP154" s="51"/>
      <c r="OXQ154" s="51"/>
      <c r="OXR154" s="51"/>
      <c r="OXS154" s="51"/>
      <c r="OXT154" s="51"/>
      <c r="OXU154" s="51"/>
      <c r="OXV154" s="51"/>
      <c r="OXW154" s="51"/>
      <c r="OXX154" s="51"/>
      <c r="OXY154" s="51"/>
      <c r="OXZ154" s="51"/>
      <c r="OYA154" s="51"/>
      <c r="OYB154" s="51"/>
      <c r="OYC154" s="51"/>
      <c r="OYD154" s="51"/>
      <c r="OYE154" s="51"/>
      <c r="OYF154" s="51"/>
      <c r="OYG154" s="51"/>
      <c r="OYH154" s="51"/>
      <c r="OYI154" s="51"/>
      <c r="OYJ154" s="51"/>
      <c r="OYK154" s="51"/>
      <c r="OYL154" s="51"/>
      <c r="OYM154" s="51"/>
      <c r="OYN154" s="51"/>
      <c r="OYO154" s="51"/>
      <c r="OYP154" s="51"/>
      <c r="OYQ154" s="51"/>
      <c r="OYR154" s="51"/>
      <c r="OYS154" s="51"/>
      <c r="OYT154" s="51"/>
      <c r="OYU154" s="51"/>
      <c r="OYV154" s="51"/>
      <c r="OYW154" s="51"/>
      <c r="OYX154" s="51"/>
      <c r="OYY154" s="51"/>
      <c r="OYZ154" s="51"/>
      <c r="OZA154" s="51"/>
      <c r="OZB154" s="51"/>
      <c r="OZC154" s="51"/>
      <c r="OZD154" s="51"/>
      <c r="OZE154" s="51"/>
      <c r="OZF154" s="51"/>
      <c r="OZG154" s="51"/>
      <c r="OZH154" s="51"/>
      <c r="OZI154" s="51"/>
      <c r="OZJ154" s="51"/>
      <c r="OZK154" s="51"/>
      <c r="OZL154" s="51"/>
      <c r="OZM154" s="51"/>
      <c r="OZN154" s="51"/>
      <c r="OZO154" s="51"/>
      <c r="OZP154" s="51"/>
      <c r="OZQ154" s="51"/>
      <c r="OZR154" s="51"/>
      <c r="OZS154" s="51"/>
      <c r="OZT154" s="51"/>
      <c r="OZU154" s="51"/>
      <c r="OZV154" s="51"/>
      <c r="OZW154" s="51"/>
      <c r="OZX154" s="51"/>
      <c r="OZY154" s="51"/>
      <c r="OZZ154" s="51"/>
      <c r="PAA154" s="51"/>
      <c r="PAB154" s="51"/>
      <c r="PAC154" s="51"/>
      <c r="PAD154" s="51"/>
      <c r="PAE154" s="51"/>
      <c r="PAF154" s="51"/>
      <c r="PAG154" s="51"/>
      <c r="PAH154" s="51"/>
      <c r="PAI154" s="51"/>
      <c r="PAJ154" s="51"/>
      <c r="PAK154" s="51"/>
      <c r="PAL154" s="51"/>
      <c r="PAM154" s="51"/>
      <c r="PAN154" s="51"/>
      <c r="PAO154" s="51"/>
      <c r="PAP154" s="51"/>
      <c r="PAQ154" s="51"/>
      <c r="PAR154" s="51"/>
      <c r="PAS154" s="51"/>
      <c r="PAT154" s="51"/>
      <c r="PAU154" s="51"/>
      <c r="PAV154" s="51"/>
      <c r="PAW154" s="51"/>
      <c r="PAX154" s="51"/>
      <c r="PAY154" s="51"/>
      <c r="PAZ154" s="51"/>
      <c r="PBA154" s="51"/>
      <c r="PBB154" s="51"/>
      <c r="PBC154" s="51"/>
      <c r="PBD154" s="51"/>
      <c r="PBE154" s="51"/>
      <c r="PBF154" s="51"/>
      <c r="PBG154" s="51"/>
      <c r="PBH154" s="51"/>
      <c r="PBI154" s="51"/>
      <c r="PBJ154" s="51"/>
      <c r="PBK154" s="51"/>
      <c r="PBL154" s="51"/>
      <c r="PBM154" s="51"/>
      <c r="PBN154" s="51"/>
      <c r="PBO154" s="51"/>
      <c r="PBP154" s="51"/>
      <c r="PBQ154" s="51"/>
      <c r="PBR154" s="51"/>
      <c r="PBS154" s="51"/>
      <c r="PBT154" s="51"/>
      <c r="PBU154" s="51"/>
      <c r="PBV154" s="51"/>
      <c r="PBW154" s="51"/>
      <c r="PBX154" s="51"/>
      <c r="PBY154" s="51"/>
      <c r="PBZ154" s="51"/>
      <c r="PCA154" s="51"/>
      <c r="PCB154" s="51"/>
      <c r="PCC154" s="51"/>
      <c r="PCD154" s="51"/>
      <c r="PCE154" s="51"/>
      <c r="PCF154" s="51"/>
      <c r="PCG154" s="51"/>
      <c r="PCH154" s="51"/>
      <c r="PCI154" s="51"/>
      <c r="PCJ154" s="51"/>
      <c r="PCK154" s="51"/>
      <c r="PCL154" s="51"/>
      <c r="PCM154" s="51"/>
      <c r="PCN154" s="51"/>
      <c r="PCO154" s="51"/>
      <c r="PCP154" s="51"/>
      <c r="PCQ154" s="51"/>
      <c r="PCR154" s="51"/>
      <c r="PCS154" s="51"/>
      <c r="PCT154" s="51"/>
      <c r="PCU154" s="51"/>
      <c r="PCV154" s="51"/>
      <c r="PCW154" s="51"/>
      <c r="PCX154" s="51"/>
      <c r="PCY154" s="51"/>
      <c r="PCZ154" s="51"/>
      <c r="PDA154" s="51"/>
      <c r="PDB154" s="51"/>
      <c r="PDC154" s="51"/>
      <c r="PDD154" s="51"/>
      <c r="PDE154" s="51"/>
      <c r="PDF154" s="51"/>
      <c r="PDG154" s="51"/>
      <c r="PDH154" s="51"/>
      <c r="PDI154" s="51"/>
      <c r="PDJ154" s="51"/>
      <c r="PDK154" s="51"/>
      <c r="PDL154" s="51"/>
      <c r="PDM154" s="51"/>
      <c r="PDN154" s="51"/>
      <c r="PDO154" s="51"/>
      <c r="PDP154" s="51"/>
      <c r="PDQ154" s="51"/>
      <c r="PDR154" s="51"/>
      <c r="PDS154" s="51"/>
      <c r="PDT154" s="51"/>
      <c r="PDU154" s="51"/>
      <c r="PDV154" s="51"/>
      <c r="PDW154" s="51"/>
      <c r="PDX154" s="51"/>
      <c r="PDY154" s="51"/>
      <c r="PDZ154" s="51"/>
      <c r="PEA154" s="51"/>
      <c r="PEB154" s="51"/>
      <c r="PEC154" s="51"/>
      <c r="PED154" s="51"/>
      <c r="PEE154" s="51"/>
      <c r="PEF154" s="51"/>
      <c r="PEG154" s="51"/>
      <c r="PEH154" s="51"/>
      <c r="PEI154" s="51"/>
      <c r="PEJ154" s="51"/>
      <c r="PEK154" s="51"/>
      <c r="PEL154" s="51"/>
      <c r="PEM154" s="51"/>
      <c r="PEN154" s="51"/>
      <c r="PEO154" s="51"/>
      <c r="PEP154" s="51"/>
      <c r="PEQ154" s="51"/>
      <c r="PER154" s="51"/>
      <c r="PES154" s="51"/>
      <c r="PET154" s="51"/>
      <c r="PEU154" s="51"/>
      <c r="PEV154" s="51"/>
      <c r="PEW154" s="51"/>
      <c r="PEX154" s="51"/>
      <c r="PEY154" s="51"/>
      <c r="PEZ154" s="51"/>
      <c r="PFA154" s="51"/>
      <c r="PFB154" s="51"/>
      <c r="PFC154" s="51"/>
      <c r="PFD154" s="51"/>
      <c r="PFE154" s="51"/>
      <c r="PFF154" s="51"/>
      <c r="PFG154" s="51"/>
      <c r="PFH154" s="51"/>
      <c r="PFI154" s="51"/>
      <c r="PFJ154" s="51"/>
      <c r="PFK154" s="51"/>
      <c r="PFL154" s="51"/>
      <c r="PFM154" s="51"/>
      <c r="PFN154" s="51"/>
      <c r="PFO154" s="51"/>
      <c r="PFP154" s="51"/>
      <c r="PFQ154" s="51"/>
      <c r="PFR154" s="51"/>
      <c r="PFS154" s="51"/>
      <c r="PFT154" s="51"/>
      <c r="PFU154" s="51"/>
      <c r="PFV154" s="51"/>
      <c r="PFW154" s="51"/>
      <c r="PFX154" s="51"/>
      <c r="PFY154" s="51"/>
      <c r="PFZ154" s="51"/>
      <c r="PGA154" s="51"/>
      <c r="PGB154" s="51"/>
      <c r="PGC154" s="51"/>
      <c r="PGD154" s="51"/>
      <c r="PGE154" s="51"/>
      <c r="PGF154" s="51"/>
      <c r="PGG154" s="51"/>
      <c r="PGH154" s="51"/>
      <c r="PGI154" s="51"/>
      <c r="PGJ154" s="51"/>
      <c r="PGK154" s="51"/>
      <c r="PGL154" s="51"/>
      <c r="PGM154" s="51"/>
      <c r="PGN154" s="51"/>
      <c r="PGO154" s="51"/>
      <c r="PGP154" s="51"/>
      <c r="PGQ154" s="51"/>
      <c r="PGR154" s="51"/>
      <c r="PGS154" s="51"/>
      <c r="PGT154" s="51"/>
      <c r="PGU154" s="51"/>
      <c r="PGV154" s="51"/>
      <c r="PGW154" s="51"/>
      <c r="PGX154" s="51"/>
      <c r="PGY154" s="51"/>
      <c r="PGZ154" s="51"/>
      <c r="PHA154" s="51"/>
      <c r="PHB154" s="51"/>
      <c r="PHC154" s="51"/>
      <c r="PHD154" s="51"/>
      <c r="PHE154" s="51"/>
      <c r="PHF154" s="51"/>
      <c r="PHG154" s="51"/>
      <c r="PHH154" s="51"/>
      <c r="PHI154" s="51"/>
      <c r="PHJ154" s="51"/>
      <c r="PHK154" s="51"/>
      <c r="PHL154" s="51"/>
      <c r="PHM154" s="51"/>
      <c r="PHN154" s="51"/>
      <c r="PHO154" s="51"/>
      <c r="PHP154" s="51"/>
      <c r="PHQ154" s="51"/>
      <c r="PHR154" s="51"/>
      <c r="PHS154" s="51"/>
      <c r="PHT154" s="51"/>
      <c r="PHU154" s="51"/>
      <c r="PHV154" s="51"/>
      <c r="PHW154" s="51"/>
      <c r="PHX154" s="51"/>
      <c r="PHY154" s="51"/>
      <c r="PHZ154" s="51"/>
      <c r="PIA154" s="51"/>
      <c r="PIB154" s="51"/>
      <c r="PIC154" s="51"/>
      <c r="PID154" s="51"/>
      <c r="PIE154" s="51"/>
      <c r="PIF154" s="51"/>
      <c r="PIG154" s="51"/>
      <c r="PIH154" s="51"/>
      <c r="PII154" s="51"/>
      <c r="PIJ154" s="51"/>
      <c r="PIK154" s="51"/>
      <c r="PIL154" s="51"/>
      <c r="PIM154" s="51"/>
      <c r="PIN154" s="51"/>
      <c r="PIO154" s="51"/>
      <c r="PIP154" s="51"/>
      <c r="PIQ154" s="51"/>
      <c r="PIR154" s="51"/>
      <c r="PIS154" s="51"/>
      <c r="PIT154" s="51"/>
      <c r="PIU154" s="51"/>
      <c r="PIV154" s="51"/>
      <c r="PIW154" s="51"/>
      <c r="PIX154" s="51"/>
      <c r="PIY154" s="51"/>
      <c r="PIZ154" s="51"/>
      <c r="PJA154" s="51"/>
      <c r="PJB154" s="51"/>
      <c r="PJC154" s="51"/>
      <c r="PJD154" s="51"/>
      <c r="PJE154" s="51"/>
      <c r="PJF154" s="51"/>
      <c r="PJG154" s="51"/>
      <c r="PJH154" s="51"/>
      <c r="PJI154" s="51"/>
      <c r="PJJ154" s="51"/>
      <c r="PJK154" s="51"/>
      <c r="PJL154" s="51"/>
      <c r="PJM154" s="51"/>
      <c r="PJN154" s="51"/>
      <c r="PJO154" s="51"/>
      <c r="PJP154" s="51"/>
      <c r="PJQ154" s="51"/>
      <c r="PJR154" s="51"/>
      <c r="PJS154" s="51"/>
      <c r="PJT154" s="51"/>
      <c r="PJU154" s="51"/>
      <c r="PJV154" s="51"/>
      <c r="PJW154" s="51"/>
      <c r="PJX154" s="51"/>
      <c r="PJY154" s="51"/>
      <c r="PJZ154" s="51"/>
      <c r="PKA154" s="51"/>
      <c r="PKB154" s="51"/>
      <c r="PKC154" s="51"/>
      <c r="PKD154" s="51"/>
      <c r="PKE154" s="51"/>
      <c r="PKF154" s="51"/>
      <c r="PKG154" s="51"/>
      <c r="PKH154" s="51"/>
      <c r="PKI154" s="51"/>
      <c r="PKJ154" s="51"/>
      <c r="PKK154" s="51"/>
      <c r="PKL154" s="51"/>
      <c r="PKM154" s="51"/>
      <c r="PKN154" s="51"/>
      <c r="PKO154" s="51"/>
      <c r="PKP154" s="51"/>
      <c r="PKQ154" s="51"/>
      <c r="PKR154" s="51"/>
      <c r="PKS154" s="51"/>
      <c r="PKT154" s="51"/>
      <c r="PKU154" s="51"/>
      <c r="PKV154" s="51"/>
      <c r="PKW154" s="51"/>
      <c r="PKX154" s="51"/>
      <c r="PKY154" s="51"/>
      <c r="PKZ154" s="51"/>
      <c r="PLA154" s="51"/>
      <c r="PLB154" s="51"/>
      <c r="PLC154" s="51"/>
      <c r="PLD154" s="51"/>
      <c r="PLE154" s="51"/>
      <c r="PLF154" s="51"/>
      <c r="PLG154" s="51"/>
      <c r="PLH154" s="51"/>
      <c r="PLI154" s="51"/>
      <c r="PLJ154" s="51"/>
      <c r="PLK154" s="51"/>
      <c r="PLL154" s="51"/>
      <c r="PLM154" s="51"/>
      <c r="PLN154" s="51"/>
      <c r="PLO154" s="51"/>
      <c r="PLP154" s="51"/>
      <c r="PLQ154" s="51"/>
      <c r="PLR154" s="51"/>
      <c r="PLS154" s="51"/>
      <c r="PLT154" s="51"/>
      <c r="PLU154" s="51"/>
      <c r="PLV154" s="51"/>
      <c r="PLW154" s="51"/>
      <c r="PLX154" s="51"/>
      <c r="PLY154" s="51"/>
      <c r="PLZ154" s="51"/>
      <c r="PMA154" s="51"/>
      <c r="PMB154" s="51"/>
      <c r="PMC154" s="51"/>
      <c r="PMD154" s="51"/>
      <c r="PME154" s="51"/>
      <c r="PMF154" s="51"/>
      <c r="PMG154" s="51"/>
      <c r="PMH154" s="51"/>
      <c r="PMI154" s="51"/>
      <c r="PMJ154" s="51"/>
      <c r="PMK154" s="51"/>
      <c r="PML154" s="51"/>
      <c r="PMM154" s="51"/>
      <c r="PMN154" s="51"/>
      <c r="PMO154" s="51"/>
      <c r="PMP154" s="51"/>
      <c r="PMQ154" s="51"/>
      <c r="PMR154" s="51"/>
      <c r="PMS154" s="51"/>
      <c r="PMT154" s="51"/>
      <c r="PMU154" s="51"/>
      <c r="PMV154" s="51"/>
      <c r="PMW154" s="51"/>
      <c r="PMX154" s="51"/>
      <c r="PMY154" s="51"/>
      <c r="PMZ154" s="51"/>
      <c r="PNA154" s="51"/>
      <c r="PNB154" s="51"/>
      <c r="PNC154" s="51"/>
      <c r="PND154" s="51"/>
      <c r="PNE154" s="51"/>
      <c r="PNF154" s="51"/>
      <c r="PNG154" s="51"/>
      <c r="PNH154" s="51"/>
      <c r="PNI154" s="51"/>
      <c r="PNJ154" s="51"/>
      <c r="PNK154" s="51"/>
      <c r="PNL154" s="51"/>
      <c r="PNM154" s="51"/>
      <c r="PNN154" s="51"/>
      <c r="PNO154" s="51"/>
      <c r="PNP154" s="51"/>
      <c r="PNQ154" s="51"/>
      <c r="PNR154" s="51"/>
      <c r="PNS154" s="51"/>
      <c r="PNT154" s="51"/>
      <c r="PNU154" s="51"/>
      <c r="PNV154" s="51"/>
      <c r="PNW154" s="51"/>
      <c r="PNX154" s="51"/>
      <c r="PNY154" s="51"/>
      <c r="PNZ154" s="51"/>
      <c r="POA154" s="51"/>
      <c r="POB154" s="51"/>
      <c r="POC154" s="51"/>
      <c r="POD154" s="51"/>
      <c r="POE154" s="51"/>
      <c r="POF154" s="51"/>
      <c r="POG154" s="51"/>
      <c r="POH154" s="51"/>
      <c r="POI154" s="51"/>
      <c r="POJ154" s="51"/>
      <c r="POK154" s="51"/>
      <c r="POL154" s="51"/>
      <c r="POM154" s="51"/>
      <c r="PON154" s="51"/>
      <c r="POO154" s="51"/>
      <c r="POP154" s="51"/>
      <c r="POQ154" s="51"/>
      <c r="POR154" s="51"/>
      <c r="POS154" s="51"/>
      <c r="POT154" s="51"/>
      <c r="POU154" s="51"/>
      <c r="POV154" s="51"/>
      <c r="POW154" s="51"/>
      <c r="POX154" s="51"/>
      <c r="POY154" s="51"/>
      <c r="POZ154" s="51"/>
      <c r="PPA154" s="51"/>
      <c r="PPB154" s="51"/>
      <c r="PPC154" s="51"/>
      <c r="PPD154" s="51"/>
      <c r="PPE154" s="51"/>
      <c r="PPF154" s="51"/>
      <c r="PPG154" s="51"/>
      <c r="PPH154" s="51"/>
      <c r="PPI154" s="51"/>
      <c r="PPJ154" s="51"/>
      <c r="PPK154" s="51"/>
      <c r="PPL154" s="51"/>
      <c r="PPM154" s="51"/>
      <c r="PPN154" s="51"/>
      <c r="PPO154" s="51"/>
      <c r="PPP154" s="51"/>
      <c r="PPQ154" s="51"/>
      <c r="PPR154" s="51"/>
      <c r="PPS154" s="51"/>
      <c r="PPT154" s="51"/>
      <c r="PPU154" s="51"/>
      <c r="PPV154" s="51"/>
      <c r="PPW154" s="51"/>
      <c r="PPX154" s="51"/>
      <c r="PPY154" s="51"/>
      <c r="PPZ154" s="51"/>
      <c r="PQA154" s="51"/>
      <c r="PQB154" s="51"/>
      <c r="PQC154" s="51"/>
      <c r="PQD154" s="51"/>
      <c r="PQE154" s="51"/>
      <c r="PQF154" s="51"/>
      <c r="PQG154" s="51"/>
      <c r="PQH154" s="51"/>
      <c r="PQI154" s="51"/>
      <c r="PQJ154" s="51"/>
      <c r="PQK154" s="51"/>
      <c r="PQL154" s="51"/>
      <c r="PQM154" s="51"/>
      <c r="PQN154" s="51"/>
      <c r="PQO154" s="51"/>
      <c r="PQP154" s="51"/>
      <c r="PQQ154" s="51"/>
      <c r="PQR154" s="51"/>
      <c r="PQS154" s="51"/>
      <c r="PQT154" s="51"/>
      <c r="PQU154" s="51"/>
      <c r="PQV154" s="51"/>
      <c r="PQW154" s="51"/>
      <c r="PQX154" s="51"/>
      <c r="PQY154" s="51"/>
      <c r="PQZ154" s="51"/>
      <c r="PRA154" s="51"/>
      <c r="PRB154" s="51"/>
      <c r="PRC154" s="51"/>
      <c r="PRD154" s="51"/>
      <c r="PRE154" s="51"/>
      <c r="PRF154" s="51"/>
      <c r="PRG154" s="51"/>
      <c r="PRH154" s="51"/>
      <c r="PRI154" s="51"/>
      <c r="PRJ154" s="51"/>
      <c r="PRK154" s="51"/>
      <c r="PRL154" s="51"/>
      <c r="PRM154" s="51"/>
      <c r="PRN154" s="51"/>
      <c r="PRO154" s="51"/>
      <c r="PRP154" s="51"/>
      <c r="PRQ154" s="51"/>
      <c r="PRR154" s="51"/>
      <c r="PRS154" s="51"/>
      <c r="PRT154" s="51"/>
      <c r="PRU154" s="51"/>
      <c r="PRV154" s="51"/>
      <c r="PRW154" s="51"/>
      <c r="PRX154" s="51"/>
      <c r="PRY154" s="51"/>
      <c r="PRZ154" s="51"/>
      <c r="PSA154" s="51"/>
      <c r="PSB154" s="51"/>
      <c r="PSC154" s="51"/>
      <c r="PSD154" s="51"/>
      <c r="PSE154" s="51"/>
      <c r="PSF154" s="51"/>
      <c r="PSG154" s="51"/>
      <c r="PSH154" s="51"/>
      <c r="PSI154" s="51"/>
      <c r="PSJ154" s="51"/>
      <c r="PSK154" s="51"/>
      <c r="PSL154" s="51"/>
      <c r="PSM154" s="51"/>
      <c r="PSN154" s="51"/>
      <c r="PSO154" s="51"/>
      <c r="PSP154" s="51"/>
      <c r="PSQ154" s="51"/>
      <c r="PSR154" s="51"/>
      <c r="PSS154" s="51"/>
      <c r="PST154" s="51"/>
      <c r="PSU154" s="51"/>
      <c r="PSV154" s="51"/>
      <c r="PSW154" s="51"/>
      <c r="PSX154" s="51"/>
      <c r="PSY154" s="51"/>
      <c r="PSZ154" s="51"/>
      <c r="PTA154" s="51"/>
      <c r="PTB154" s="51"/>
      <c r="PTC154" s="51"/>
      <c r="PTD154" s="51"/>
      <c r="PTE154" s="51"/>
      <c r="PTF154" s="51"/>
      <c r="PTG154" s="51"/>
      <c r="PTH154" s="51"/>
      <c r="PTI154" s="51"/>
      <c r="PTJ154" s="51"/>
      <c r="PTK154" s="51"/>
      <c r="PTL154" s="51"/>
      <c r="PTM154" s="51"/>
      <c r="PTN154" s="51"/>
      <c r="PTO154" s="51"/>
      <c r="PTP154" s="51"/>
      <c r="PTQ154" s="51"/>
      <c r="PTR154" s="51"/>
      <c r="PTS154" s="51"/>
      <c r="PTT154" s="51"/>
      <c r="PTU154" s="51"/>
      <c r="PTV154" s="51"/>
      <c r="PTW154" s="51"/>
      <c r="PTX154" s="51"/>
      <c r="PTY154" s="51"/>
      <c r="PTZ154" s="51"/>
      <c r="PUA154" s="51"/>
      <c r="PUB154" s="51"/>
      <c r="PUC154" s="51"/>
      <c r="PUD154" s="51"/>
      <c r="PUE154" s="51"/>
      <c r="PUF154" s="51"/>
      <c r="PUG154" s="51"/>
      <c r="PUH154" s="51"/>
      <c r="PUI154" s="51"/>
      <c r="PUJ154" s="51"/>
      <c r="PUK154" s="51"/>
      <c r="PUL154" s="51"/>
      <c r="PUM154" s="51"/>
      <c r="PUN154" s="51"/>
      <c r="PUO154" s="51"/>
      <c r="PUP154" s="51"/>
      <c r="PUQ154" s="51"/>
      <c r="PUR154" s="51"/>
      <c r="PUS154" s="51"/>
      <c r="PUT154" s="51"/>
      <c r="PUU154" s="51"/>
      <c r="PUV154" s="51"/>
      <c r="PUW154" s="51"/>
      <c r="PUX154" s="51"/>
      <c r="PUY154" s="51"/>
      <c r="PUZ154" s="51"/>
      <c r="PVA154" s="51"/>
      <c r="PVB154" s="51"/>
      <c r="PVC154" s="51"/>
      <c r="PVD154" s="51"/>
      <c r="PVE154" s="51"/>
      <c r="PVF154" s="51"/>
      <c r="PVG154" s="51"/>
      <c r="PVH154" s="51"/>
      <c r="PVI154" s="51"/>
      <c r="PVJ154" s="51"/>
      <c r="PVK154" s="51"/>
      <c r="PVL154" s="51"/>
      <c r="PVM154" s="51"/>
      <c r="PVN154" s="51"/>
      <c r="PVO154" s="51"/>
      <c r="PVP154" s="51"/>
      <c r="PVQ154" s="51"/>
      <c r="PVR154" s="51"/>
      <c r="PVS154" s="51"/>
      <c r="PVT154" s="51"/>
      <c r="PVU154" s="51"/>
      <c r="PVV154" s="51"/>
      <c r="PVW154" s="51"/>
      <c r="PVX154" s="51"/>
      <c r="PVY154" s="51"/>
      <c r="PVZ154" s="51"/>
      <c r="PWA154" s="51"/>
      <c r="PWB154" s="51"/>
      <c r="PWC154" s="51"/>
      <c r="PWD154" s="51"/>
      <c r="PWE154" s="51"/>
      <c r="PWF154" s="51"/>
      <c r="PWG154" s="51"/>
      <c r="PWH154" s="51"/>
      <c r="PWI154" s="51"/>
      <c r="PWJ154" s="51"/>
      <c r="PWK154" s="51"/>
      <c r="PWL154" s="51"/>
      <c r="PWM154" s="51"/>
      <c r="PWN154" s="51"/>
      <c r="PWO154" s="51"/>
      <c r="PWP154" s="51"/>
      <c r="PWQ154" s="51"/>
      <c r="PWR154" s="51"/>
      <c r="PWS154" s="51"/>
      <c r="PWT154" s="51"/>
      <c r="PWU154" s="51"/>
      <c r="PWV154" s="51"/>
      <c r="PWW154" s="51"/>
      <c r="PWX154" s="51"/>
      <c r="PWY154" s="51"/>
      <c r="PWZ154" s="51"/>
      <c r="PXA154" s="51"/>
      <c r="PXB154" s="51"/>
      <c r="PXC154" s="51"/>
      <c r="PXD154" s="51"/>
      <c r="PXE154" s="51"/>
      <c r="PXF154" s="51"/>
      <c r="PXG154" s="51"/>
      <c r="PXH154" s="51"/>
      <c r="PXI154" s="51"/>
      <c r="PXJ154" s="51"/>
      <c r="PXK154" s="51"/>
      <c r="PXL154" s="51"/>
      <c r="PXM154" s="51"/>
      <c r="PXN154" s="51"/>
      <c r="PXO154" s="51"/>
      <c r="PXP154" s="51"/>
      <c r="PXQ154" s="51"/>
      <c r="PXR154" s="51"/>
      <c r="PXS154" s="51"/>
      <c r="PXT154" s="51"/>
      <c r="PXU154" s="51"/>
      <c r="PXV154" s="51"/>
      <c r="PXW154" s="51"/>
      <c r="PXX154" s="51"/>
      <c r="PXY154" s="51"/>
      <c r="PXZ154" s="51"/>
      <c r="PYA154" s="51"/>
      <c r="PYB154" s="51"/>
      <c r="PYC154" s="51"/>
      <c r="PYD154" s="51"/>
      <c r="PYE154" s="51"/>
      <c r="PYF154" s="51"/>
      <c r="PYG154" s="51"/>
      <c r="PYH154" s="51"/>
      <c r="PYI154" s="51"/>
      <c r="PYJ154" s="51"/>
      <c r="PYK154" s="51"/>
      <c r="PYL154" s="51"/>
      <c r="PYM154" s="51"/>
      <c r="PYN154" s="51"/>
      <c r="PYO154" s="51"/>
      <c r="PYP154" s="51"/>
      <c r="PYQ154" s="51"/>
      <c r="PYR154" s="51"/>
      <c r="PYS154" s="51"/>
      <c r="PYT154" s="51"/>
      <c r="PYU154" s="51"/>
      <c r="PYV154" s="51"/>
      <c r="PYW154" s="51"/>
      <c r="PYX154" s="51"/>
      <c r="PYY154" s="51"/>
      <c r="PYZ154" s="51"/>
      <c r="PZA154" s="51"/>
      <c r="PZB154" s="51"/>
      <c r="PZC154" s="51"/>
      <c r="PZD154" s="51"/>
      <c r="PZE154" s="51"/>
      <c r="PZF154" s="51"/>
      <c r="PZG154" s="51"/>
      <c r="PZH154" s="51"/>
      <c r="PZI154" s="51"/>
      <c r="PZJ154" s="51"/>
      <c r="PZK154" s="51"/>
      <c r="PZL154" s="51"/>
      <c r="PZM154" s="51"/>
      <c r="PZN154" s="51"/>
      <c r="PZO154" s="51"/>
      <c r="PZP154" s="51"/>
      <c r="PZQ154" s="51"/>
      <c r="PZR154" s="51"/>
      <c r="PZS154" s="51"/>
      <c r="PZT154" s="51"/>
      <c r="PZU154" s="51"/>
      <c r="PZV154" s="51"/>
      <c r="PZW154" s="51"/>
      <c r="PZX154" s="51"/>
      <c r="PZY154" s="51"/>
      <c r="PZZ154" s="51"/>
      <c r="QAA154" s="51"/>
      <c r="QAB154" s="51"/>
      <c r="QAC154" s="51"/>
      <c r="QAD154" s="51"/>
      <c r="QAE154" s="51"/>
      <c r="QAF154" s="51"/>
      <c r="QAG154" s="51"/>
      <c r="QAH154" s="51"/>
      <c r="QAI154" s="51"/>
      <c r="QAJ154" s="51"/>
      <c r="QAK154" s="51"/>
      <c r="QAL154" s="51"/>
      <c r="QAM154" s="51"/>
      <c r="QAN154" s="51"/>
      <c r="QAO154" s="51"/>
      <c r="QAP154" s="51"/>
      <c r="QAQ154" s="51"/>
      <c r="QAR154" s="51"/>
      <c r="QAS154" s="51"/>
      <c r="QAT154" s="51"/>
      <c r="QAU154" s="51"/>
      <c r="QAV154" s="51"/>
      <c r="QAW154" s="51"/>
      <c r="QAX154" s="51"/>
      <c r="QAY154" s="51"/>
      <c r="QAZ154" s="51"/>
      <c r="QBA154" s="51"/>
      <c r="QBB154" s="51"/>
      <c r="QBC154" s="51"/>
      <c r="QBD154" s="51"/>
      <c r="QBE154" s="51"/>
      <c r="QBF154" s="51"/>
      <c r="QBG154" s="51"/>
      <c r="QBH154" s="51"/>
      <c r="QBI154" s="51"/>
      <c r="QBJ154" s="51"/>
      <c r="QBK154" s="51"/>
      <c r="QBL154" s="51"/>
      <c r="QBM154" s="51"/>
      <c r="QBN154" s="51"/>
      <c r="QBO154" s="51"/>
      <c r="QBP154" s="51"/>
      <c r="QBQ154" s="51"/>
      <c r="QBR154" s="51"/>
      <c r="QBS154" s="51"/>
      <c r="QBT154" s="51"/>
      <c r="QBU154" s="51"/>
      <c r="QBV154" s="51"/>
      <c r="QBW154" s="51"/>
      <c r="QBX154" s="51"/>
      <c r="QBY154" s="51"/>
      <c r="QBZ154" s="51"/>
      <c r="QCA154" s="51"/>
      <c r="QCB154" s="51"/>
      <c r="QCC154" s="51"/>
      <c r="QCD154" s="51"/>
      <c r="QCE154" s="51"/>
      <c r="QCF154" s="51"/>
      <c r="QCG154" s="51"/>
      <c r="QCH154" s="51"/>
      <c r="QCI154" s="51"/>
      <c r="QCJ154" s="51"/>
      <c r="QCK154" s="51"/>
      <c r="QCL154" s="51"/>
      <c r="QCM154" s="51"/>
      <c r="QCN154" s="51"/>
      <c r="QCO154" s="51"/>
      <c r="QCP154" s="51"/>
      <c r="QCQ154" s="51"/>
      <c r="QCR154" s="51"/>
      <c r="QCS154" s="51"/>
      <c r="QCT154" s="51"/>
      <c r="QCU154" s="51"/>
      <c r="QCV154" s="51"/>
      <c r="QCW154" s="51"/>
      <c r="QCX154" s="51"/>
      <c r="QCY154" s="51"/>
      <c r="QCZ154" s="51"/>
      <c r="QDA154" s="51"/>
      <c r="QDB154" s="51"/>
      <c r="QDC154" s="51"/>
      <c r="QDD154" s="51"/>
      <c r="QDE154" s="51"/>
      <c r="QDF154" s="51"/>
      <c r="QDG154" s="51"/>
      <c r="QDH154" s="51"/>
      <c r="QDI154" s="51"/>
      <c r="QDJ154" s="51"/>
      <c r="QDK154" s="51"/>
      <c r="QDL154" s="51"/>
      <c r="QDM154" s="51"/>
      <c r="QDN154" s="51"/>
      <c r="QDO154" s="51"/>
      <c r="QDP154" s="51"/>
      <c r="QDQ154" s="51"/>
      <c r="QDR154" s="51"/>
      <c r="QDS154" s="51"/>
      <c r="QDT154" s="51"/>
      <c r="QDU154" s="51"/>
      <c r="QDV154" s="51"/>
      <c r="QDW154" s="51"/>
      <c r="QDX154" s="51"/>
      <c r="QDY154" s="51"/>
      <c r="QDZ154" s="51"/>
      <c r="QEA154" s="51"/>
      <c r="QEB154" s="51"/>
      <c r="QEC154" s="51"/>
      <c r="QED154" s="51"/>
      <c r="QEE154" s="51"/>
      <c r="QEF154" s="51"/>
      <c r="QEG154" s="51"/>
      <c r="QEH154" s="51"/>
      <c r="QEI154" s="51"/>
      <c r="QEJ154" s="51"/>
      <c r="QEK154" s="51"/>
      <c r="QEL154" s="51"/>
      <c r="QEM154" s="51"/>
      <c r="QEN154" s="51"/>
      <c r="QEO154" s="51"/>
      <c r="QEP154" s="51"/>
      <c r="QEQ154" s="51"/>
      <c r="QER154" s="51"/>
      <c r="QES154" s="51"/>
      <c r="QET154" s="51"/>
      <c r="QEU154" s="51"/>
      <c r="QEV154" s="51"/>
      <c r="QEW154" s="51"/>
      <c r="QEX154" s="51"/>
      <c r="QEY154" s="51"/>
      <c r="QEZ154" s="51"/>
      <c r="QFA154" s="51"/>
      <c r="QFB154" s="51"/>
      <c r="QFC154" s="51"/>
      <c r="QFD154" s="51"/>
      <c r="QFE154" s="51"/>
      <c r="QFF154" s="51"/>
      <c r="QFG154" s="51"/>
      <c r="QFH154" s="51"/>
      <c r="QFI154" s="51"/>
      <c r="QFJ154" s="51"/>
      <c r="QFK154" s="51"/>
      <c r="QFL154" s="51"/>
      <c r="QFM154" s="51"/>
      <c r="QFN154" s="51"/>
      <c r="QFO154" s="51"/>
      <c r="QFP154" s="51"/>
      <c r="QFQ154" s="51"/>
      <c r="QFR154" s="51"/>
      <c r="QFS154" s="51"/>
      <c r="QFT154" s="51"/>
      <c r="QFU154" s="51"/>
      <c r="QFV154" s="51"/>
      <c r="QFW154" s="51"/>
      <c r="QFX154" s="51"/>
      <c r="QFY154" s="51"/>
      <c r="QFZ154" s="51"/>
      <c r="QGA154" s="51"/>
      <c r="QGB154" s="51"/>
      <c r="QGC154" s="51"/>
      <c r="QGD154" s="51"/>
      <c r="QGE154" s="51"/>
      <c r="QGF154" s="51"/>
      <c r="QGG154" s="51"/>
      <c r="QGH154" s="51"/>
      <c r="QGI154" s="51"/>
      <c r="QGJ154" s="51"/>
      <c r="QGK154" s="51"/>
      <c r="QGL154" s="51"/>
      <c r="QGM154" s="51"/>
      <c r="QGN154" s="51"/>
      <c r="QGO154" s="51"/>
      <c r="QGP154" s="51"/>
      <c r="QGQ154" s="51"/>
      <c r="QGR154" s="51"/>
      <c r="QGS154" s="51"/>
      <c r="QGT154" s="51"/>
      <c r="QGU154" s="51"/>
      <c r="QGV154" s="51"/>
      <c r="QGW154" s="51"/>
      <c r="QGX154" s="51"/>
      <c r="QGY154" s="51"/>
      <c r="QGZ154" s="51"/>
      <c r="QHA154" s="51"/>
      <c r="QHB154" s="51"/>
      <c r="QHC154" s="51"/>
      <c r="QHD154" s="51"/>
      <c r="QHE154" s="51"/>
      <c r="QHF154" s="51"/>
      <c r="QHG154" s="51"/>
      <c r="QHH154" s="51"/>
      <c r="QHI154" s="51"/>
      <c r="QHJ154" s="51"/>
      <c r="QHK154" s="51"/>
      <c r="QHL154" s="51"/>
      <c r="QHM154" s="51"/>
      <c r="QHN154" s="51"/>
      <c r="QHO154" s="51"/>
      <c r="QHP154" s="51"/>
      <c r="QHQ154" s="51"/>
      <c r="QHR154" s="51"/>
      <c r="QHS154" s="51"/>
      <c r="QHT154" s="51"/>
      <c r="QHU154" s="51"/>
      <c r="QHV154" s="51"/>
      <c r="QHW154" s="51"/>
      <c r="QHX154" s="51"/>
      <c r="QHY154" s="51"/>
      <c r="QHZ154" s="51"/>
      <c r="QIA154" s="51"/>
      <c r="QIB154" s="51"/>
      <c r="QIC154" s="51"/>
      <c r="QID154" s="51"/>
      <c r="QIE154" s="51"/>
      <c r="QIF154" s="51"/>
      <c r="QIG154" s="51"/>
      <c r="QIH154" s="51"/>
      <c r="QII154" s="51"/>
      <c r="QIJ154" s="51"/>
      <c r="QIK154" s="51"/>
      <c r="QIL154" s="51"/>
      <c r="QIM154" s="51"/>
      <c r="QIN154" s="51"/>
      <c r="QIO154" s="51"/>
      <c r="QIP154" s="51"/>
      <c r="QIQ154" s="51"/>
      <c r="QIR154" s="51"/>
      <c r="QIS154" s="51"/>
      <c r="QIT154" s="51"/>
      <c r="QIU154" s="51"/>
      <c r="QIV154" s="51"/>
      <c r="QIW154" s="51"/>
      <c r="QIX154" s="51"/>
      <c r="QIY154" s="51"/>
      <c r="QIZ154" s="51"/>
      <c r="QJA154" s="51"/>
      <c r="QJB154" s="51"/>
      <c r="QJC154" s="51"/>
      <c r="QJD154" s="51"/>
      <c r="QJE154" s="51"/>
      <c r="QJF154" s="51"/>
      <c r="QJG154" s="51"/>
      <c r="QJH154" s="51"/>
      <c r="QJI154" s="51"/>
      <c r="QJJ154" s="51"/>
      <c r="QJK154" s="51"/>
      <c r="QJL154" s="51"/>
      <c r="QJM154" s="51"/>
      <c r="QJN154" s="51"/>
      <c r="QJO154" s="51"/>
      <c r="QJP154" s="51"/>
      <c r="QJQ154" s="51"/>
      <c r="QJR154" s="51"/>
      <c r="QJS154" s="51"/>
      <c r="QJT154" s="51"/>
      <c r="QJU154" s="51"/>
      <c r="QJV154" s="51"/>
      <c r="QJW154" s="51"/>
      <c r="QJX154" s="51"/>
      <c r="QJY154" s="51"/>
      <c r="QJZ154" s="51"/>
      <c r="QKA154" s="51"/>
      <c r="QKB154" s="51"/>
      <c r="QKC154" s="51"/>
      <c r="QKD154" s="51"/>
      <c r="QKE154" s="51"/>
      <c r="QKF154" s="51"/>
      <c r="QKG154" s="51"/>
      <c r="QKH154" s="51"/>
      <c r="QKI154" s="51"/>
      <c r="QKJ154" s="51"/>
      <c r="QKK154" s="51"/>
      <c r="QKL154" s="51"/>
      <c r="QKM154" s="51"/>
      <c r="QKN154" s="51"/>
      <c r="QKO154" s="51"/>
      <c r="QKP154" s="51"/>
      <c r="QKQ154" s="51"/>
      <c r="QKR154" s="51"/>
      <c r="QKS154" s="51"/>
      <c r="QKT154" s="51"/>
      <c r="QKU154" s="51"/>
      <c r="QKV154" s="51"/>
      <c r="QKW154" s="51"/>
      <c r="QKX154" s="51"/>
      <c r="QKY154" s="51"/>
      <c r="QKZ154" s="51"/>
      <c r="QLA154" s="51"/>
      <c r="QLB154" s="51"/>
      <c r="QLC154" s="51"/>
      <c r="QLD154" s="51"/>
      <c r="QLE154" s="51"/>
      <c r="QLF154" s="51"/>
      <c r="QLG154" s="51"/>
      <c r="QLH154" s="51"/>
      <c r="QLI154" s="51"/>
      <c r="QLJ154" s="51"/>
      <c r="QLK154" s="51"/>
      <c r="QLL154" s="51"/>
      <c r="QLM154" s="51"/>
      <c r="QLN154" s="51"/>
      <c r="QLO154" s="51"/>
      <c r="QLP154" s="51"/>
      <c r="QLQ154" s="51"/>
      <c r="QLR154" s="51"/>
      <c r="QLS154" s="51"/>
      <c r="QLT154" s="51"/>
      <c r="QLU154" s="51"/>
      <c r="QLV154" s="51"/>
      <c r="QLW154" s="51"/>
      <c r="QLX154" s="51"/>
      <c r="QLY154" s="51"/>
      <c r="QLZ154" s="51"/>
      <c r="QMA154" s="51"/>
      <c r="QMB154" s="51"/>
      <c r="QMC154" s="51"/>
      <c r="QMD154" s="51"/>
      <c r="QME154" s="51"/>
      <c r="QMF154" s="51"/>
      <c r="QMG154" s="51"/>
      <c r="QMH154" s="51"/>
      <c r="QMI154" s="51"/>
      <c r="QMJ154" s="51"/>
      <c r="QMK154" s="51"/>
      <c r="QML154" s="51"/>
      <c r="QMM154" s="51"/>
      <c r="QMN154" s="51"/>
      <c r="QMO154" s="51"/>
      <c r="QMP154" s="51"/>
      <c r="QMQ154" s="51"/>
      <c r="QMR154" s="51"/>
      <c r="QMS154" s="51"/>
      <c r="QMT154" s="51"/>
      <c r="QMU154" s="51"/>
      <c r="QMV154" s="51"/>
      <c r="QMW154" s="51"/>
      <c r="QMX154" s="51"/>
      <c r="QMY154" s="51"/>
      <c r="QMZ154" s="51"/>
      <c r="QNA154" s="51"/>
      <c r="QNB154" s="51"/>
      <c r="QNC154" s="51"/>
      <c r="QND154" s="51"/>
      <c r="QNE154" s="51"/>
      <c r="QNF154" s="51"/>
      <c r="QNG154" s="51"/>
      <c r="QNH154" s="51"/>
      <c r="QNI154" s="51"/>
      <c r="QNJ154" s="51"/>
      <c r="QNK154" s="51"/>
      <c r="QNL154" s="51"/>
      <c r="QNM154" s="51"/>
      <c r="QNN154" s="51"/>
      <c r="QNO154" s="51"/>
      <c r="QNP154" s="51"/>
      <c r="QNQ154" s="51"/>
      <c r="QNR154" s="51"/>
      <c r="QNS154" s="51"/>
      <c r="QNT154" s="51"/>
      <c r="QNU154" s="51"/>
      <c r="QNV154" s="51"/>
      <c r="QNW154" s="51"/>
      <c r="QNX154" s="51"/>
      <c r="QNY154" s="51"/>
      <c r="QNZ154" s="51"/>
      <c r="QOA154" s="51"/>
      <c r="QOB154" s="51"/>
      <c r="QOC154" s="51"/>
      <c r="QOD154" s="51"/>
      <c r="QOE154" s="51"/>
      <c r="QOF154" s="51"/>
      <c r="QOG154" s="51"/>
      <c r="QOH154" s="51"/>
      <c r="QOI154" s="51"/>
      <c r="QOJ154" s="51"/>
      <c r="QOK154" s="51"/>
      <c r="QOL154" s="51"/>
      <c r="QOM154" s="51"/>
      <c r="QON154" s="51"/>
      <c r="QOO154" s="51"/>
      <c r="QOP154" s="51"/>
      <c r="QOQ154" s="51"/>
      <c r="QOR154" s="51"/>
      <c r="QOS154" s="51"/>
      <c r="QOT154" s="51"/>
      <c r="QOU154" s="51"/>
      <c r="QOV154" s="51"/>
      <c r="QOW154" s="51"/>
      <c r="QOX154" s="51"/>
      <c r="QOY154" s="51"/>
      <c r="QOZ154" s="51"/>
      <c r="QPA154" s="51"/>
      <c r="QPB154" s="51"/>
      <c r="QPC154" s="51"/>
      <c r="QPD154" s="51"/>
      <c r="QPE154" s="51"/>
      <c r="QPF154" s="51"/>
      <c r="QPG154" s="51"/>
      <c r="QPH154" s="51"/>
      <c r="QPI154" s="51"/>
      <c r="QPJ154" s="51"/>
      <c r="QPK154" s="51"/>
      <c r="QPL154" s="51"/>
      <c r="QPM154" s="51"/>
      <c r="QPN154" s="51"/>
      <c r="QPO154" s="51"/>
      <c r="QPP154" s="51"/>
      <c r="QPQ154" s="51"/>
      <c r="QPR154" s="51"/>
      <c r="QPS154" s="51"/>
      <c r="QPT154" s="51"/>
      <c r="QPU154" s="51"/>
      <c r="QPV154" s="51"/>
      <c r="QPW154" s="51"/>
      <c r="QPX154" s="51"/>
      <c r="QPY154" s="51"/>
      <c r="QPZ154" s="51"/>
      <c r="QQA154" s="51"/>
      <c r="QQB154" s="51"/>
      <c r="QQC154" s="51"/>
      <c r="QQD154" s="51"/>
      <c r="QQE154" s="51"/>
      <c r="QQF154" s="51"/>
      <c r="QQG154" s="51"/>
      <c r="QQH154" s="51"/>
      <c r="QQI154" s="51"/>
      <c r="QQJ154" s="51"/>
      <c r="QQK154" s="51"/>
      <c r="QQL154" s="51"/>
      <c r="QQM154" s="51"/>
      <c r="QQN154" s="51"/>
      <c r="QQO154" s="51"/>
      <c r="QQP154" s="51"/>
      <c r="QQQ154" s="51"/>
      <c r="QQR154" s="51"/>
      <c r="QQS154" s="51"/>
      <c r="QQT154" s="51"/>
      <c r="QQU154" s="51"/>
      <c r="QQV154" s="51"/>
      <c r="QQW154" s="51"/>
      <c r="QQX154" s="51"/>
      <c r="QQY154" s="51"/>
      <c r="QQZ154" s="51"/>
      <c r="QRA154" s="51"/>
      <c r="QRB154" s="51"/>
      <c r="QRC154" s="51"/>
      <c r="QRD154" s="51"/>
      <c r="QRE154" s="51"/>
      <c r="QRF154" s="51"/>
      <c r="QRG154" s="51"/>
      <c r="QRH154" s="51"/>
      <c r="QRI154" s="51"/>
      <c r="QRJ154" s="51"/>
      <c r="QRK154" s="51"/>
      <c r="QRL154" s="51"/>
      <c r="QRM154" s="51"/>
      <c r="QRN154" s="51"/>
      <c r="QRO154" s="51"/>
      <c r="QRP154" s="51"/>
      <c r="QRQ154" s="51"/>
      <c r="QRR154" s="51"/>
      <c r="QRS154" s="51"/>
      <c r="QRT154" s="51"/>
      <c r="QRU154" s="51"/>
      <c r="QRV154" s="51"/>
      <c r="QRW154" s="51"/>
      <c r="QRX154" s="51"/>
      <c r="QRY154" s="51"/>
      <c r="QRZ154" s="51"/>
      <c r="QSA154" s="51"/>
      <c r="QSB154" s="51"/>
      <c r="QSC154" s="51"/>
      <c r="QSD154" s="51"/>
      <c r="QSE154" s="51"/>
      <c r="QSF154" s="51"/>
      <c r="QSG154" s="51"/>
      <c r="QSH154" s="51"/>
      <c r="QSI154" s="51"/>
      <c r="QSJ154" s="51"/>
      <c r="QSK154" s="51"/>
      <c r="QSL154" s="51"/>
      <c r="QSM154" s="51"/>
      <c r="QSN154" s="51"/>
      <c r="QSO154" s="51"/>
      <c r="QSP154" s="51"/>
      <c r="QSQ154" s="51"/>
      <c r="QSR154" s="51"/>
      <c r="QSS154" s="51"/>
      <c r="QST154" s="51"/>
      <c r="QSU154" s="51"/>
      <c r="QSV154" s="51"/>
      <c r="QSW154" s="51"/>
      <c r="QSX154" s="51"/>
      <c r="QSY154" s="51"/>
      <c r="QSZ154" s="51"/>
      <c r="QTA154" s="51"/>
      <c r="QTB154" s="51"/>
      <c r="QTC154" s="51"/>
      <c r="QTD154" s="51"/>
      <c r="QTE154" s="51"/>
      <c r="QTF154" s="51"/>
      <c r="QTG154" s="51"/>
      <c r="QTH154" s="51"/>
      <c r="QTI154" s="51"/>
      <c r="QTJ154" s="51"/>
      <c r="QTK154" s="51"/>
      <c r="QTL154" s="51"/>
      <c r="QTM154" s="51"/>
      <c r="QTN154" s="51"/>
      <c r="QTO154" s="51"/>
      <c r="QTP154" s="51"/>
      <c r="QTQ154" s="51"/>
      <c r="QTR154" s="51"/>
      <c r="QTS154" s="51"/>
      <c r="QTT154" s="51"/>
      <c r="QTU154" s="51"/>
      <c r="QTV154" s="51"/>
      <c r="QTW154" s="51"/>
      <c r="QTX154" s="51"/>
      <c r="QTY154" s="51"/>
      <c r="QTZ154" s="51"/>
      <c r="QUA154" s="51"/>
      <c r="QUB154" s="51"/>
      <c r="QUC154" s="51"/>
      <c r="QUD154" s="51"/>
      <c r="QUE154" s="51"/>
      <c r="QUF154" s="51"/>
      <c r="QUG154" s="51"/>
      <c r="QUH154" s="51"/>
      <c r="QUI154" s="51"/>
      <c r="QUJ154" s="51"/>
      <c r="QUK154" s="51"/>
      <c r="QUL154" s="51"/>
      <c r="QUM154" s="51"/>
      <c r="QUN154" s="51"/>
      <c r="QUO154" s="51"/>
      <c r="QUP154" s="51"/>
      <c r="QUQ154" s="51"/>
      <c r="QUR154" s="51"/>
      <c r="QUS154" s="51"/>
      <c r="QUT154" s="51"/>
      <c r="QUU154" s="51"/>
      <c r="QUV154" s="51"/>
      <c r="QUW154" s="51"/>
      <c r="QUX154" s="51"/>
      <c r="QUY154" s="51"/>
      <c r="QUZ154" s="51"/>
      <c r="QVA154" s="51"/>
      <c r="QVB154" s="51"/>
      <c r="QVC154" s="51"/>
      <c r="QVD154" s="51"/>
      <c r="QVE154" s="51"/>
      <c r="QVF154" s="51"/>
      <c r="QVG154" s="51"/>
      <c r="QVH154" s="51"/>
      <c r="QVI154" s="51"/>
      <c r="QVJ154" s="51"/>
      <c r="QVK154" s="51"/>
      <c r="QVL154" s="51"/>
      <c r="QVM154" s="51"/>
      <c r="QVN154" s="51"/>
      <c r="QVO154" s="51"/>
      <c r="QVP154" s="51"/>
      <c r="QVQ154" s="51"/>
      <c r="QVR154" s="51"/>
      <c r="QVS154" s="51"/>
      <c r="QVT154" s="51"/>
      <c r="QVU154" s="51"/>
      <c r="QVV154" s="51"/>
      <c r="QVW154" s="51"/>
      <c r="QVX154" s="51"/>
      <c r="QVY154" s="51"/>
      <c r="QVZ154" s="51"/>
      <c r="QWA154" s="51"/>
      <c r="QWB154" s="51"/>
      <c r="QWC154" s="51"/>
      <c r="QWD154" s="51"/>
      <c r="QWE154" s="51"/>
      <c r="QWF154" s="51"/>
      <c r="QWG154" s="51"/>
      <c r="QWH154" s="51"/>
      <c r="QWI154" s="51"/>
      <c r="QWJ154" s="51"/>
      <c r="QWK154" s="51"/>
      <c r="QWL154" s="51"/>
      <c r="QWM154" s="51"/>
      <c r="QWN154" s="51"/>
      <c r="QWO154" s="51"/>
      <c r="QWP154" s="51"/>
      <c r="QWQ154" s="51"/>
      <c r="QWR154" s="51"/>
      <c r="QWS154" s="51"/>
      <c r="QWT154" s="51"/>
      <c r="QWU154" s="51"/>
      <c r="QWV154" s="51"/>
      <c r="QWW154" s="51"/>
      <c r="QWX154" s="51"/>
      <c r="QWY154" s="51"/>
      <c r="QWZ154" s="51"/>
      <c r="QXA154" s="51"/>
      <c r="QXB154" s="51"/>
      <c r="QXC154" s="51"/>
      <c r="QXD154" s="51"/>
      <c r="QXE154" s="51"/>
      <c r="QXF154" s="51"/>
      <c r="QXG154" s="51"/>
      <c r="QXH154" s="51"/>
      <c r="QXI154" s="51"/>
      <c r="QXJ154" s="51"/>
      <c r="QXK154" s="51"/>
      <c r="QXL154" s="51"/>
      <c r="QXM154" s="51"/>
      <c r="QXN154" s="51"/>
      <c r="QXO154" s="51"/>
      <c r="QXP154" s="51"/>
      <c r="QXQ154" s="51"/>
      <c r="QXR154" s="51"/>
      <c r="QXS154" s="51"/>
      <c r="QXT154" s="51"/>
      <c r="QXU154" s="51"/>
      <c r="QXV154" s="51"/>
      <c r="QXW154" s="51"/>
      <c r="QXX154" s="51"/>
      <c r="QXY154" s="51"/>
      <c r="QXZ154" s="51"/>
      <c r="QYA154" s="51"/>
      <c r="QYB154" s="51"/>
      <c r="QYC154" s="51"/>
      <c r="QYD154" s="51"/>
      <c r="QYE154" s="51"/>
      <c r="QYF154" s="51"/>
      <c r="QYG154" s="51"/>
      <c r="QYH154" s="51"/>
      <c r="QYI154" s="51"/>
      <c r="QYJ154" s="51"/>
      <c r="QYK154" s="51"/>
      <c r="QYL154" s="51"/>
      <c r="QYM154" s="51"/>
      <c r="QYN154" s="51"/>
      <c r="QYO154" s="51"/>
      <c r="QYP154" s="51"/>
      <c r="QYQ154" s="51"/>
      <c r="QYR154" s="51"/>
      <c r="QYS154" s="51"/>
      <c r="QYT154" s="51"/>
      <c r="QYU154" s="51"/>
      <c r="QYV154" s="51"/>
      <c r="QYW154" s="51"/>
      <c r="QYX154" s="51"/>
      <c r="QYY154" s="51"/>
      <c r="QYZ154" s="51"/>
      <c r="QZA154" s="51"/>
      <c r="QZB154" s="51"/>
      <c r="QZC154" s="51"/>
      <c r="QZD154" s="51"/>
      <c r="QZE154" s="51"/>
      <c r="QZF154" s="51"/>
      <c r="QZG154" s="51"/>
      <c r="QZH154" s="51"/>
      <c r="QZI154" s="51"/>
      <c r="QZJ154" s="51"/>
      <c r="QZK154" s="51"/>
      <c r="QZL154" s="51"/>
      <c r="QZM154" s="51"/>
      <c r="QZN154" s="51"/>
      <c r="QZO154" s="51"/>
      <c r="QZP154" s="51"/>
      <c r="QZQ154" s="51"/>
      <c r="QZR154" s="51"/>
      <c r="QZS154" s="51"/>
      <c r="QZT154" s="51"/>
      <c r="QZU154" s="51"/>
      <c r="QZV154" s="51"/>
      <c r="QZW154" s="51"/>
      <c r="QZX154" s="51"/>
      <c r="QZY154" s="51"/>
      <c r="QZZ154" s="51"/>
      <c r="RAA154" s="51"/>
      <c r="RAB154" s="51"/>
      <c r="RAC154" s="51"/>
      <c r="RAD154" s="51"/>
      <c r="RAE154" s="51"/>
      <c r="RAF154" s="51"/>
      <c r="RAG154" s="51"/>
      <c r="RAH154" s="51"/>
      <c r="RAI154" s="51"/>
      <c r="RAJ154" s="51"/>
      <c r="RAK154" s="51"/>
      <c r="RAL154" s="51"/>
      <c r="RAM154" s="51"/>
      <c r="RAN154" s="51"/>
      <c r="RAO154" s="51"/>
      <c r="RAP154" s="51"/>
      <c r="RAQ154" s="51"/>
      <c r="RAR154" s="51"/>
      <c r="RAS154" s="51"/>
      <c r="RAT154" s="51"/>
      <c r="RAU154" s="51"/>
      <c r="RAV154" s="51"/>
      <c r="RAW154" s="51"/>
      <c r="RAX154" s="51"/>
      <c r="RAY154" s="51"/>
      <c r="RAZ154" s="51"/>
      <c r="RBA154" s="51"/>
      <c r="RBB154" s="51"/>
      <c r="RBC154" s="51"/>
      <c r="RBD154" s="51"/>
      <c r="RBE154" s="51"/>
      <c r="RBF154" s="51"/>
      <c r="RBG154" s="51"/>
      <c r="RBH154" s="51"/>
      <c r="RBI154" s="51"/>
      <c r="RBJ154" s="51"/>
      <c r="RBK154" s="51"/>
      <c r="RBL154" s="51"/>
      <c r="RBM154" s="51"/>
      <c r="RBN154" s="51"/>
      <c r="RBO154" s="51"/>
      <c r="RBP154" s="51"/>
      <c r="RBQ154" s="51"/>
      <c r="RBR154" s="51"/>
      <c r="RBS154" s="51"/>
      <c r="RBT154" s="51"/>
      <c r="RBU154" s="51"/>
      <c r="RBV154" s="51"/>
      <c r="RBW154" s="51"/>
      <c r="RBX154" s="51"/>
      <c r="RBY154" s="51"/>
      <c r="RBZ154" s="51"/>
      <c r="RCA154" s="51"/>
      <c r="RCB154" s="51"/>
      <c r="RCC154" s="51"/>
      <c r="RCD154" s="51"/>
      <c r="RCE154" s="51"/>
      <c r="RCF154" s="51"/>
      <c r="RCG154" s="51"/>
      <c r="RCH154" s="51"/>
      <c r="RCI154" s="51"/>
      <c r="RCJ154" s="51"/>
      <c r="RCK154" s="51"/>
      <c r="RCL154" s="51"/>
      <c r="RCM154" s="51"/>
      <c r="RCN154" s="51"/>
      <c r="RCO154" s="51"/>
      <c r="RCP154" s="51"/>
      <c r="RCQ154" s="51"/>
      <c r="RCR154" s="51"/>
      <c r="RCS154" s="51"/>
      <c r="RCT154" s="51"/>
      <c r="RCU154" s="51"/>
      <c r="RCV154" s="51"/>
      <c r="RCW154" s="51"/>
      <c r="RCX154" s="51"/>
      <c r="RCY154" s="51"/>
      <c r="RCZ154" s="51"/>
      <c r="RDA154" s="51"/>
      <c r="RDB154" s="51"/>
      <c r="RDC154" s="51"/>
      <c r="RDD154" s="51"/>
      <c r="RDE154" s="51"/>
      <c r="RDF154" s="51"/>
      <c r="RDG154" s="51"/>
      <c r="RDH154" s="51"/>
      <c r="RDI154" s="51"/>
      <c r="RDJ154" s="51"/>
      <c r="RDK154" s="51"/>
      <c r="RDL154" s="51"/>
      <c r="RDM154" s="51"/>
      <c r="RDN154" s="51"/>
      <c r="RDO154" s="51"/>
      <c r="RDP154" s="51"/>
      <c r="RDQ154" s="51"/>
      <c r="RDR154" s="51"/>
      <c r="RDS154" s="51"/>
      <c r="RDT154" s="51"/>
      <c r="RDU154" s="51"/>
      <c r="RDV154" s="51"/>
      <c r="RDW154" s="51"/>
      <c r="RDX154" s="51"/>
      <c r="RDY154" s="51"/>
      <c r="RDZ154" s="51"/>
      <c r="REA154" s="51"/>
      <c r="REB154" s="51"/>
      <c r="REC154" s="51"/>
      <c r="RED154" s="51"/>
      <c r="REE154" s="51"/>
      <c r="REF154" s="51"/>
      <c r="REG154" s="51"/>
      <c r="REH154" s="51"/>
      <c r="REI154" s="51"/>
      <c r="REJ154" s="51"/>
      <c r="REK154" s="51"/>
      <c r="REL154" s="51"/>
      <c r="REM154" s="51"/>
      <c r="REN154" s="51"/>
      <c r="REO154" s="51"/>
      <c r="REP154" s="51"/>
      <c r="REQ154" s="51"/>
      <c r="RER154" s="51"/>
      <c r="RES154" s="51"/>
      <c r="RET154" s="51"/>
      <c r="REU154" s="51"/>
      <c r="REV154" s="51"/>
      <c r="REW154" s="51"/>
      <c r="REX154" s="51"/>
      <c r="REY154" s="51"/>
      <c r="REZ154" s="51"/>
      <c r="RFA154" s="51"/>
      <c r="RFB154" s="51"/>
      <c r="RFC154" s="51"/>
      <c r="RFD154" s="51"/>
      <c r="RFE154" s="51"/>
      <c r="RFF154" s="51"/>
      <c r="RFG154" s="51"/>
      <c r="RFH154" s="51"/>
      <c r="RFI154" s="51"/>
      <c r="RFJ154" s="51"/>
      <c r="RFK154" s="51"/>
      <c r="RFL154" s="51"/>
      <c r="RFM154" s="51"/>
      <c r="RFN154" s="51"/>
      <c r="RFO154" s="51"/>
      <c r="RFP154" s="51"/>
      <c r="RFQ154" s="51"/>
      <c r="RFR154" s="51"/>
      <c r="RFS154" s="51"/>
      <c r="RFT154" s="51"/>
      <c r="RFU154" s="51"/>
      <c r="RFV154" s="51"/>
      <c r="RFW154" s="51"/>
      <c r="RFX154" s="51"/>
      <c r="RFY154" s="51"/>
      <c r="RFZ154" s="51"/>
      <c r="RGA154" s="51"/>
      <c r="RGB154" s="51"/>
      <c r="RGC154" s="51"/>
      <c r="RGD154" s="51"/>
      <c r="RGE154" s="51"/>
      <c r="RGF154" s="51"/>
      <c r="RGG154" s="51"/>
      <c r="RGH154" s="51"/>
      <c r="RGI154" s="51"/>
      <c r="RGJ154" s="51"/>
      <c r="RGK154" s="51"/>
      <c r="RGL154" s="51"/>
      <c r="RGM154" s="51"/>
      <c r="RGN154" s="51"/>
      <c r="RGO154" s="51"/>
      <c r="RGP154" s="51"/>
      <c r="RGQ154" s="51"/>
      <c r="RGR154" s="51"/>
      <c r="RGS154" s="51"/>
      <c r="RGT154" s="51"/>
      <c r="RGU154" s="51"/>
      <c r="RGV154" s="51"/>
      <c r="RGW154" s="51"/>
      <c r="RGX154" s="51"/>
      <c r="RGY154" s="51"/>
      <c r="RGZ154" s="51"/>
      <c r="RHA154" s="51"/>
      <c r="RHB154" s="51"/>
      <c r="RHC154" s="51"/>
      <c r="RHD154" s="51"/>
      <c r="RHE154" s="51"/>
      <c r="RHF154" s="51"/>
      <c r="RHG154" s="51"/>
      <c r="RHH154" s="51"/>
      <c r="RHI154" s="51"/>
      <c r="RHJ154" s="51"/>
      <c r="RHK154" s="51"/>
      <c r="RHL154" s="51"/>
      <c r="RHM154" s="51"/>
      <c r="RHN154" s="51"/>
      <c r="RHO154" s="51"/>
      <c r="RHP154" s="51"/>
      <c r="RHQ154" s="51"/>
      <c r="RHR154" s="51"/>
      <c r="RHS154" s="51"/>
      <c r="RHT154" s="51"/>
      <c r="RHU154" s="51"/>
      <c r="RHV154" s="51"/>
      <c r="RHW154" s="51"/>
      <c r="RHX154" s="51"/>
      <c r="RHY154" s="51"/>
      <c r="RHZ154" s="51"/>
      <c r="RIA154" s="51"/>
      <c r="RIB154" s="51"/>
      <c r="RIC154" s="51"/>
      <c r="RID154" s="51"/>
      <c r="RIE154" s="51"/>
      <c r="RIF154" s="51"/>
      <c r="RIG154" s="51"/>
      <c r="RIH154" s="51"/>
      <c r="RII154" s="51"/>
      <c r="RIJ154" s="51"/>
      <c r="RIK154" s="51"/>
      <c r="RIL154" s="51"/>
      <c r="RIM154" s="51"/>
      <c r="RIN154" s="51"/>
      <c r="RIO154" s="51"/>
      <c r="RIP154" s="51"/>
      <c r="RIQ154" s="51"/>
      <c r="RIR154" s="51"/>
      <c r="RIS154" s="51"/>
      <c r="RIT154" s="51"/>
      <c r="RIU154" s="51"/>
      <c r="RIV154" s="51"/>
      <c r="RIW154" s="51"/>
      <c r="RIX154" s="51"/>
      <c r="RIY154" s="51"/>
      <c r="RIZ154" s="51"/>
      <c r="RJA154" s="51"/>
      <c r="RJB154" s="51"/>
      <c r="RJC154" s="51"/>
      <c r="RJD154" s="51"/>
      <c r="RJE154" s="51"/>
      <c r="RJF154" s="51"/>
      <c r="RJG154" s="51"/>
      <c r="RJH154" s="51"/>
      <c r="RJI154" s="51"/>
      <c r="RJJ154" s="51"/>
      <c r="RJK154" s="51"/>
      <c r="RJL154" s="51"/>
      <c r="RJM154" s="51"/>
      <c r="RJN154" s="51"/>
      <c r="RJO154" s="51"/>
      <c r="RJP154" s="51"/>
      <c r="RJQ154" s="51"/>
      <c r="RJR154" s="51"/>
      <c r="RJS154" s="51"/>
      <c r="RJT154" s="51"/>
      <c r="RJU154" s="51"/>
      <c r="RJV154" s="51"/>
      <c r="RJW154" s="51"/>
      <c r="RJX154" s="51"/>
      <c r="RJY154" s="51"/>
      <c r="RJZ154" s="51"/>
      <c r="RKA154" s="51"/>
      <c r="RKB154" s="51"/>
      <c r="RKC154" s="51"/>
      <c r="RKD154" s="51"/>
      <c r="RKE154" s="51"/>
      <c r="RKF154" s="51"/>
      <c r="RKG154" s="51"/>
      <c r="RKH154" s="51"/>
      <c r="RKI154" s="51"/>
      <c r="RKJ154" s="51"/>
      <c r="RKK154" s="51"/>
      <c r="RKL154" s="51"/>
      <c r="RKM154" s="51"/>
      <c r="RKN154" s="51"/>
      <c r="RKO154" s="51"/>
      <c r="RKP154" s="51"/>
      <c r="RKQ154" s="51"/>
      <c r="RKR154" s="51"/>
      <c r="RKS154" s="51"/>
      <c r="RKT154" s="51"/>
      <c r="RKU154" s="51"/>
      <c r="RKV154" s="51"/>
      <c r="RKW154" s="51"/>
      <c r="RKX154" s="51"/>
      <c r="RKY154" s="51"/>
      <c r="RKZ154" s="51"/>
      <c r="RLA154" s="51"/>
      <c r="RLB154" s="51"/>
      <c r="RLC154" s="51"/>
      <c r="RLD154" s="51"/>
      <c r="RLE154" s="51"/>
      <c r="RLF154" s="51"/>
      <c r="RLG154" s="51"/>
      <c r="RLH154" s="51"/>
      <c r="RLI154" s="51"/>
      <c r="RLJ154" s="51"/>
      <c r="RLK154" s="51"/>
      <c r="RLL154" s="51"/>
      <c r="RLM154" s="51"/>
      <c r="RLN154" s="51"/>
      <c r="RLO154" s="51"/>
      <c r="RLP154" s="51"/>
      <c r="RLQ154" s="51"/>
      <c r="RLR154" s="51"/>
      <c r="RLS154" s="51"/>
      <c r="RLT154" s="51"/>
      <c r="RLU154" s="51"/>
      <c r="RLV154" s="51"/>
      <c r="RLW154" s="51"/>
      <c r="RLX154" s="51"/>
      <c r="RLY154" s="51"/>
      <c r="RLZ154" s="51"/>
      <c r="RMA154" s="51"/>
      <c r="RMB154" s="51"/>
      <c r="RMC154" s="51"/>
      <c r="RMD154" s="51"/>
      <c r="RME154" s="51"/>
      <c r="RMF154" s="51"/>
      <c r="RMG154" s="51"/>
      <c r="RMH154" s="51"/>
      <c r="RMI154" s="51"/>
      <c r="RMJ154" s="51"/>
      <c r="RMK154" s="51"/>
      <c r="RML154" s="51"/>
      <c r="RMM154" s="51"/>
      <c r="RMN154" s="51"/>
      <c r="RMO154" s="51"/>
      <c r="RMP154" s="51"/>
      <c r="RMQ154" s="51"/>
      <c r="RMR154" s="51"/>
      <c r="RMS154" s="51"/>
      <c r="RMT154" s="51"/>
      <c r="RMU154" s="51"/>
      <c r="RMV154" s="51"/>
      <c r="RMW154" s="51"/>
      <c r="RMX154" s="51"/>
      <c r="RMY154" s="51"/>
      <c r="RMZ154" s="51"/>
      <c r="RNA154" s="51"/>
      <c r="RNB154" s="51"/>
      <c r="RNC154" s="51"/>
      <c r="RND154" s="51"/>
      <c r="RNE154" s="51"/>
      <c r="RNF154" s="51"/>
      <c r="RNG154" s="51"/>
      <c r="RNH154" s="51"/>
      <c r="RNI154" s="51"/>
      <c r="RNJ154" s="51"/>
      <c r="RNK154" s="51"/>
      <c r="RNL154" s="51"/>
      <c r="RNM154" s="51"/>
      <c r="RNN154" s="51"/>
      <c r="RNO154" s="51"/>
      <c r="RNP154" s="51"/>
      <c r="RNQ154" s="51"/>
      <c r="RNR154" s="51"/>
      <c r="RNS154" s="51"/>
      <c r="RNT154" s="51"/>
      <c r="RNU154" s="51"/>
      <c r="RNV154" s="51"/>
      <c r="RNW154" s="51"/>
      <c r="RNX154" s="51"/>
      <c r="RNY154" s="51"/>
      <c r="RNZ154" s="51"/>
      <c r="ROA154" s="51"/>
      <c r="ROB154" s="51"/>
      <c r="ROC154" s="51"/>
      <c r="ROD154" s="51"/>
      <c r="ROE154" s="51"/>
      <c r="ROF154" s="51"/>
      <c r="ROG154" s="51"/>
      <c r="ROH154" s="51"/>
      <c r="ROI154" s="51"/>
      <c r="ROJ154" s="51"/>
      <c r="ROK154" s="51"/>
      <c r="ROL154" s="51"/>
      <c r="ROM154" s="51"/>
      <c r="RON154" s="51"/>
      <c r="ROO154" s="51"/>
      <c r="ROP154" s="51"/>
      <c r="ROQ154" s="51"/>
      <c r="ROR154" s="51"/>
      <c r="ROS154" s="51"/>
      <c r="ROT154" s="51"/>
      <c r="ROU154" s="51"/>
      <c r="ROV154" s="51"/>
      <c r="ROW154" s="51"/>
      <c r="ROX154" s="51"/>
      <c r="ROY154" s="51"/>
      <c r="ROZ154" s="51"/>
      <c r="RPA154" s="51"/>
      <c r="RPB154" s="51"/>
      <c r="RPC154" s="51"/>
      <c r="RPD154" s="51"/>
      <c r="RPE154" s="51"/>
      <c r="RPF154" s="51"/>
      <c r="RPG154" s="51"/>
      <c r="RPH154" s="51"/>
      <c r="RPI154" s="51"/>
      <c r="RPJ154" s="51"/>
      <c r="RPK154" s="51"/>
      <c r="RPL154" s="51"/>
      <c r="RPM154" s="51"/>
      <c r="RPN154" s="51"/>
      <c r="RPO154" s="51"/>
      <c r="RPP154" s="51"/>
      <c r="RPQ154" s="51"/>
      <c r="RPR154" s="51"/>
      <c r="RPS154" s="51"/>
      <c r="RPT154" s="51"/>
      <c r="RPU154" s="51"/>
      <c r="RPV154" s="51"/>
      <c r="RPW154" s="51"/>
      <c r="RPX154" s="51"/>
      <c r="RPY154" s="51"/>
      <c r="RPZ154" s="51"/>
      <c r="RQA154" s="51"/>
      <c r="RQB154" s="51"/>
      <c r="RQC154" s="51"/>
      <c r="RQD154" s="51"/>
      <c r="RQE154" s="51"/>
      <c r="RQF154" s="51"/>
      <c r="RQG154" s="51"/>
      <c r="RQH154" s="51"/>
      <c r="RQI154" s="51"/>
      <c r="RQJ154" s="51"/>
      <c r="RQK154" s="51"/>
      <c r="RQL154" s="51"/>
      <c r="RQM154" s="51"/>
      <c r="RQN154" s="51"/>
      <c r="RQO154" s="51"/>
      <c r="RQP154" s="51"/>
      <c r="RQQ154" s="51"/>
      <c r="RQR154" s="51"/>
      <c r="RQS154" s="51"/>
      <c r="RQT154" s="51"/>
      <c r="RQU154" s="51"/>
      <c r="RQV154" s="51"/>
      <c r="RQW154" s="51"/>
      <c r="RQX154" s="51"/>
      <c r="RQY154" s="51"/>
      <c r="RQZ154" s="51"/>
      <c r="RRA154" s="51"/>
      <c r="RRB154" s="51"/>
      <c r="RRC154" s="51"/>
      <c r="RRD154" s="51"/>
      <c r="RRE154" s="51"/>
      <c r="RRF154" s="51"/>
      <c r="RRG154" s="51"/>
      <c r="RRH154" s="51"/>
      <c r="RRI154" s="51"/>
      <c r="RRJ154" s="51"/>
      <c r="RRK154" s="51"/>
      <c r="RRL154" s="51"/>
      <c r="RRM154" s="51"/>
      <c r="RRN154" s="51"/>
      <c r="RRO154" s="51"/>
      <c r="RRP154" s="51"/>
      <c r="RRQ154" s="51"/>
      <c r="RRR154" s="51"/>
      <c r="RRS154" s="51"/>
      <c r="RRT154" s="51"/>
      <c r="RRU154" s="51"/>
      <c r="RRV154" s="51"/>
      <c r="RRW154" s="51"/>
      <c r="RRX154" s="51"/>
      <c r="RRY154" s="51"/>
      <c r="RRZ154" s="51"/>
      <c r="RSA154" s="51"/>
      <c r="RSB154" s="51"/>
      <c r="RSC154" s="51"/>
      <c r="RSD154" s="51"/>
      <c r="RSE154" s="51"/>
      <c r="RSF154" s="51"/>
      <c r="RSG154" s="51"/>
      <c r="RSH154" s="51"/>
      <c r="RSI154" s="51"/>
      <c r="RSJ154" s="51"/>
      <c r="RSK154" s="51"/>
      <c r="RSL154" s="51"/>
      <c r="RSM154" s="51"/>
      <c r="RSN154" s="51"/>
      <c r="RSO154" s="51"/>
      <c r="RSP154" s="51"/>
      <c r="RSQ154" s="51"/>
      <c r="RSR154" s="51"/>
      <c r="RSS154" s="51"/>
      <c r="RST154" s="51"/>
      <c r="RSU154" s="51"/>
      <c r="RSV154" s="51"/>
      <c r="RSW154" s="51"/>
      <c r="RSX154" s="51"/>
      <c r="RSY154" s="51"/>
      <c r="RSZ154" s="51"/>
      <c r="RTA154" s="51"/>
      <c r="RTB154" s="51"/>
      <c r="RTC154" s="51"/>
      <c r="RTD154" s="51"/>
      <c r="RTE154" s="51"/>
      <c r="RTF154" s="51"/>
      <c r="RTG154" s="51"/>
      <c r="RTH154" s="51"/>
      <c r="RTI154" s="51"/>
      <c r="RTJ154" s="51"/>
      <c r="RTK154" s="51"/>
      <c r="RTL154" s="51"/>
      <c r="RTM154" s="51"/>
      <c r="RTN154" s="51"/>
      <c r="RTO154" s="51"/>
      <c r="RTP154" s="51"/>
      <c r="RTQ154" s="51"/>
      <c r="RTR154" s="51"/>
      <c r="RTS154" s="51"/>
      <c r="RTT154" s="51"/>
      <c r="RTU154" s="51"/>
      <c r="RTV154" s="51"/>
      <c r="RTW154" s="51"/>
      <c r="RTX154" s="51"/>
      <c r="RTY154" s="51"/>
      <c r="RTZ154" s="51"/>
      <c r="RUA154" s="51"/>
      <c r="RUB154" s="51"/>
      <c r="RUC154" s="51"/>
      <c r="RUD154" s="51"/>
      <c r="RUE154" s="51"/>
      <c r="RUF154" s="51"/>
      <c r="RUG154" s="51"/>
      <c r="RUH154" s="51"/>
      <c r="RUI154" s="51"/>
      <c r="RUJ154" s="51"/>
      <c r="RUK154" s="51"/>
      <c r="RUL154" s="51"/>
      <c r="RUM154" s="51"/>
      <c r="RUN154" s="51"/>
      <c r="RUO154" s="51"/>
      <c r="RUP154" s="51"/>
      <c r="RUQ154" s="51"/>
      <c r="RUR154" s="51"/>
      <c r="RUS154" s="51"/>
      <c r="RUT154" s="51"/>
      <c r="RUU154" s="51"/>
      <c r="RUV154" s="51"/>
      <c r="RUW154" s="51"/>
      <c r="RUX154" s="51"/>
      <c r="RUY154" s="51"/>
      <c r="RUZ154" s="51"/>
      <c r="RVA154" s="51"/>
      <c r="RVB154" s="51"/>
      <c r="RVC154" s="51"/>
      <c r="RVD154" s="51"/>
      <c r="RVE154" s="51"/>
      <c r="RVF154" s="51"/>
      <c r="RVG154" s="51"/>
      <c r="RVH154" s="51"/>
      <c r="RVI154" s="51"/>
      <c r="RVJ154" s="51"/>
      <c r="RVK154" s="51"/>
      <c r="RVL154" s="51"/>
      <c r="RVM154" s="51"/>
      <c r="RVN154" s="51"/>
      <c r="RVO154" s="51"/>
      <c r="RVP154" s="51"/>
      <c r="RVQ154" s="51"/>
      <c r="RVR154" s="51"/>
      <c r="RVS154" s="51"/>
      <c r="RVT154" s="51"/>
      <c r="RVU154" s="51"/>
      <c r="RVV154" s="51"/>
      <c r="RVW154" s="51"/>
      <c r="RVX154" s="51"/>
      <c r="RVY154" s="51"/>
      <c r="RVZ154" s="51"/>
      <c r="RWA154" s="51"/>
      <c r="RWB154" s="51"/>
      <c r="RWC154" s="51"/>
      <c r="RWD154" s="51"/>
      <c r="RWE154" s="51"/>
      <c r="RWF154" s="51"/>
      <c r="RWG154" s="51"/>
      <c r="RWH154" s="51"/>
      <c r="RWI154" s="51"/>
      <c r="RWJ154" s="51"/>
      <c r="RWK154" s="51"/>
      <c r="RWL154" s="51"/>
      <c r="RWM154" s="51"/>
      <c r="RWN154" s="51"/>
      <c r="RWO154" s="51"/>
      <c r="RWP154" s="51"/>
      <c r="RWQ154" s="51"/>
      <c r="RWR154" s="51"/>
      <c r="RWS154" s="51"/>
      <c r="RWT154" s="51"/>
      <c r="RWU154" s="51"/>
      <c r="RWV154" s="51"/>
      <c r="RWW154" s="51"/>
      <c r="RWX154" s="51"/>
      <c r="RWY154" s="51"/>
      <c r="RWZ154" s="51"/>
      <c r="RXA154" s="51"/>
      <c r="RXB154" s="51"/>
      <c r="RXC154" s="51"/>
      <c r="RXD154" s="51"/>
      <c r="RXE154" s="51"/>
      <c r="RXF154" s="51"/>
      <c r="RXG154" s="51"/>
      <c r="RXH154" s="51"/>
      <c r="RXI154" s="51"/>
      <c r="RXJ154" s="51"/>
      <c r="RXK154" s="51"/>
      <c r="RXL154" s="51"/>
      <c r="RXM154" s="51"/>
      <c r="RXN154" s="51"/>
      <c r="RXO154" s="51"/>
      <c r="RXP154" s="51"/>
      <c r="RXQ154" s="51"/>
      <c r="RXR154" s="51"/>
      <c r="RXS154" s="51"/>
      <c r="RXT154" s="51"/>
      <c r="RXU154" s="51"/>
      <c r="RXV154" s="51"/>
      <c r="RXW154" s="51"/>
      <c r="RXX154" s="51"/>
      <c r="RXY154" s="51"/>
      <c r="RXZ154" s="51"/>
      <c r="RYA154" s="51"/>
      <c r="RYB154" s="51"/>
      <c r="RYC154" s="51"/>
      <c r="RYD154" s="51"/>
      <c r="RYE154" s="51"/>
      <c r="RYF154" s="51"/>
      <c r="RYG154" s="51"/>
      <c r="RYH154" s="51"/>
      <c r="RYI154" s="51"/>
      <c r="RYJ154" s="51"/>
      <c r="RYK154" s="51"/>
      <c r="RYL154" s="51"/>
      <c r="RYM154" s="51"/>
      <c r="RYN154" s="51"/>
      <c r="RYO154" s="51"/>
      <c r="RYP154" s="51"/>
      <c r="RYQ154" s="51"/>
      <c r="RYR154" s="51"/>
      <c r="RYS154" s="51"/>
      <c r="RYT154" s="51"/>
      <c r="RYU154" s="51"/>
      <c r="RYV154" s="51"/>
      <c r="RYW154" s="51"/>
      <c r="RYX154" s="51"/>
      <c r="RYY154" s="51"/>
      <c r="RYZ154" s="51"/>
      <c r="RZA154" s="51"/>
      <c r="RZB154" s="51"/>
      <c r="RZC154" s="51"/>
      <c r="RZD154" s="51"/>
      <c r="RZE154" s="51"/>
      <c r="RZF154" s="51"/>
      <c r="RZG154" s="51"/>
      <c r="RZH154" s="51"/>
      <c r="RZI154" s="51"/>
      <c r="RZJ154" s="51"/>
      <c r="RZK154" s="51"/>
      <c r="RZL154" s="51"/>
      <c r="RZM154" s="51"/>
      <c r="RZN154" s="51"/>
      <c r="RZO154" s="51"/>
      <c r="RZP154" s="51"/>
      <c r="RZQ154" s="51"/>
      <c r="RZR154" s="51"/>
      <c r="RZS154" s="51"/>
      <c r="RZT154" s="51"/>
      <c r="RZU154" s="51"/>
      <c r="RZV154" s="51"/>
      <c r="RZW154" s="51"/>
      <c r="RZX154" s="51"/>
      <c r="RZY154" s="51"/>
      <c r="RZZ154" s="51"/>
      <c r="SAA154" s="51"/>
      <c r="SAB154" s="51"/>
      <c r="SAC154" s="51"/>
      <c r="SAD154" s="51"/>
      <c r="SAE154" s="51"/>
      <c r="SAF154" s="51"/>
      <c r="SAG154" s="51"/>
      <c r="SAH154" s="51"/>
      <c r="SAI154" s="51"/>
      <c r="SAJ154" s="51"/>
      <c r="SAK154" s="51"/>
      <c r="SAL154" s="51"/>
      <c r="SAM154" s="51"/>
      <c r="SAN154" s="51"/>
      <c r="SAO154" s="51"/>
      <c r="SAP154" s="51"/>
      <c r="SAQ154" s="51"/>
      <c r="SAR154" s="51"/>
      <c r="SAS154" s="51"/>
      <c r="SAT154" s="51"/>
      <c r="SAU154" s="51"/>
      <c r="SAV154" s="51"/>
      <c r="SAW154" s="51"/>
      <c r="SAX154" s="51"/>
      <c r="SAY154" s="51"/>
      <c r="SAZ154" s="51"/>
      <c r="SBA154" s="51"/>
      <c r="SBB154" s="51"/>
      <c r="SBC154" s="51"/>
      <c r="SBD154" s="51"/>
      <c r="SBE154" s="51"/>
      <c r="SBF154" s="51"/>
      <c r="SBG154" s="51"/>
      <c r="SBH154" s="51"/>
      <c r="SBI154" s="51"/>
      <c r="SBJ154" s="51"/>
      <c r="SBK154" s="51"/>
      <c r="SBL154" s="51"/>
      <c r="SBM154" s="51"/>
      <c r="SBN154" s="51"/>
      <c r="SBO154" s="51"/>
      <c r="SBP154" s="51"/>
      <c r="SBQ154" s="51"/>
      <c r="SBR154" s="51"/>
      <c r="SBS154" s="51"/>
      <c r="SBT154" s="51"/>
      <c r="SBU154" s="51"/>
      <c r="SBV154" s="51"/>
      <c r="SBW154" s="51"/>
      <c r="SBX154" s="51"/>
      <c r="SBY154" s="51"/>
      <c r="SBZ154" s="51"/>
      <c r="SCA154" s="51"/>
      <c r="SCB154" s="51"/>
      <c r="SCC154" s="51"/>
      <c r="SCD154" s="51"/>
      <c r="SCE154" s="51"/>
      <c r="SCF154" s="51"/>
      <c r="SCG154" s="51"/>
      <c r="SCH154" s="51"/>
      <c r="SCI154" s="51"/>
      <c r="SCJ154" s="51"/>
      <c r="SCK154" s="51"/>
      <c r="SCL154" s="51"/>
      <c r="SCM154" s="51"/>
      <c r="SCN154" s="51"/>
      <c r="SCO154" s="51"/>
      <c r="SCP154" s="51"/>
      <c r="SCQ154" s="51"/>
      <c r="SCR154" s="51"/>
      <c r="SCS154" s="51"/>
      <c r="SCT154" s="51"/>
      <c r="SCU154" s="51"/>
      <c r="SCV154" s="51"/>
      <c r="SCW154" s="51"/>
      <c r="SCX154" s="51"/>
      <c r="SCY154" s="51"/>
      <c r="SCZ154" s="51"/>
      <c r="SDA154" s="51"/>
      <c r="SDB154" s="51"/>
      <c r="SDC154" s="51"/>
      <c r="SDD154" s="51"/>
      <c r="SDE154" s="51"/>
      <c r="SDF154" s="51"/>
      <c r="SDG154" s="51"/>
      <c r="SDH154" s="51"/>
      <c r="SDI154" s="51"/>
      <c r="SDJ154" s="51"/>
      <c r="SDK154" s="51"/>
      <c r="SDL154" s="51"/>
      <c r="SDM154" s="51"/>
      <c r="SDN154" s="51"/>
      <c r="SDO154" s="51"/>
      <c r="SDP154" s="51"/>
      <c r="SDQ154" s="51"/>
      <c r="SDR154" s="51"/>
      <c r="SDS154" s="51"/>
      <c r="SDT154" s="51"/>
      <c r="SDU154" s="51"/>
      <c r="SDV154" s="51"/>
      <c r="SDW154" s="51"/>
      <c r="SDX154" s="51"/>
      <c r="SDY154" s="51"/>
      <c r="SDZ154" s="51"/>
      <c r="SEA154" s="51"/>
      <c r="SEB154" s="51"/>
      <c r="SEC154" s="51"/>
      <c r="SED154" s="51"/>
      <c r="SEE154" s="51"/>
      <c r="SEF154" s="51"/>
      <c r="SEG154" s="51"/>
      <c r="SEH154" s="51"/>
      <c r="SEI154" s="51"/>
      <c r="SEJ154" s="51"/>
      <c r="SEK154" s="51"/>
      <c r="SEL154" s="51"/>
      <c r="SEM154" s="51"/>
      <c r="SEN154" s="51"/>
      <c r="SEO154" s="51"/>
      <c r="SEP154" s="51"/>
      <c r="SEQ154" s="51"/>
      <c r="SER154" s="51"/>
      <c r="SES154" s="51"/>
      <c r="SET154" s="51"/>
      <c r="SEU154" s="51"/>
      <c r="SEV154" s="51"/>
      <c r="SEW154" s="51"/>
      <c r="SEX154" s="51"/>
      <c r="SEY154" s="51"/>
      <c r="SEZ154" s="51"/>
      <c r="SFA154" s="51"/>
      <c r="SFB154" s="51"/>
      <c r="SFC154" s="51"/>
      <c r="SFD154" s="51"/>
      <c r="SFE154" s="51"/>
      <c r="SFF154" s="51"/>
      <c r="SFG154" s="51"/>
      <c r="SFH154" s="51"/>
      <c r="SFI154" s="51"/>
      <c r="SFJ154" s="51"/>
      <c r="SFK154" s="51"/>
      <c r="SFL154" s="51"/>
      <c r="SFM154" s="51"/>
      <c r="SFN154" s="51"/>
      <c r="SFO154" s="51"/>
      <c r="SFP154" s="51"/>
      <c r="SFQ154" s="51"/>
      <c r="SFR154" s="51"/>
      <c r="SFS154" s="51"/>
      <c r="SFT154" s="51"/>
      <c r="SFU154" s="51"/>
      <c r="SFV154" s="51"/>
      <c r="SFW154" s="51"/>
      <c r="SFX154" s="51"/>
      <c r="SFY154" s="51"/>
      <c r="SFZ154" s="51"/>
      <c r="SGA154" s="51"/>
      <c r="SGB154" s="51"/>
      <c r="SGC154" s="51"/>
      <c r="SGD154" s="51"/>
      <c r="SGE154" s="51"/>
      <c r="SGF154" s="51"/>
      <c r="SGG154" s="51"/>
      <c r="SGH154" s="51"/>
      <c r="SGI154" s="51"/>
      <c r="SGJ154" s="51"/>
      <c r="SGK154" s="51"/>
      <c r="SGL154" s="51"/>
      <c r="SGM154" s="51"/>
      <c r="SGN154" s="51"/>
      <c r="SGO154" s="51"/>
      <c r="SGP154" s="51"/>
      <c r="SGQ154" s="51"/>
      <c r="SGR154" s="51"/>
      <c r="SGS154" s="51"/>
      <c r="SGT154" s="51"/>
      <c r="SGU154" s="51"/>
      <c r="SGV154" s="51"/>
      <c r="SGW154" s="51"/>
      <c r="SGX154" s="51"/>
      <c r="SGY154" s="51"/>
      <c r="SGZ154" s="51"/>
      <c r="SHA154" s="51"/>
      <c r="SHB154" s="51"/>
      <c r="SHC154" s="51"/>
      <c r="SHD154" s="51"/>
      <c r="SHE154" s="51"/>
      <c r="SHF154" s="51"/>
      <c r="SHG154" s="51"/>
      <c r="SHH154" s="51"/>
      <c r="SHI154" s="51"/>
      <c r="SHJ154" s="51"/>
      <c r="SHK154" s="51"/>
      <c r="SHL154" s="51"/>
      <c r="SHM154" s="51"/>
      <c r="SHN154" s="51"/>
      <c r="SHO154" s="51"/>
      <c r="SHP154" s="51"/>
      <c r="SHQ154" s="51"/>
      <c r="SHR154" s="51"/>
      <c r="SHS154" s="51"/>
      <c r="SHT154" s="51"/>
      <c r="SHU154" s="51"/>
      <c r="SHV154" s="51"/>
      <c r="SHW154" s="51"/>
      <c r="SHX154" s="51"/>
      <c r="SHY154" s="51"/>
      <c r="SHZ154" s="51"/>
      <c r="SIA154" s="51"/>
      <c r="SIB154" s="51"/>
      <c r="SIC154" s="51"/>
      <c r="SID154" s="51"/>
      <c r="SIE154" s="51"/>
      <c r="SIF154" s="51"/>
      <c r="SIG154" s="51"/>
      <c r="SIH154" s="51"/>
      <c r="SII154" s="51"/>
      <c r="SIJ154" s="51"/>
      <c r="SIK154" s="51"/>
      <c r="SIL154" s="51"/>
      <c r="SIM154" s="51"/>
      <c r="SIN154" s="51"/>
      <c r="SIO154" s="51"/>
      <c r="SIP154" s="51"/>
      <c r="SIQ154" s="51"/>
      <c r="SIR154" s="51"/>
      <c r="SIS154" s="51"/>
      <c r="SIT154" s="51"/>
      <c r="SIU154" s="51"/>
      <c r="SIV154" s="51"/>
      <c r="SIW154" s="51"/>
      <c r="SIX154" s="51"/>
      <c r="SIY154" s="51"/>
      <c r="SIZ154" s="51"/>
      <c r="SJA154" s="51"/>
      <c r="SJB154" s="51"/>
      <c r="SJC154" s="51"/>
      <c r="SJD154" s="51"/>
      <c r="SJE154" s="51"/>
      <c r="SJF154" s="51"/>
      <c r="SJG154" s="51"/>
      <c r="SJH154" s="51"/>
      <c r="SJI154" s="51"/>
      <c r="SJJ154" s="51"/>
      <c r="SJK154" s="51"/>
      <c r="SJL154" s="51"/>
      <c r="SJM154" s="51"/>
      <c r="SJN154" s="51"/>
      <c r="SJO154" s="51"/>
      <c r="SJP154" s="51"/>
      <c r="SJQ154" s="51"/>
      <c r="SJR154" s="51"/>
      <c r="SJS154" s="51"/>
      <c r="SJT154" s="51"/>
      <c r="SJU154" s="51"/>
      <c r="SJV154" s="51"/>
      <c r="SJW154" s="51"/>
      <c r="SJX154" s="51"/>
      <c r="SJY154" s="51"/>
      <c r="SJZ154" s="51"/>
      <c r="SKA154" s="51"/>
      <c r="SKB154" s="51"/>
      <c r="SKC154" s="51"/>
      <c r="SKD154" s="51"/>
      <c r="SKE154" s="51"/>
      <c r="SKF154" s="51"/>
      <c r="SKG154" s="51"/>
      <c r="SKH154" s="51"/>
      <c r="SKI154" s="51"/>
      <c r="SKJ154" s="51"/>
      <c r="SKK154" s="51"/>
      <c r="SKL154" s="51"/>
      <c r="SKM154" s="51"/>
      <c r="SKN154" s="51"/>
      <c r="SKO154" s="51"/>
      <c r="SKP154" s="51"/>
      <c r="SKQ154" s="51"/>
      <c r="SKR154" s="51"/>
      <c r="SKS154" s="51"/>
      <c r="SKT154" s="51"/>
      <c r="SKU154" s="51"/>
      <c r="SKV154" s="51"/>
      <c r="SKW154" s="51"/>
      <c r="SKX154" s="51"/>
      <c r="SKY154" s="51"/>
      <c r="SKZ154" s="51"/>
      <c r="SLA154" s="51"/>
      <c r="SLB154" s="51"/>
      <c r="SLC154" s="51"/>
      <c r="SLD154" s="51"/>
      <c r="SLE154" s="51"/>
      <c r="SLF154" s="51"/>
      <c r="SLG154" s="51"/>
      <c r="SLH154" s="51"/>
      <c r="SLI154" s="51"/>
      <c r="SLJ154" s="51"/>
      <c r="SLK154" s="51"/>
      <c r="SLL154" s="51"/>
      <c r="SLM154" s="51"/>
      <c r="SLN154" s="51"/>
      <c r="SLO154" s="51"/>
      <c r="SLP154" s="51"/>
      <c r="SLQ154" s="51"/>
      <c r="SLR154" s="51"/>
      <c r="SLS154" s="51"/>
      <c r="SLT154" s="51"/>
      <c r="SLU154" s="51"/>
      <c r="SLV154" s="51"/>
      <c r="SLW154" s="51"/>
      <c r="SLX154" s="51"/>
      <c r="SLY154" s="51"/>
      <c r="SLZ154" s="51"/>
      <c r="SMA154" s="51"/>
      <c r="SMB154" s="51"/>
      <c r="SMC154" s="51"/>
      <c r="SMD154" s="51"/>
      <c r="SME154" s="51"/>
      <c r="SMF154" s="51"/>
      <c r="SMG154" s="51"/>
      <c r="SMH154" s="51"/>
      <c r="SMI154" s="51"/>
      <c r="SMJ154" s="51"/>
      <c r="SMK154" s="51"/>
      <c r="SML154" s="51"/>
      <c r="SMM154" s="51"/>
      <c r="SMN154" s="51"/>
      <c r="SMO154" s="51"/>
      <c r="SMP154" s="51"/>
      <c r="SMQ154" s="51"/>
      <c r="SMR154" s="51"/>
      <c r="SMS154" s="51"/>
      <c r="SMT154" s="51"/>
      <c r="SMU154" s="51"/>
      <c r="SMV154" s="51"/>
      <c r="SMW154" s="51"/>
      <c r="SMX154" s="51"/>
      <c r="SMY154" s="51"/>
      <c r="SMZ154" s="51"/>
      <c r="SNA154" s="51"/>
      <c r="SNB154" s="51"/>
      <c r="SNC154" s="51"/>
      <c r="SND154" s="51"/>
      <c r="SNE154" s="51"/>
      <c r="SNF154" s="51"/>
      <c r="SNG154" s="51"/>
      <c r="SNH154" s="51"/>
      <c r="SNI154" s="51"/>
      <c r="SNJ154" s="51"/>
      <c r="SNK154" s="51"/>
      <c r="SNL154" s="51"/>
      <c r="SNM154" s="51"/>
      <c r="SNN154" s="51"/>
      <c r="SNO154" s="51"/>
      <c r="SNP154" s="51"/>
      <c r="SNQ154" s="51"/>
      <c r="SNR154" s="51"/>
      <c r="SNS154" s="51"/>
      <c r="SNT154" s="51"/>
      <c r="SNU154" s="51"/>
      <c r="SNV154" s="51"/>
      <c r="SNW154" s="51"/>
      <c r="SNX154" s="51"/>
      <c r="SNY154" s="51"/>
      <c r="SNZ154" s="51"/>
      <c r="SOA154" s="51"/>
      <c r="SOB154" s="51"/>
      <c r="SOC154" s="51"/>
      <c r="SOD154" s="51"/>
      <c r="SOE154" s="51"/>
      <c r="SOF154" s="51"/>
      <c r="SOG154" s="51"/>
      <c r="SOH154" s="51"/>
      <c r="SOI154" s="51"/>
      <c r="SOJ154" s="51"/>
      <c r="SOK154" s="51"/>
      <c r="SOL154" s="51"/>
      <c r="SOM154" s="51"/>
      <c r="SON154" s="51"/>
      <c r="SOO154" s="51"/>
      <c r="SOP154" s="51"/>
      <c r="SOQ154" s="51"/>
      <c r="SOR154" s="51"/>
      <c r="SOS154" s="51"/>
      <c r="SOT154" s="51"/>
      <c r="SOU154" s="51"/>
      <c r="SOV154" s="51"/>
      <c r="SOW154" s="51"/>
      <c r="SOX154" s="51"/>
      <c r="SOY154" s="51"/>
      <c r="SOZ154" s="51"/>
      <c r="SPA154" s="51"/>
      <c r="SPB154" s="51"/>
      <c r="SPC154" s="51"/>
      <c r="SPD154" s="51"/>
      <c r="SPE154" s="51"/>
      <c r="SPF154" s="51"/>
      <c r="SPG154" s="51"/>
      <c r="SPH154" s="51"/>
      <c r="SPI154" s="51"/>
      <c r="SPJ154" s="51"/>
      <c r="SPK154" s="51"/>
      <c r="SPL154" s="51"/>
      <c r="SPM154" s="51"/>
      <c r="SPN154" s="51"/>
      <c r="SPO154" s="51"/>
      <c r="SPP154" s="51"/>
      <c r="SPQ154" s="51"/>
      <c r="SPR154" s="51"/>
      <c r="SPS154" s="51"/>
      <c r="SPT154" s="51"/>
      <c r="SPU154" s="51"/>
      <c r="SPV154" s="51"/>
      <c r="SPW154" s="51"/>
      <c r="SPX154" s="51"/>
      <c r="SPY154" s="51"/>
      <c r="SPZ154" s="51"/>
      <c r="SQA154" s="51"/>
      <c r="SQB154" s="51"/>
      <c r="SQC154" s="51"/>
      <c r="SQD154" s="51"/>
      <c r="SQE154" s="51"/>
      <c r="SQF154" s="51"/>
      <c r="SQG154" s="51"/>
      <c r="SQH154" s="51"/>
      <c r="SQI154" s="51"/>
      <c r="SQJ154" s="51"/>
      <c r="SQK154" s="51"/>
      <c r="SQL154" s="51"/>
      <c r="SQM154" s="51"/>
      <c r="SQN154" s="51"/>
      <c r="SQO154" s="51"/>
      <c r="SQP154" s="51"/>
      <c r="SQQ154" s="51"/>
      <c r="SQR154" s="51"/>
      <c r="SQS154" s="51"/>
      <c r="SQT154" s="51"/>
      <c r="SQU154" s="51"/>
      <c r="SQV154" s="51"/>
      <c r="SQW154" s="51"/>
      <c r="SQX154" s="51"/>
      <c r="SQY154" s="51"/>
      <c r="SQZ154" s="51"/>
      <c r="SRA154" s="51"/>
      <c r="SRB154" s="51"/>
      <c r="SRC154" s="51"/>
      <c r="SRD154" s="51"/>
      <c r="SRE154" s="51"/>
      <c r="SRF154" s="51"/>
      <c r="SRG154" s="51"/>
      <c r="SRH154" s="51"/>
      <c r="SRI154" s="51"/>
      <c r="SRJ154" s="51"/>
      <c r="SRK154" s="51"/>
      <c r="SRL154" s="51"/>
      <c r="SRM154" s="51"/>
      <c r="SRN154" s="51"/>
      <c r="SRO154" s="51"/>
      <c r="SRP154" s="51"/>
      <c r="SRQ154" s="51"/>
      <c r="SRR154" s="51"/>
      <c r="SRS154" s="51"/>
      <c r="SRT154" s="51"/>
      <c r="SRU154" s="51"/>
      <c r="SRV154" s="51"/>
      <c r="SRW154" s="51"/>
      <c r="SRX154" s="51"/>
      <c r="SRY154" s="51"/>
      <c r="SRZ154" s="51"/>
      <c r="SSA154" s="51"/>
      <c r="SSB154" s="51"/>
      <c r="SSC154" s="51"/>
      <c r="SSD154" s="51"/>
      <c r="SSE154" s="51"/>
      <c r="SSF154" s="51"/>
      <c r="SSG154" s="51"/>
      <c r="SSH154" s="51"/>
      <c r="SSI154" s="51"/>
      <c r="SSJ154" s="51"/>
      <c r="SSK154" s="51"/>
      <c r="SSL154" s="51"/>
      <c r="SSM154" s="51"/>
      <c r="SSN154" s="51"/>
      <c r="SSO154" s="51"/>
      <c r="SSP154" s="51"/>
      <c r="SSQ154" s="51"/>
      <c r="SSR154" s="51"/>
      <c r="SSS154" s="51"/>
      <c r="SST154" s="51"/>
      <c r="SSU154" s="51"/>
      <c r="SSV154" s="51"/>
      <c r="SSW154" s="51"/>
      <c r="SSX154" s="51"/>
      <c r="SSY154" s="51"/>
      <c r="SSZ154" s="51"/>
      <c r="STA154" s="51"/>
      <c r="STB154" s="51"/>
      <c r="STC154" s="51"/>
      <c r="STD154" s="51"/>
      <c r="STE154" s="51"/>
      <c r="STF154" s="51"/>
      <c r="STG154" s="51"/>
      <c r="STH154" s="51"/>
      <c r="STI154" s="51"/>
      <c r="STJ154" s="51"/>
      <c r="STK154" s="51"/>
      <c r="STL154" s="51"/>
      <c r="STM154" s="51"/>
      <c r="STN154" s="51"/>
      <c r="STO154" s="51"/>
      <c r="STP154" s="51"/>
      <c r="STQ154" s="51"/>
      <c r="STR154" s="51"/>
      <c r="STS154" s="51"/>
      <c r="STT154" s="51"/>
      <c r="STU154" s="51"/>
      <c r="STV154" s="51"/>
      <c r="STW154" s="51"/>
      <c r="STX154" s="51"/>
      <c r="STY154" s="51"/>
      <c r="STZ154" s="51"/>
      <c r="SUA154" s="51"/>
      <c r="SUB154" s="51"/>
      <c r="SUC154" s="51"/>
      <c r="SUD154" s="51"/>
      <c r="SUE154" s="51"/>
      <c r="SUF154" s="51"/>
      <c r="SUG154" s="51"/>
      <c r="SUH154" s="51"/>
      <c r="SUI154" s="51"/>
      <c r="SUJ154" s="51"/>
      <c r="SUK154" s="51"/>
      <c r="SUL154" s="51"/>
      <c r="SUM154" s="51"/>
      <c r="SUN154" s="51"/>
      <c r="SUO154" s="51"/>
      <c r="SUP154" s="51"/>
      <c r="SUQ154" s="51"/>
      <c r="SUR154" s="51"/>
      <c r="SUS154" s="51"/>
      <c r="SUT154" s="51"/>
      <c r="SUU154" s="51"/>
      <c r="SUV154" s="51"/>
      <c r="SUW154" s="51"/>
      <c r="SUX154" s="51"/>
      <c r="SUY154" s="51"/>
      <c r="SUZ154" s="51"/>
      <c r="SVA154" s="51"/>
      <c r="SVB154" s="51"/>
      <c r="SVC154" s="51"/>
      <c r="SVD154" s="51"/>
      <c r="SVE154" s="51"/>
      <c r="SVF154" s="51"/>
      <c r="SVG154" s="51"/>
      <c r="SVH154" s="51"/>
      <c r="SVI154" s="51"/>
      <c r="SVJ154" s="51"/>
      <c r="SVK154" s="51"/>
      <c r="SVL154" s="51"/>
      <c r="SVM154" s="51"/>
      <c r="SVN154" s="51"/>
      <c r="SVO154" s="51"/>
      <c r="SVP154" s="51"/>
      <c r="SVQ154" s="51"/>
      <c r="SVR154" s="51"/>
      <c r="SVS154" s="51"/>
      <c r="SVT154" s="51"/>
      <c r="SVU154" s="51"/>
      <c r="SVV154" s="51"/>
      <c r="SVW154" s="51"/>
      <c r="SVX154" s="51"/>
      <c r="SVY154" s="51"/>
      <c r="SVZ154" s="51"/>
      <c r="SWA154" s="51"/>
      <c r="SWB154" s="51"/>
      <c r="SWC154" s="51"/>
      <c r="SWD154" s="51"/>
      <c r="SWE154" s="51"/>
      <c r="SWF154" s="51"/>
      <c r="SWG154" s="51"/>
      <c r="SWH154" s="51"/>
      <c r="SWI154" s="51"/>
      <c r="SWJ154" s="51"/>
      <c r="SWK154" s="51"/>
      <c r="SWL154" s="51"/>
      <c r="SWM154" s="51"/>
      <c r="SWN154" s="51"/>
      <c r="SWO154" s="51"/>
      <c r="SWP154" s="51"/>
      <c r="SWQ154" s="51"/>
      <c r="SWR154" s="51"/>
      <c r="SWS154" s="51"/>
      <c r="SWT154" s="51"/>
      <c r="SWU154" s="51"/>
      <c r="SWV154" s="51"/>
      <c r="SWW154" s="51"/>
      <c r="SWX154" s="51"/>
      <c r="SWY154" s="51"/>
      <c r="SWZ154" s="51"/>
      <c r="SXA154" s="51"/>
      <c r="SXB154" s="51"/>
      <c r="SXC154" s="51"/>
      <c r="SXD154" s="51"/>
      <c r="SXE154" s="51"/>
      <c r="SXF154" s="51"/>
      <c r="SXG154" s="51"/>
      <c r="SXH154" s="51"/>
      <c r="SXI154" s="51"/>
      <c r="SXJ154" s="51"/>
      <c r="SXK154" s="51"/>
      <c r="SXL154" s="51"/>
      <c r="SXM154" s="51"/>
      <c r="SXN154" s="51"/>
      <c r="SXO154" s="51"/>
      <c r="SXP154" s="51"/>
      <c r="SXQ154" s="51"/>
      <c r="SXR154" s="51"/>
      <c r="SXS154" s="51"/>
      <c r="SXT154" s="51"/>
      <c r="SXU154" s="51"/>
      <c r="SXV154" s="51"/>
      <c r="SXW154" s="51"/>
      <c r="SXX154" s="51"/>
      <c r="SXY154" s="51"/>
      <c r="SXZ154" s="51"/>
      <c r="SYA154" s="51"/>
      <c r="SYB154" s="51"/>
      <c r="SYC154" s="51"/>
      <c r="SYD154" s="51"/>
      <c r="SYE154" s="51"/>
      <c r="SYF154" s="51"/>
      <c r="SYG154" s="51"/>
      <c r="SYH154" s="51"/>
      <c r="SYI154" s="51"/>
      <c r="SYJ154" s="51"/>
      <c r="SYK154" s="51"/>
      <c r="SYL154" s="51"/>
      <c r="SYM154" s="51"/>
      <c r="SYN154" s="51"/>
      <c r="SYO154" s="51"/>
      <c r="SYP154" s="51"/>
      <c r="SYQ154" s="51"/>
      <c r="SYR154" s="51"/>
      <c r="SYS154" s="51"/>
      <c r="SYT154" s="51"/>
      <c r="SYU154" s="51"/>
      <c r="SYV154" s="51"/>
      <c r="SYW154" s="51"/>
      <c r="SYX154" s="51"/>
      <c r="SYY154" s="51"/>
      <c r="SYZ154" s="51"/>
      <c r="SZA154" s="51"/>
      <c r="SZB154" s="51"/>
      <c r="SZC154" s="51"/>
      <c r="SZD154" s="51"/>
      <c r="SZE154" s="51"/>
      <c r="SZF154" s="51"/>
      <c r="SZG154" s="51"/>
      <c r="SZH154" s="51"/>
      <c r="SZI154" s="51"/>
      <c r="SZJ154" s="51"/>
      <c r="SZK154" s="51"/>
      <c r="SZL154" s="51"/>
      <c r="SZM154" s="51"/>
      <c r="SZN154" s="51"/>
      <c r="SZO154" s="51"/>
      <c r="SZP154" s="51"/>
      <c r="SZQ154" s="51"/>
      <c r="SZR154" s="51"/>
      <c r="SZS154" s="51"/>
      <c r="SZT154" s="51"/>
      <c r="SZU154" s="51"/>
      <c r="SZV154" s="51"/>
      <c r="SZW154" s="51"/>
      <c r="SZX154" s="51"/>
      <c r="SZY154" s="51"/>
      <c r="SZZ154" s="51"/>
      <c r="TAA154" s="51"/>
      <c r="TAB154" s="51"/>
      <c r="TAC154" s="51"/>
      <c r="TAD154" s="51"/>
      <c r="TAE154" s="51"/>
      <c r="TAF154" s="51"/>
      <c r="TAG154" s="51"/>
      <c r="TAH154" s="51"/>
      <c r="TAI154" s="51"/>
      <c r="TAJ154" s="51"/>
      <c r="TAK154" s="51"/>
      <c r="TAL154" s="51"/>
      <c r="TAM154" s="51"/>
      <c r="TAN154" s="51"/>
      <c r="TAO154" s="51"/>
      <c r="TAP154" s="51"/>
      <c r="TAQ154" s="51"/>
      <c r="TAR154" s="51"/>
      <c r="TAS154" s="51"/>
      <c r="TAT154" s="51"/>
      <c r="TAU154" s="51"/>
      <c r="TAV154" s="51"/>
      <c r="TAW154" s="51"/>
      <c r="TAX154" s="51"/>
      <c r="TAY154" s="51"/>
      <c r="TAZ154" s="51"/>
      <c r="TBA154" s="51"/>
      <c r="TBB154" s="51"/>
      <c r="TBC154" s="51"/>
      <c r="TBD154" s="51"/>
      <c r="TBE154" s="51"/>
      <c r="TBF154" s="51"/>
      <c r="TBG154" s="51"/>
      <c r="TBH154" s="51"/>
      <c r="TBI154" s="51"/>
      <c r="TBJ154" s="51"/>
      <c r="TBK154" s="51"/>
      <c r="TBL154" s="51"/>
      <c r="TBM154" s="51"/>
      <c r="TBN154" s="51"/>
      <c r="TBO154" s="51"/>
      <c r="TBP154" s="51"/>
      <c r="TBQ154" s="51"/>
      <c r="TBR154" s="51"/>
      <c r="TBS154" s="51"/>
      <c r="TBT154" s="51"/>
      <c r="TBU154" s="51"/>
      <c r="TBV154" s="51"/>
      <c r="TBW154" s="51"/>
      <c r="TBX154" s="51"/>
      <c r="TBY154" s="51"/>
      <c r="TBZ154" s="51"/>
      <c r="TCA154" s="51"/>
      <c r="TCB154" s="51"/>
      <c r="TCC154" s="51"/>
      <c r="TCD154" s="51"/>
      <c r="TCE154" s="51"/>
      <c r="TCF154" s="51"/>
      <c r="TCG154" s="51"/>
      <c r="TCH154" s="51"/>
      <c r="TCI154" s="51"/>
      <c r="TCJ154" s="51"/>
      <c r="TCK154" s="51"/>
      <c r="TCL154" s="51"/>
      <c r="TCM154" s="51"/>
      <c r="TCN154" s="51"/>
      <c r="TCO154" s="51"/>
      <c r="TCP154" s="51"/>
      <c r="TCQ154" s="51"/>
      <c r="TCR154" s="51"/>
      <c r="TCS154" s="51"/>
      <c r="TCT154" s="51"/>
      <c r="TCU154" s="51"/>
      <c r="TCV154" s="51"/>
      <c r="TCW154" s="51"/>
      <c r="TCX154" s="51"/>
      <c r="TCY154" s="51"/>
      <c r="TCZ154" s="51"/>
      <c r="TDA154" s="51"/>
      <c r="TDB154" s="51"/>
      <c r="TDC154" s="51"/>
      <c r="TDD154" s="51"/>
      <c r="TDE154" s="51"/>
      <c r="TDF154" s="51"/>
      <c r="TDG154" s="51"/>
      <c r="TDH154" s="51"/>
      <c r="TDI154" s="51"/>
      <c r="TDJ154" s="51"/>
      <c r="TDK154" s="51"/>
      <c r="TDL154" s="51"/>
      <c r="TDM154" s="51"/>
      <c r="TDN154" s="51"/>
      <c r="TDO154" s="51"/>
      <c r="TDP154" s="51"/>
      <c r="TDQ154" s="51"/>
      <c r="TDR154" s="51"/>
      <c r="TDS154" s="51"/>
      <c r="TDT154" s="51"/>
      <c r="TDU154" s="51"/>
      <c r="TDV154" s="51"/>
      <c r="TDW154" s="51"/>
      <c r="TDX154" s="51"/>
      <c r="TDY154" s="51"/>
      <c r="TDZ154" s="51"/>
      <c r="TEA154" s="51"/>
      <c r="TEB154" s="51"/>
      <c r="TEC154" s="51"/>
      <c r="TED154" s="51"/>
      <c r="TEE154" s="51"/>
      <c r="TEF154" s="51"/>
      <c r="TEG154" s="51"/>
      <c r="TEH154" s="51"/>
      <c r="TEI154" s="51"/>
      <c r="TEJ154" s="51"/>
      <c r="TEK154" s="51"/>
      <c r="TEL154" s="51"/>
      <c r="TEM154" s="51"/>
      <c r="TEN154" s="51"/>
      <c r="TEO154" s="51"/>
      <c r="TEP154" s="51"/>
      <c r="TEQ154" s="51"/>
      <c r="TER154" s="51"/>
      <c r="TES154" s="51"/>
      <c r="TET154" s="51"/>
      <c r="TEU154" s="51"/>
      <c r="TEV154" s="51"/>
      <c r="TEW154" s="51"/>
      <c r="TEX154" s="51"/>
      <c r="TEY154" s="51"/>
      <c r="TEZ154" s="51"/>
      <c r="TFA154" s="51"/>
      <c r="TFB154" s="51"/>
      <c r="TFC154" s="51"/>
      <c r="TFD154" s="51"/>
      <c r="TFE154" s="51"/>
      <c r="TFF154" s="51"/>
      <c r="TFG154" s="51"/>
      <c r="TFH154" s="51"/>
      <c r="TFI154" s="51"/>
      <c r="TFJ154" s="51"/>
      <c r="TFK154" s="51"/>
      <c r="TFL154" s="51"/>
      <c r="TFM154" s="51"/>
      <c r="TFN154" s="51"/>
      <c r="TFO154" s="51"/>
      <c r="TFP154" s="51"/>
      <c r="TFQ154" s="51"/>
      <c r="TFR154" s="51"/>
      <c r="TFS154" s="51"/>
      <c r="TFT154" s="51"/>
      <c r="TFU154" s="51"/>
      <c r="TFV154" s="51"/>
      <c r="TFW154" s="51"/>
      <c r="TFX154" s="51"/>
      <c r="TFY154" s="51"/>
      <c r="TFZ154" s="51"/>
      <c r="TGA154" s="51"/>
      <c r="TGB154" s="51"/>
      <c r="TGC154" s="51"/>
      <c r="TGD154" s="51"/>
      <c r="TGE154" s="51"/>
      <c r="TGF154" s="51"/>
      <c r="TGG154" s="51"/>
      <c r="TGH154" s="51"/>
      <c r="TGI154" s="51"/>
      <c r="TGJ154" s="51"/>
      <c r="TGK154" s="51"/>
      <c r="TGL154" s="51"/>
      <c r="TGM154" s="51"/>
      <c r="TGN154" s="51"/>
      <c r="TGO154" s="51"/>
      <c r="TGP154" s="51"/>
      <c r="TGQ154" s="51"/>
      <c r="TGR154" s="51"/>
      <c r="TGS154" s="51"/>
      <c r="TGT154" s="51"/>
      <c r="TGU154" s="51"/>
      <c r="TGV154" s="51"/>
      <c r="TGW154" s="51"/>
      <c r="TGX154" s="51"/>
      <c r="TGY154" s="51"/>
      <c r="TGZ154" s="51"/>
      <c r="THA154" s="51"/>
      <c r="THB154" s="51"/>
      <c r="THC154" s="51"/>
      <c r="THD154" s="51"/>
      <c r="THE154" s="51"/>
      <c r="THF154" s="51"/>
      <c r="THG154" s="51"/>
      <c r="THH154" s="51"/>
      <c r="THI154" s="51"/>
      <c r="THJ154" s="51"/>
      <c r="THK154" s="51"/>
      <c r="THL154" s="51"/>
      <c r="THM154" s="51"/>
      <c r="THN154" s="51"/>
      <c r="THO154" s="51"/>
      <c r="THP154" s="51"/>
      <c r="THQ154" s="51"/>
      <c r="THR154" s="51"/>
      <c r="THS154" s="51"/>
      <c r="THT154" s="51"/>
      <c r="THU154" s="51"/>
      <c r="THV154" s="51"/>
      <c r="THW154" s="51"/>
      <c r="THX154" s="51"/>
      <c r="THY154" s="51"/>
      <c r="THZ154" s="51"/>
      <c r="TIA154" s="51"/>
      <c r="TIB154" s="51"/>
      <c r="TIC154" s="51"/>
      <c r="TID154" s="51"/>
      <c r="TIE154" s="51"/>
      <c r="TIF154" s="51"/>
      <c r="TIG154" s="51"/>
      <c r="TIH154" s="51"/>
      <c r="TII154" s="51"/>
      <c r="TIJ154" s="51"/>
      <c r="TIK154" s="51"/>
      <c r="TIL154" s="51"/>
      <c r="TIM154" s="51"/>
      <c r="TIN154" s="51"/>
      <c r="TIO154" s="51"/>
      <c r="TIP154" s="51"/>
      <c r="TIQ154" s="51"/>
      <c r="TIR154" s="51"/>
      <c r="TIS154" s="51"/>
      <c r="TIT154" s="51"/>
      <c r="TIU154" s="51"/>
      <c r="TIV154" s="51"/>
      <c r="TIW154" s="51"/>
      <c r="TIX154" s="51"/>
      <c r="TIY154" s="51"/>
      <c r="TIZ154" s="51"/>
      <c r="TJA154" s="51"/>
      <c r="TJB154" s="51"/>
      <c r="TJC154" s="51"/>
      <c r="TJD154" s="51"/>
      <c r="TJE154" s="51"/>
      <c r="TJF154" s="51"/>
      <c r="TJG154" s="51"/>
      <c r="TJH154" s="51"/>
      <c r="TJI154" s="51"/>
      <c r="TJJ154" s="51"/>
      <c r="TJK154" s="51"/>
      <c r="TJL154" s="51"/>
      <c r="TJM154" s="51"/>
      <c r="TJN154" s="51"/>
      <c r="TJO154" s="51"/>
      <c r="TJP154" s="51"/>
      <c r="TJQ154" s="51"/>
      <c r="TJR154" s="51"/>
      <c r="TJS154" s="51"/>
      <c r="TJT154" s="51"/>
      <c r="TJU154" s="51"/>
      <c r="TJV154" s="51"/>
      <c r="TJW154" s="51"/>
      <c r="TJX154" s="51"/>
      <c r="TJY154" s="51"/>
      <c r="TJZ154" s="51"/>
      <c r="TKA154" s="51"/>
      <c r="TKB154" s="51"/>
      <c r="TKC154" s="51"/>
      <c r="TKD154" s="51"/>
      <c r="TKE154" s="51"/>
      <c r="TKF154" s="51"/>
      <c r="TKG154" s="51"/>
      <c r="TKH154" s="51"/>
      <c r="TKI154" s="51"/>
      <c r="TKJ154" s="51"/>
      <c r="TKK154" s="51"/>
      <c r="TKL154" s="51"/>
      <c r="TKM154" s="51"/>
      <c r="TKN154" s="51"/>
      <c r="TKO154" s="51"/>
      <c r="TKP154" s="51"/>
      <c r="TKQ154" s="51"/>
      <c r="TKR154" s="51"/>
      <c r="TKS154" s="51"/>
      <c r="TKT154" s="51"/>
      <c r="TKU154" s="51"/>
      <c r="TKV154" s="51"/>
      <c r="TKW154" s="51"/>
      <c r="TKX154" s="51"/>
      <c r="TKY154" s="51"/>
      <c r="TKZ154" s="51"/>
      <c r="TLA154" s="51"/>
      <c r="TLB154" s="51"/>
      <c r="TLC154" s="51"/>
      <c r="TLD154" s="51"/>
      <c r="TLE154" s="51"/>
      <c r="TLF154" s="51"/>
      <c r="TLG154" s="51"/>
      <c r="TLH154" s="51"/>
      <c r="TLI154" s="51"/>
      <c r="TLJ154" s="51"/>
      <c r="TLK154" s="51"/>
      <c r="TLL154" s="51"/>
      <c r="TLM154" s="51"/>
      <c r="TLN154" s="51"/>
      <c r="TLO154" s="51"/>
      <c r="TLP154" s="51"/>
      <c r="TLQ154" s="51"/>
      <c r="TLR154" s="51"/>
      <c r="TLS154" s="51"/>
      <c r="TLT154" s="51"/>
      <c r="TLU154" s="51"/>
      <c r="TLV154" s="51"/>
      <c r="TLW154" s="51"/>
      <c r="TLX154" s="51"/>
      <c r="TLY154" s="51"/>
      <c r="TLZ154" s="51"/>
      <c r="TMA154" s="51"/>
      <c r="TMB154" s="51"/>
      <c r="TMC154" s="51"/>
      <c r="TMD154" s="51"/>
      <c r="TME154" s="51"/>
      <c r="TMF154" s="51"/>
      <c r="TMG154" s="51"/>
      <c r="TMH154" s="51"/>
      <c r="TMI154" s="51"/>
      <c r="TMJ154" s="51"/>
      <c r="TMK154" s="51"/>
      <c r="TML154" s="51"/>
      <c r="TMM154" s="51"/>
      <c r="TMN154" s="51"/>
      <c r="TMO154" s="51"/>
      <c r="TMP154" s="51"/>
      <c r="TMQ154" s="51"/>
      <c r="TMR154" s="51"/>
      <c r="TMS154" s="51"/>
      <c r="TMT154" s="51"/>
      <c r="TMU154" s="51"/>
      <c r="TMV154" s="51"/>
      <c r="TMW154" s="51"/>
      <c r="TMX154" s="51"/>
      <c r="TMY154" s="51"/>
      <c r="TMZ154" s="51"/>
      <c r="TNA154" s="51"/>
      <c r="TNB154" s="51"/>
      <c r="TNC154" s="51"/>
      <c r="TND154" s="51"/>
      <c r="TNE154" s="51"/>
      <c r="TNF154" s="51"/>
      <c r="TNG154" s="51"/>
      <c r="TNH154" s="51"/>
      <c r="TNI154" s="51"/>
      <c r="TNJ154" s="51"/>
      <c r="TNK154" s="51"/>
      <c r="TNL154" s="51"/>
      <c r="TNM154" s="51"/>
      <c r="TNN154" s="51"/>
      <c r="TNO154" s="51"/>
      <c r="TNP154" s="51"/>
      <c r="TNQ154" s="51"/>
      <c r="TNR154" s="51"/>
      <c r="TNS154" s="51"/>
      <c r="TNT154" s="51"/>
      <c r="TNU154" s="51"/>
      <c r="TNV154" s="51"/>
      <c r="TNW154" s="51"/>
      <c r="TNX154" s="51"/>
      <c r="TNY154" s="51"/>
      <c r="TNZ154" s="51"/>
      <c r="TOA154" s="51"/>
      <c r="TOB154" s="51"/>
      <c r="TOC154" s="51"/>
      <c r="TOD154" s="51"/>
      <c r="TOE154" s="51"/>
      <c r="TOF154" s="51"/>
      <c r="TOG154" s="51"/>
      <c r="TOH154" s="51"/>
      <c r="TOI154" s="51"/>
      <c r="TOJ154" s="51"/>
      <c r="TOK154" s="51"/>
      <c r="TOL154" s="51"/>
      <c r="TOM154" s="51"/>
      <c r="TON154" s="51"/>
      <c r="TOO154" s="51"/>
      <c r="TOP154" s="51"/>
      <c r="TOQ154" s="51"/>
      <c r="TOR154" s="51"/>
      <c r="TOS154" s="51"/>
      <c r="TOT154" s="51"/>
      <c r="TOU154" s="51"/>
      <c r="TOV154" s="51"/>
      <c r="TOW154" s="51"/>
      <c r="TOX154" s="51"/>
      <c r="TOY154" s="51"/>
      <c r="TOZ154" s="51"/>
      <c r="TPA154" s="51"/>
      <c r="TPB154" s="51"/>
      <c r="TPC154" s="51"/>
      <c r="TPD154" s="51"/>
      <c r="TPE154" s="51"/>
      <c r="TPF154" s="51"/>
      <c r="TPG154" s="51"/>
      <c r="TPH154" s="51"/>
      <c r="TPI154" s="51"/>
      <c r="TPJ154" s="51"/>
      <c r="TPK154" s="51"/>
      <c r="TPL154" s="51"/>
      <c r="TPM154" s="51"/>
      <c r="TPN154" s="51"/>
      <c r="TPO154" s="51"/>
      <c r="TPP154" s="51"/>
      <c r="TPQ154" s="51"/>
      <c r="TPR154" s="51"/>
      <c r="TPS154" s="51"/>
      <c r="TPT154" s="51"/>
      <c r="TPU154" s="51"/>
      <c r="TPV154" s="51"/>
      <c r="TPW154" s="51"/>
      <c r="TPX154" s="51"/>
      <c r="TPY154" s="51"/>
      <c r="TPZ154" s="51"/>
      <c r="TQA154" s="51"/>
      <c r="TQB154" s="51"/>
      <c r="TQC154" s="51"/>
      <c r="TQD154" s="51"/>
      <c r="TQE154" s="51"/>
      <c r="TQF154" s="51"/>
      <c r="TQG154" s="51"/>
      <c r="TQH154" s="51"/>
      <c r="TQI154" s="51"/>
      <c r="TQJ154" s="51"/>
      <c r="TQK154" s="51"/>
      <c r="TQL154" s="51"/>
      <c r="TQM154" s="51"/>
      <c r="TQN154" s="51"/>
      <c r="TQO154" s="51"/>
      <c r="TQP154" s="51"/>
      <c r="TQQ154" s="51"/>
      <c r="TQR154" s="51"/>
      <c r="TQS154" s="51"/>
      <c r="TQT154" s="51"/>
      <c r="TQU154" s="51"/>
      <c r="TQV154" s="51"/>
      <c r="TQW154" s="51"/>
      <c r="TQX154" s="51"/>
      <c r="TQY154" s="51"/>
      <c r="TQZ154" s="51"/>
      <c r="TRA154" s="51"/>
      <c r="TRB154" s="51"/>
      <c r="TRC154" s="51"/>
      <c r="TRD154" s="51"/>
      <c r="TRE154" s="51"/>
      <c r="TRF154" s="51"/>
      <c r="TRG154" s="51"/>
      <c r="TRH154" s="51"/>
      <c r="TRI154" s="51"/>
      <c r="TRJ154" s="51"/>
      <c r="TRK154" s="51"/>
      <c r="TRL154" s="51"/>
      <c r="TRM154" s="51"/>
      <c r="TRN154" s="51"/>
      <c r="TRO154" s="51"/>
      <c r="TRP154" s="51"/>
      <c r="TRQ154" s="51"/>
      <c r="TRR154" s="51"/>
      <c r="TRS154" s="51"/>
      <c r="TRT154" s="51"/>
      <c r="TRU154" s="51"/>
      <c r="TRV154" s="51"/>
      <c r="TRW154" s="51"/>
      <c r="TRX154" s="51"/>
      <c r="TRY154" s="51"/>
      <c r="TRZ154" s="51"/>
      <c r="TSA154" s="51"/>
      <c r="TSB154" s="51"/>
      <c r="TSC154" s="51"/>
      <c r="TSD154" s="51"/>
      <c r="TSE154" s="51"/>
      <c r="TSF154" s="51"/>
      <c r="TSG154" s="51"/>
      <c r="TSH154" s="51"/>
      <c r="TSI154" s="51"/>
      <c r="TSJ154" s="51"/>
      <c r="TSK154" s="51"/>
      <c r="TSL154" s="51"/>
      <c r="TSM154" s="51"/>
      <c r="TSN154" s="51"/>
      <c r="TSO154" s="51"/>
      <c r="TSP154" s="51"/>
      <c r="TSQ154" s="51"/>
      <c r="TSR154" s="51"/>
      <c r="TSS154" s="51"/>
      <c r="TST154" s="51"/>
      <c r="TSU154" s="51"/>
      <c r="TSV154" s="51"/>
      <c r="TSW154" s="51"/>
      <c r="TSX154" s="51"/>
      <c r="TSY154" s="51"/>
      <c r="TSZ154" s="51"/>
      <c r="TTA154" s="51"/>
      <c r="TTB154" s="51"/>
      <c r="TTC154" s="51"/>
      <c r="TTD154" s="51"/>
      <c r="TTE154" s="51"/>
      <c r="TTF154" s="51"/>
      <c r="TTG154" s="51"/>
      <c r="TTH154" s="51"/>
      <c r="TTI154" s="51"/>
      <c r="TTJ154" s="51"/>
      <c r="TTK154" s="51"/>
      <c r="TTL154" s="51"/>
      <c r="TTM154" s="51"/>
      <c r="TTN154" s="51"/>
      <c r="TTO154" s="51"/>
      <c r="TTP154" s="51"/>
      <c r="TTQ154" s="51"/>
      <c r="TTR154" s="51"/>
      <c r="TTS154" s="51"/>
      <c r="TTT154" s="51"/>
      <c r="TTU154" s="51"/>
      <c r="TTV154" s="51"/>
      <c r="TTW154" s="51"/>
      <c r="TTX154" s="51"/>
      <c r="TTY154" s="51"/>
      <c r="TTZ154" s="51"/>
      <c r="TUA154" s="51"/>
      <c r="TUB154" s="51"/>
      <c r="TUC154" s="51"/>
      <c r="TUD154" s="51"/>
      <c r="TUE154" s="51"/>
      <c r="TUF154" s="51"/>
      <c r="TUG154" s="51"/>
      <c r="TUH154" s="51"/>
      <c r="TUI154" s="51"/>
      <c r="TUJ154" s="51"/>
      <c r="TUK154" s="51"/>
      <c r="TUL154" s="51"/>
      <c r="TUM154" s="51"/>
      <c r="TUN154" s="51"/>
      <c r="TUO154" s="51"/>
      <c r="TUP154" s="51"/>
      <c r="TUQ154" s="51"/>
      <c r="TUR154" s="51"/>
      <c r="TUS154" s="51"/>
      <c r="TUT154" s="51"/>
      <c r="TUU154" s="51"/>
      <c r="TUV154" s="51"/>
      <c r="TUW154" s="51"/>
      <c r="TUX154" s="51"/>
      <c r="TUY154" s="51"/>
      <c r="TUZ154" s="51"/>
      <c r="TVA154" s="51"/>
      <c r="TVB154" s="51"/>
      <c r="TVC154" s="51"/>
      <c r="TVD154" s="51"/>
      <c r="TVE154" s="51"/>
      <c r="TVF154" s="51"/>
      <c r="TVG154" s="51"/>
      <c r="TVH154" s="51"/>
      <c r="TVI154" s="51"/>
      <c r="TVJ154" s="51"/>
      <c r="TVK154" s="51"/>
      <c r="TVL154" s="51"/>
      <c r="TVM154" s="51"/>
      <c r="TVN154" s="51"/>
      <c r="TVO154" s="51"/>
      <c r="TVP154" s="51"/>
      <c r="TVQ154" s="51"/>
      <c r="TVR154" s="51"/>
      <c r="TVS154" s="51"/>
      <c r="TVT154" s="51"/>
      <c r="TVU154" s="51"/>
      <c r="TVV154" s="51"/>
      <c r="TVW154" s="51"/>
      <c r="TVX154" s="51"/>
      <c r="TVY154" s="51"/>
      <c r="TVZ154" s="51"/>
      <c r="TWA154" s="51"/>
      <c r="TWB154" s="51"/>
      <c r="TWC154" s="51"/>
      <c r="TWD154" s="51"/>
      <c r="TWE154" s="51"/>
      <c r="TWF154" s="51"/>
      <c r="TWG154" s="51"/>
      <c r="TWH154" s="51"/>
      <c r="TWI154" s="51"/>
      <c r="TWJ154" s="51"/>
      <c r="TWK154" s="51"/>
      <c r="TWL154" s="51"/>
      <c r="TWM154" s="51"/>
      <c r="TWN154" s="51"/>
      <c r="TWO154" s="51"/>
      <c r="TWP154" s="51"/>
      <c r="TWQ154" s="51"/>
      <c r="TWR154" s="51"/>
      <c r="TWS154" s="51"/>
      <c r="TWT154" s="51"/>
      <c r="TWU154" s="51"/>
      <c r="TWV154" s="51"/>
      <c r="TWW154" s="51"/>
      <c r="TWX154" s="51"/>
      <c r="TWY154" s="51"/>
      <c r="TWZ154" s="51"/>
      <c r="TXA154" s="51"/>
      <c r="TXB154" s="51"/>
      <c r="TXC154" s="51"/>
      <c r="TXD154" s="51"/>
      <c r="TXE154" s="51"/>
      <c r="TXF154" s="51"/>
      <c r="TXG154" s="51"/>
      <c r="TXH154" s="51"/>
      <c r="TXI154" s="51"/>
      <c r="TXJ154" s="51"/>
      <c r="TXK154" s="51"/>
      <c r="TXL154" s="51"/>
      <c r="TXM154" s="51"/>
      <c r="TXN154" s="51"/>
      <c r="TXO154" s="51"/>
      <c r="TXP154" s="51"/>
      <c r="TXQ154" s="51"/>
      <c r="TXR154" s="51"/>
      <c r="TXS154" s="51"/>
      <c r="TXT154" s="51"/>
      <c r="TXU154" s="51"/>
      <c r="TXV154" s="51"/>
      <c r="TXW154" s="51"/>
      <c r="TXX154" s="51"/>
      <c r="TXY154" s="51"/>
      <c r="TXZ154" s="51"/>
      <c r="TYA154" s="51"/>
      <c r="TYB154" s="51"/>
      <c r="TYC154" s="51"/>
      <c r="TYD154" s="51"/>
      <c r="TYE154" s="51"/>
      <c r="TYF154" s="51"/>
      <c r="TYG154" s="51"/>
      <c r="TYH154" s="51"/>
      <c r="TYI154" s="51"/>
      <c r="TYJ154" s="51"/>
      <c r="TYK154" s="51"/>
      <c r="TYL154" s="51"/>
      <c r="TYM154" s="51"/>
      <c r="TYN154" s="51"/>
      <c r="TYO154" s="51"/>
      <c r="TYP154" s="51"/>
      <c r="TYQ154" s="51"/>
      <c r="TYR154" s="51"/>
      <c r="TYS154" s="51"/>
      <c r="TYT154" s="51"/>
      <c r="TYU154" s="51"/>
      <c r="TYV154" s="51"/>
      <c r="TYW154" s="51"/>
      <c r="TYX154" s="51"/>
      <c r="TYY154" s="51"/>
      <c r="TYZ154" s="51"/>
      <c r="TZA154" s="51"/>
      <c r="TZB154" s="51"/>
      <c r="TZC154" s="51"/>
      <c r="TZD154" s="51"/>
      <c r="TZE154" s="51"/>
      <c r="TZF154" s="51"/>
      <c r="TZG154" s="51"/>
      <c r="TZH154" s="51"/>
      <c r="TZI154" s="51"/>
      <c r="TZJ154" s="51"/>
      <c r="TZK154" s="51"/>
      <c r="TZL154" s="51"/>
      <c r="TZM154" s="51"/>
      <c r="TZN154" s="51"/>
      <c r="TZO154" s="51"/>
      <c r="TZP154" s="51"/>
      <c r="TZQ154" s="51"/>
      <c r="TZR154" s="51"/>
      <c r="TZS154" s="51"/>
      <c r="TZT154" s="51"/>
      <c r="TZU154" s="51"/>
      <c r="TZV154" s="51"/>
      <c r="TZW154" s="51"/>
      <c r="TZX154" s="51"/>
      <c r="TZY154" s="51"/>
      <c r="TZZ154" s="51"/>
      <c r="UAA154" s="51"/>
      <c r="UAB154" s="51"/>
      <c r="UAC154" s="51"/>
      <c r="UAD154" s="51"/>
      <c r="UAE154" s="51"/>
      <c r="UAF154" s="51"/>
      <c r="UAG154" s="51"/>
      <c r="UAH154" s="51"/>
      <c r="UAI154" s="51"/>
      <c r="UAJ154" s="51"/>
      <c r="UAK154" s="51"/>
      <c r="UAL154" s="51"/>
      <c r="UAM154" s="51"/>
      <c r="UAN154" s="51"/>
      <c r="UAO154" s="51"/>
      <c r="UAP154" s="51"/>
      <c r="UAQ154" s="51"/>
      <c r="UAR154" s="51"/>
      <c r="UAS154" s="51"/>
      <c r="UAT154" s="51"/>
      <c r="UAU154" s="51"/>
      <c r="UAV154" s="51"/>
      <c r="UAW154" s="51"/>
      <c r="UAX154" s="51"/>
      <c r="UAY154" s="51"/>
      <c r="UAZ154" s="51"/>
      <c r="UBA154" s="51"/>
      <c r="UBB154" s="51"/>
      <c r="UBC154" s="51"/>
      <c r="UBD154" s="51"/>
      <c r="UBE154" s="51"/>
      <c r="UBF154" s="51"/>
      <c r="UBG154" s="51"/>
      <c r="UBH154" s="51"/>
      <c r="UBI154" s="51"/>
      <c r="UBJ154" s="51"/>
      <c r="UBK154" s="51"/>
      <c r="UBL154" s="51"/>
      <c r="UBM154" s="51"/>
      <c r="UBN154" s="51"/>
      <c r="UBO154" s="51"/>
      <c r="UBP154" s="51"/>
      <c r="UBQ154" s="51"/>
      <c r="UBR154" s="51"/>
      <c r="UBS154" s="51"/>
      <c r="UBT154" s="51"/>
      <c r="UBU154" s="51"/>
      <c r="UBV154" s="51"/>
      <c r="UBW154" s="51"/>
      <c r="UBX154" s="51"/>
      <c r="UBY154" s="51"/>
      <c r="UBZ154" s="51"/>
      <c r="UCA154" s="51"/>
      <c r="UCB154" s="51"/>
      <c r="UCC154" s="51"/>
      <c r="UCD154" s="51"/>
      <c r="UCE154" s="51"/>
      <c r="UCF154" s="51"/>
      <c r="UCG154" s="51"/>
      <c r="UCH154" s="51"/>
      <c r="UCI154" s="51"/>
      <c r="UCJ154" s="51"/>
      <c r="UCK154" s="51"/>
      <c r="UCL154" s="51"/>
      <c r="UCM154" s="51"/>
      <c r="UCN154" s="51"/>
      <c r="UCO154" s="51"/>
      <c r="UCP154" s="51"/>
      <c r="UCQ154" s="51"/>
      <c r="UCR154" s="51"/>
      <c r="UCS154" s="51"/>
      <c r="UCT154" s="51"/>
      <c r="UCU154" s="51"/>
      <c r="UCV154" s="51"/>
      <c r="UCW154" s="51"/>
      <c r="UCX154" s="51"/>
      <c r="UCY154" s="51"/>
      <c r="UCZ154" s="51"/>
      <c r="UDA154" s="51"/>
      <c r="UDB154" s="51"/>
      <c r="UDC154" s="51"/>
      <c r="UDD154" s="51"/>
      <c r="UDE154" s="51"/>
      <c r="UDF154" s="51"/>
      <c r="UDG154" s="51"/>
      <c r="UDH154" s="51"/>
      <c r="UDI154" s="51"/>
      <c r="UDJ154" s="51"/>
      <c r="UDK154" s="51"/>
      <c r="UDL154" s="51"/>
      <c r="UDM154" s="51"/>
      <c r="UDN154" s="51"/>
      <c r="UDO154" s="51"/>
      <c r="UDP154" s="51"/>
      <c r="UDQ154" s="51"/>
      <c r="UDR154" s="51"/>
      <c r="UDS154" s="51"/>
      <c r="UDT154" s="51"/>
      <c r="UDU154" s="51"/>
      <c r="UDV154" s="51"/>
      <c r="UDW154" s="51"/>
      <c r="UDX154" s="51"/>
      <c r="UDY154" s="51"/>
      <c r="UDZ154" s="51"/>
      <c r="UEA154" s="51"/>
      <c r="UEB154" s="51"/>
      <c r="UEC154" s="51"/>
      <c r="UED154" s="51"/>
      <c r="UEE154" s="51"/>
      <c r="UEF154" s="51"/>
      <c r="UEG154" s="51"/>
      <c r="UEH154" s="51"/>
      <c r="UEI154" s="51"/>
      <c r="UEJ154" s="51"/>
      <c r="UEK154" s="51"/>
      <c r="UEL154" s="51"/>
      <c r="UEM154" s="51"/>
      <c r="UEN154" s="51"/>
      <c r="UEO154" s="51"/>
      <c r="UEP154" s="51"/>
      <c r="UEQ154" s="51"/>
      <c r="UER154" s="51"/>
      <c r="UES154" s="51"/>
      <c r="UET154" s="51"/>
      <c r="UEU154" s="51"/>
      <c r="UEV154" s="51"/>
      <c r="UEW154" s="51"/>
      <c r="UEX154" s="51"/>
      <c r="UEY154" s="51"/>
      <c r="UEZ154" s="51"/>
      <c r="UFA154" s="51"/>
      <c r="UFB154" s="51"/>
      <c r="UFC154" s="51"/>
      <c r="UFD154" s="51"/>
      <c r="UFE154" s="51"/>
      <c r="UFF154" s="51"/>
      <c r="UFG154" s="51"/>
      <c r="UFH154" s="51"/>
      <c r="UFI154" s="51"/>
      <c r="UFJ154" s="51"/>
      <c r="UFK154" s="51"/>
      <c r="UFL154" s="51"/>
      <c r="UFM154" s="51"/>
      <c r="UFN154" s="51"/>
      <c r="UFO154" s="51"/>
      <c r="UFP154" s="51"/>
      <c r="UFQ154" s="51"/>
      <c r="UFR154" s="51"/>
      <c r="UFS154" s="51"/>
      <c r="UFT154" s="51"/>
      <c r="UFU154" s="51"/>
      <c r="UFV154" s="51"/>
      <c r="UFW154" s="51"/>
      <c r="UFX154" s="51"/>
      <c r="UFY154" s="51"/>
      <c r="UFZ154" s="51"/>
      <c r="UGA154" s="51"/>
      <c r="UGB154" s="51"/>
      <c r="UGC154" s="51"/>
      <c r="UGD154" s="51"/>
      <c r="UGE154" s="51"/>
      <c r="UGF154" s="51"/>
      <c r="UGG154" s="51"/>
      <c r="UGH154" s="51"/>
      <c r="UGI154" s="51"/>
      <c r="UGJ154" s="51"/>
      <c r="UGK154" s="51"/>
      <c r="UGL154" s="51"/>
      <c r="UGM154" s="51"/>
      <c r="UGN154" s="51"/>
      <c r="UGO154" s="51"/>
      <c r="UGP154" s="51"/>
      <c r="UGQ154" s="51"/>
      <c r="UGR154" s="51"/>
      <c r="UGS154" s="51"/>
      <c r="UGT154" s="51"/>
      <c r="UGU154" s="51"/>
      <c r="UGV154" s="51"/>
      <c r="UGW154" s="51"/>
      <c r="UGX154" s="51"/>
      <c r="UGY154" s="51"/>
      <c r="UGZ154" s="51"/>
      <c r="UHA154" s="51"/>
      <c r="UHB154" s="51"/>
      <c r="UHC154" s="51"/>
      <c r="UHD154" s="51"/>
      <c r="UHE154" s="51"/>
      <c r="UHF154" s="51"/>
      <c r="UHG154" s="51"/>
      <c r="UHH154" s="51"/>
      <c r="UHI154" s="51"/>
      <c r="UHJ154" s="51"/>
      <c r="UHK154" s="51"/>
      <c r="UHL154" s="51"/>
      <c r="UHM154" s="51"/>
      <c r="UHN154" s="51"/>
      <c r="UHO154" s="51"/>
      <c r="UHP154" s="51"/>
      <c r="UHQ154" s="51"/>
      <c r="UHR154" s="51"/>
      <c r="UHS154" s="51"/>
      <c r="UHT154" s="51"/>
      <c r="UHU154" s="51"/>
      <c r="UHV154" s="51"/>
      <c r="UHW154" s="51"/>
      <c r="UHX154" s="51"/>
      <c r="UHY154" s="51"/>
      <c r="UHZ154" s="51"/>
      <c r="UIA154" s="51"/>
      <c r="UIB154" s="51"/>
      <c r="UIC154" s="51"/>
      <c r="UID154" s="51"/>
      <c r="UIE154" s="51"/>
      <c r="UIF154" s="51"/>
      <c r="UIG154" s="51"/>
      <c r="UIH154" s="51"/>
      <c r="UII154" s="51"/>
      <c r="UIJ154" s="51"/>
      <c r="UIK154" s="51"/>
      <c r="UIL154" s="51"/>
      <c r="UIM154" s="51"/>
      <c r="UIN154" s="51"/>
      <c r="UIO154" s="51"/>
      <c r="UIP154" s="51"/>
      <c r="UIQ154" s="51"/>
      <c r="UIR154" s="51"/>
      <c r="UIS154" s="51"/>
      <c r="UIT154" s="51"/>
      <c r="UIU154" s="51"/>
      <c r="UIV154" s="51"/>
      <c r="UIW154" s="51"/>
      <c r="UIX154" s="51"/>
      <c r="UIY154" s="51"/>
      <c r="UIZ154" s="51"/>
      <c r="UJA154" s="51"/>
      <c r="UJB154" s="51"/>
      <c r="UJC154" s="51"/>
      <c r="UJD154" s="51"/>
      <c r="UJE154" s="51"/>
      <c r="UJF154" s="51"/>
      <c r="UJG154" s="51"/>
      <c r="UJH154" s="51"/>
      <c r="UJI154" s="51"/>
      <c r="UJJ154" s="51"/>
      <c r="UJK154" s="51"/>
      <c r="UJL154" s="51"/>
      <c r="UJM154" s="51"/>
      <c r="UJN154" s="51"/>
      <c r="UJO154" s="51"/>
      <c r="UJP154" s="51"/>
      <c r="UJQ154" s="51"/>
      <c r="UJR154" s="51"/>
      <c r="UJS154" s="51"/>
      <c r="UJT154" s="51"/>
      <c r="UJU154" s="51"/>
      <c r="UJV154" s="51"/>
      <c r="UJW154" s="51"/>
      <c r="UJX154" s="51"/>
      <c r="UJY154" s="51"/>
      <c r="UJZ154" s="51"/>
      <c r="UKA154" s="51"/>
      <c r="UKB154" s="51"/>
      <c r="UKC154" s="51"/>
      <c r="UKD154" s="51"/>
      <c r="UKE154" s="51"/>
      <c r="UKF154" s="51"/>
      <c r="UKG154" s="51"/>
      <c r="UKH154" s="51"/>
      <c r="UKI154" s="51"/>
      <c r="UKJ154" s="51"/>
      <c r="UKK154" s="51"/>
      <c r="UKL154" s="51"/>
      <c r="UKM154" s="51"/>
      <c r="UKN154" s="51"/>
      <c r="UKO154" s="51"/>
      <c r="UKP154" s="51"/>
      <c r="UKQ154" s="51"/>
      <c r="UKR154" s="51"/>
      <c r="UKS154" s="51"/>
      <c r="UKT154" s="51"/>
      <c r="UKU154" s="51"/>
      <c r="UKV154" s="51"/>
      <c r="UKW154" s="51"/>
      <c r="UKX154" s="51"/>
      <c r="UKY154" s="51"/>
      <c r="UKZ154" s="51"/>
      <c r="ULA154" s="51"/>
      <c r="ULB154" s="51"/>
      <c r="ULC154" s="51"/>
      <c r="ULD154" s="51"/>
      <c r="ULE154" s="51"/>
      <c r="ULF154" s="51"/>
      <c r="ULG154" s="51"/>
      <c r="ULH154" s="51"/>
      <c r="ULI154" s="51"/>
      <c r="ULJ154" s="51"/>
      <c r="ULK154" s="51"/>
      <c r="ULL154" s="51"/>
      <c r="ULM154" s="51"/>
      <c r="ULN154" s="51"/>
      <c r="ULO154" s="51"/>
      <c r="ULP154" s="51"/>
      <c r="ULQ154" s="51"/>
      <c r="ULR154" s="51"/>
      <c r="ULS154" s="51"/>
      <c r="ULT154" s="51"/>
      <c r="ULU154" s="51"/>
      <c r="ULV154" s="51"/>
      <c r="ULW154" s="51"/>
      <c r="ULX154" s="51"/>
      <c r="ULY154" s="51"/>
      <c r="ULZ154" s="51"/>
      <c r="UMA154" s="51"/>
      <c r="UMB154" s="51"/>
      <c r="UMC154" s="51"/>
      <c r="UMD154" s="51"/>
      <c r="UME154" s="51"/>
      <c r="UMF154" s="51"/>
      <c r="UMG154" s="51"/>
      <c r="UMH154" s="51"/>
      <c r="UMI154" s="51"/>
      <c r="UMJ154" s="51"/>
      <c r="UMK154" s="51"/>
      <c r="UML154" s="51"/>
      <c r="UMM154" s="51"/>
      <c r="UMN154" s="51"/>
      <c r="UMO154" s="51"/>
      <c r="UMP154" s="51"/>
      <c r="UMQ154" s="51"/>
      <c r="UMR154" s="51"/>
      <c r="UMS154" s="51"/>
      <c r="UMT154" s="51"/>
      <c r="UMU154" s="51"/>
      <c r="UMV154" s="51"/>
      <c r="UMW154" s="51"/>
      <c r="UMX154" s="51"/>
      <c r="UMY154" s="51"/>
      <c r="UMZ154" s="51"/>
      <c r="UNA154" s="51"/>
      <c r="UNB154" s="51"/>
      <c r="UNC154" s="51"/>
      <c r="UND154" s="51"/>
      <c r="UNE154" s="51"/>
      <c r="UNF154" s="51"/>
      <c r="UNG154" s="51"/>
      <c r="UNH154" s="51"/>
      <c r="UNI154" s="51"/>
      <c r="UNJ154" s="51"/>
      <c r="UNK154" s="51"/>
      <c r="UNL154" s="51"/>
      <c r="UNM154" s="51"/>
      <c r="UNN154" s="51"/>
      <c r="UNO154" s="51"/>
      <c r="UNP154" s="51"/>
      <c r="UNQ154" s="51"/>
      <c r="UNR154" s="51"/>
      <c r="UNS154" s="51"/>
      <c r="UNT154" s="51"/>
      <c r="UNU154" s="51"/>
      <c r="UNV154" s="51"/>
      <c r="UNW154" s="51"/>
      <c r="UNX154" s="51"/>
      <c r="UNY154" s="51"/>
      <c r="UNZ154" s="51"/>
      <c r="UOA154" s="51"/>
      <c r="UOB154" s="51"/>
      <c r="UOC154" s="51"/>
      <c r="UOD154" s="51"/>
      <c r="UOE154" s="51"/>
      <c r="UOF154" s="51"/>
      <c r="UOG154" s="51"/>
      <c r="UOH154" s="51"/>
      <c r="UOI154" s="51"/>
      <c r="UOJ154" s="51"/>
      <c r="UOK154" s="51"/>
      <c r="UOL154" s="51"/>
      <c r="UOM154" s="51"/>
      <c r="UON154" s="51"/>
      <c r="UOO154" s="51"/>
      <c r="UOP154" s="51"/>
      <c r="UOQ154" s="51"/>
      <c r="UOR154" s="51"/>
      <c r="UOS154" s="51"/>
      <c r="UOT154" s="51"/>
      <c r="UOU154" s="51"/>
      <c r="UOV154" s="51"/>
      <c r="UOW154" s="51"/>
      <c r="UOX154" s="51"/>
      <c r="UOY154" s="51"/>
      <c r="UOZ154" s="51"/>
      <c r="UPA154" s="51"/>
      <c r="UPB154" s="51"/>
      <c r="UPC154" s="51"/>
      <c r="UPD154" s="51"/>
      <c r="UPE154" s="51"/>
      <c r="UPF154" s="51"/>
      <c r="UPG154" s="51"/>
      <c r="UPH154" s="51"/>
      <c r="UPI154" s="51"/>
      <c r="UPJ154" s="51"/>
      <c r="UPK154" s="51"/>
      <c r="UPL154" s="51"/>
      <c r="UPM154" s="51"/>
      <c r="UPN154" s="51"/>
      <c r="UPO154" s="51"/>
      <c r="UPP154" s="51"/>
      <c r="UPQ154" s="51"/>
      <c r="UPR154" s="51"/>
      <c r="UPS154" s="51"/>
      <c r="UPT154" s="51"/>
      <c r="UPU154" s="51"/>
      <c r="UPV154" s="51"/>
      <c r="UPW154" s="51"/>
      <c r="UPX154" s="51"/>
      <c r="UPY154" s="51"/>
      <c r="UPZ154" s="51"/>
      <c r="UQA154" s="51"/>
      <c r="UQB154" s="51"/>
      <c r="UQC154" s="51"/>
      <c r="UQD154" s="51"/>
      <c r="UQE154" s="51"/>
      <c r="UQF154" s="51"/>
      <c r="UQG154" s="51"/>
      <c r="UQH154" s="51"/>
      <c r="UQI154" s="51"/>
      <c r="UQJ154" s="51"/>
      <c r="UQK154" s="51"/>
      <c r="UQL154" s="51"/>
      <c r="UQM154" s="51"/>
      <c r="UQN154" s="51"/>
      <c r="UQO154" s="51"/>
      <c r="UQP154" s="51"/>
      <c r="UQQ154" s="51"/>
      <c r="UQR154" s="51"/>
      <c r="UQS154" s="51"/>
      <c r="UQT154" s="51"/>
      <c r="UQU154" s="51"/>
      <c r="UQV154" s="51"/>
      <c r="UQW154" s="51"/>
      <c r="UQX154" s="51"/>
      <c r="UQY154" s="51"/>
      <c r="UQZ154" s="51"/>
      <c r="URA154" s="51"/>
      <c r="URB154" s="51"/>
      <c r="URC154" s="51"/>
      <c r="URD154" s="51"/>
      <c r="URE154" s="51"/>
      <c r="URF154" s="51"/>
      <c r="URG154" s="51"/>
      <c r="URH154" s="51"/>
      <c r="URI154" s="51"/>
      <c r="URJ154" s="51"/>
      <c r="URK154" s="51"/>
      <c r="URL154" s="51"/>
      <c r="URM154" s="51"/>
      <c r="URN154" s="51"/>
      <c r="URO154" s="51"/>
      <c r="URP154" s="51"/>
      <c r="URQ154" s="51"/>
      <c r="URR154" s="51"/>
      <c r="URS154" s="51"/>
      <c r="URT154" s="51"/>
      <c r="URU154" s="51"/>
      <c r="URV154" s="51"/>
      <c r="URW154" s="51"/>
      <c r="URX154" s="51"/>
      <c r="URY154" s="51"/>
      <c r="URZ154" s="51"/>
      <c r="USA154" s="51"/>
      <c r="USB154" s="51"/>
      <c r="USC154" s="51"/>
      <c r="USD154" s="51"/>
      <c r="USE154" s="51"/>
      <c r="USF154" s="51"/>
      <c r="USG154" s="51"/>
      <c r="USH154" s="51"/>
      <c r="USI154" s="51"/>
      <c r="USJ154" s="51"/>
      <c r="USK154" s="51"/>
      <c r="USL154" s="51"/>
      <c r="USM154" s="51"/>
      <c r="USN154" s="51"/>
      <c r="USO154" s="51"/>
      <c r="USP154" s="51"/>
      <c r="USQ154" s="51"/>
      <c r="USR154" s="51"/>
      <c r="USS154" s="51"/>
      <c r="UST154" s="51"/>
      <c r="USU154" s="51"/>
      <c r="USV154" s="51"/>
      <c r="USW154" s="51"/>
      <c r="USX154" s="51"/>
      <c r="USY154" s="51"/>
      <c r="USZ154" s="51"/>
      <c r="UTA154" s="51"/>
      <c r="UTB154" s="51"/>
      <c r="UTC154" s="51"/>
      <c r="UTD154" s="51"/>
      <c r="UTE154" s="51"/>
      <c r="UTF154" s="51"/>
      <c r="UTG154" s="51"/>
      <c r="UTH154" s="51"/>
      <c r="UTI154" s="51"/>
      <c r="UTJ154" s="51"/>
      <c r="UTK154" s="51"/>
      <c r="UTL154" s="51"/>
      <c r="UTM154" s="51"/>
      <c r="UTN154" s="51"/>
      <c r="UTO154" s="51"/>
      <c r="UTP154" s="51"/>
      <c r="UTQ154" s="51"/>
      <c r="UTR154" s="51"/>
      <c r="UTS154" s="51"/>
      <c r="UTT154" s="51"/>
      <c r="UTU154" s="51"/>
      <c r="UTV154" s="51"/>
      <c r="UTW154" s="51"/>
      <c r="UTX154" s="51"/>
      <c r="UTY154" s="51"/>
      <c r="UTZ154" s="51"/>
      <c r="UUA154" s="51"/>
      <c r="UUB154" s="51"/>
      <c r="UUC154" s="51"/>
      <c r="UUD154" s="51"/>
      <c r="UUE154" s="51"/>
      <c r="UUF154" s="51"/>
      <c r="UUG154" s="51"/>
      <c r="UUH154" s="51"/>
      <c r="UUI154" s="51"/>
      <c r="UUJ154" s="51"/>
      <c r="UUK154" s="51"/>
      <c r="UUL154" s="51"/>
      <c r="UUM154" s="51"/>
      <c r="UUN154" s="51"/>
      <c r="UUO154" s="51"/>
      <c r="UUP154" s="51"/>
      <c r="UUQ154" s="51"/>
      <c r="UUR154" s="51"/>
      <c r="UUS154" s="51"/>
      <c r="UUT154" s="51"/>
      <c r="UUU154" s="51"/>
      <c r="UUV154" s="51"/>
      <c r="UUW154" s="51"/>
      <c r="UUX154" s="51"/>
      <c r="UUY154" s="51"/>
      <c r="UUZ154" s="51"/>
      <c r="UVA154" s="51"/>
      <c r="UVB154" s="51"/>
      <c r="UVC154" s="51"/>
      <c r="UVD154" s="51"/>
      <c r="UVE154" s="51"/>
      <c r="UVF154" s="51"/>
      <c r="UVG154" s="51"/>
      <c r="UVH154" s="51"/>
      <c r="UVI154" s="51"/>
      <c r="UVJ154" s="51"/>
      <c r="UVK154" s="51"/>
      <c r="UVL154" s="51"/>
      <c r="UVM154" s="51"/>
      <c r="UVN154" s="51"/>
      <c r="UVO154" s="51"/>
      <c r="UVP154" s="51"/>
      <c r="UVQ154" s="51"/>
      <c r="UVR154" s="51"/>
      <c r="UVS154" s="51"/>
      <c r="UVT154" s="51"/>
      <c r="UVU154" s="51"/>
      <c r="UVV154" s="51"/>
      <c r="UVW154" s="51"/>
      <c r="UVX154" s="51"/>
      <c r="UVY154" s="51"/>
      <c r="UVZ154" s="51"/>
      <c r="UWA154" s="51"/>
      <c r="UWB154" s="51"/>
      <c r="UWC154" s="51"/>
      <c r="UWD154" s="51"/>
      <c r="UWE154" s="51"/>
      <c r="UWF154" s="51"/>
      <c r="UWG154" s="51"/>
      <c r="UWH154" s="51"/>
      <c r="UWI154" s="51"/>
      <c r="UWJ154" s="51"/>
      <c r="UWK154" s="51"/>
      <c r="UWL154" s="51"/>
      <c r="UWM154" s="51"/>
      <c r="UWN154" s="51"/>
      <c r="UWO154" s="51"/>
      <c r="UWP154" s="51"/>
      <c r="UWQ154" s="51"/>
      <c r="UWR154" s="51"/>
      <c r="UWS154" s="51"/>
      <c r="UWT154" s="51"/>
      <c r="UWU154" s="51"/>
      <c r="UWV154" s="51"/>
      <c r="UWW154" s="51"/>
      <c r="UWX154" s="51"/>
      <c r="UWY154" s="51"/>
      <c r="UWZ154" s="51"/>
      <c r="UXA154" s="51"/>
      <c r="UXB154" s="51"/>
      <c r="UXC154" s="51"/>
      <c r="UXD154" s="51"/>
      <c r="UXE154" s="51"/>
      <c r="UXF154" s="51"/>
      <c r="UXG154" s="51"/>
      <c r="UXH154" s="51"/>
      <c r="UXI154" s="51"/>
      <c r="UXJ154" s="51"/>
      <c r="UXK154" s="51"/>
      <c r="UXL154" s="51"/>
      <c r="UXM154" s="51"/>
      <c r="UXN154" s="51"/>
      <c r="UXO154" s="51"/>
      <c r="UXP154" s="51"/>
      <c r="UXQ154" s="51"/>
      <c r="UXR154" s="51"/>
      <c r="UXS154" s="51"/>
      <c r="UXT154" s="51"/>
      <c r="UXU154" s="51"/>
      <c r="UXV154" s="51"/>
      <c r="UXW154" s="51"/>
      <c r="UXX154" s="51"/>
      <c r="UXY154" s="51"/>
      <c r="UXZ154" s="51"/>
      <c r="UYA154" s="51"/>
      <c r="UYB154" s="51"/>
      <c r="UYC154" s="51"/>
      <c r="UYD154" s="51"/>
      <c r="UYE154" s="51"/>
      <c r="UYF154" s="51"/>
      <c r="UYG154" s="51"/>
      <c r="UYH154" s="51"/>
      <c r="UYI154" s="51"/>
      <c r="UYJ154" s="51"/>
      <c r="UYK154" s="51"/>
      <c r="UYL154" s="51"/>
      <c r="UYM154" s="51"/>
      <c r="UYN154" s="51"/>
      <c r="UYO154" s="51"/>
      <c r="UYP154" s="51"/>
      <c r="UYQ154" s="51"/>
      <c r="UYR154" s="51"/>
      <c r="UYS154" s="51"/>
      <c r="UYT154" s="51"/>
      <c r="UYU154" s="51"/>
      <c r="UYV154" s="51"/>
      <c r="UYW154" s="51"/>
      <c r="UYX154" s="51"/>
      <c r="UYY154" s="51"/>
      <c r="UYZ154" s="51"/>
      <c r="UZA154" s="51"/>
      <c r="UZB154" s="51"/>
      <c r="UZC154" s="51"/>
      <c r="UZD154" s="51"/>
      <c r="UZE154" s="51"/>
      <c r="UZF154" s="51"/>
      <c r="UZG154" s="51"/>
      <c r="UZH154" s="51"/>
      <c r="UZI154" s="51"/>
      <c r="UZJ154" s="51"/>
      <c r="UZK154" s="51"/>
      <c r="UZL154" s="51"/>
      <c r="UZM154" s="51"/>
      <c r="UZN154" s="51"/>
      <c r="UZO154" s="51"/>
      <c r="UZP154" s="51"/>
      <c r="UZQ154" s="51"/>
      <c r="UZR154" s="51"/>
      <c r="UZS154" s="51"/>
      <c r="UZT154" s="51"/>
      <c r="UZU154" s="51"/>
      <c r="UZV154" s="51"/>
      <c r="UZW154" s="51"/>
      <c r="UZX154" s="51"/>
      <c r="UZY154" s="51"/>
      <c r="UZZ154" s="51"/>
      <c r="VAA154" s="51"/>
      <c r="VAB154" s="51"/>
      <c r="VAC154" s="51"/>
      <c r="VAD154" s="51"/>
      <c r="VAE154" s="51"/>
      <c r="VAF154" s="51"/>
      <c r="VAG154" s="51"/>
      <c r="VAH154" s="51"/>
      <c r="VAI154" s="51"/>
      <c r="VAJ154" s="51"/>
      <c r="VAK154" s="51"/>
      <c r="VAL154" s="51"/>
      <c r="VAM154" s="51"/>
      <c r="VAN154" s="51"/>
      <c r="VAO154" s="51"/>
      <c r="VAP154" s="51"/>
      <c r="VAQ154" s="51"/>
      <c r="VAR154" s="51"/>
      <c r="VAS154" s="51"/>
      <c r="VAT154" s="51"/>
      <c r="VAU154" s="51"/>
      <c r="VAV154" s="51"/>
      <c r="VAW154" s="51"/>
      <c r="VAX154" s="51"/>
      <c r="VAY154" s="51"/>
      <c r="VAZ154" s="51"/>
      <c r="VBA154" s="51"/>
      <c r="VBB154" s="51"/>
      <c r="VBC154" s="51"/>
      <c r="VBD154" s="51"/>
      <c r="VBE154" s="51"/>
      <c r="VBF154" s="51"/>
      <c r="VBG154" s="51"/>
      <c r="VBH154" s="51"/>
      <c r="VBI154" s="51"/>
      <c r="VBJ154" s="51"/>
      <c r="VBK154" s="51"/>
      <c r="VBL154" s="51"/>
      <c r="VBM154" s="51"/>
      <c r="VBN154" s="51"/>
      <c r="VBO154" s="51"/>
      <c r="VBP154" s="51"/>
      <c r="VBQ154" s="51"/>
      <c r="VBR154" s="51"/>
      <c r="VBS154" s="51"/>
      <c r="VBT154" s="51"/>
      <c r="VBU154" s="51"/>
      <c r="VBV154" s="51"/>
      <c r="VBW154" s="51"/>
      <c r="VBX154" s="51"/>
      <c r="VBY154" s="51"/>
      <c r="VBZ154" s="51"/>
      <c r="VCA154" s="51"/>
      <c r="VCB154" s="51"/>
      <c r="VCC154" s="51"/>
      <c r="VCD154" s="51"/>
      <c r="VCE154" s="51"/>
      <c r="VCF154" s="51"/>
      <c r="VCG154" s="51"/>
      <c r="VCH154" s="51"/>
      <c r="VCI154" s="51"/>
      <c r="VCJ154" s="51"/>
      <c r="VCK154" s="51"/>
      <c r="VCL154" s="51"/>
      <c r="VCM154" s="51"/>
      <c r="VCN154" s="51"/>
      <c r="VCO154" s="51"/>
      <c r="VCP154" s="51"/>
      <c r="VCQ154" s="51"/>
      <c r="VCR154" s="51"/>
      <c r="VCS154" s="51"/>
      <c r="VCT154" s="51"/>
      <c r="VCU154" s="51"/>
      <c r="VCV154" s="51"/>
      <c r="VCW154" s="51"/>
      <c r="VCX154" s="51"/>
      <c r="VCY154" s="51"/>
      <c r="VCZ154" s="51"/>
      <c r="VDA154" s="51"/>
      <c r="VDB154" s="51"/>
      <c r="VDC154" s="51"/>
      <c r="VDD154" s="51"/>
      <c r="VDE154" s="51"/>
      <c r="VDF154" s="51"/>
      <c r="VDG154" s="51"/>
      <c r="VDH154" s="51"/>
      <c r="VDI154" s="51"/>
      <c r="VDJ154" s="51"/>
      <c r="VDK154" s="51"/>
      <c r="VDL154" s="51"/>
      <c r="VDM154" s="51"/>
      <c r="VDN154" s="51"/>
      <c r="VDO154" s="51"/>
      <c r="VDP154" s="51"/>
      <c r="VDQ154" s="51"/>
      <c r="VDR154" s="51"/>
      <c r="VDS154" s="51"/>
      <c r="VDT154" s="51"/>
      <c r="VDU154" s="51"/>
      <c r="VDV154" s="51"/>
      <c r="VDW154" s="51"/>
      <c r="VDX154" s="51"/>
      <c r="VDY154" s="51"/>
      <c r="VDZ154" s="51"/>
      <c r="VEA154" s="51"/>
      <c r="VEB154" s="51"/>
      <c r="VEC154" s="51"/>
      <c r="VED154" s="51"/>
      <c r="VEE154" s="51"/>
      <c r="VEF154" s="51"/>
      <c r="VEG154" s="51"/>
      <c r="VEH154" s="51"/>
      <c r="VEI154" s="51"/>
      <c r="VEJ154" s="51"/>
      <c r="VEK154" s="51"/>
      <c r="VEL154" s="51"/>
      <c r="VEM154" s="51"/>
      <c r="VEN154" s="51"/>
      <c r="VEO154" s="51"/>
      <c r="VEP154" s="51"/>
      <c r="VEQ154" s="51"/>
      <c r="VER154" s="51"/>
      <c r="VES154" s="51"/>
      <c r="VET154" s="51"/>
      <c r="VEU154" s="51"/>
      <c r="VEV154" s="51"/>
      <c r="VEW154" s="51"/>
      <c r="VEX154" s="51"/>
      <c r="VEY154" s="51"/>
      <c r="VEZ154" s="51"/>
      <c r="VFA154" s="51"/>
      <c r="VFB154" s="51"/>
      <c r="VFC154" s="51"/>
      <c r="VFD154" s="51"/>
      <c r="VFE154" s="51"/>
      <c r="VFF154" s="51"/>
      <c r="VFG154" s="51"/>
      <c r="VFH154" s="51"/>
      <c r="VFI154" s="51"/>
      <c r="VFJ154" s="51"/>
      <c r="VFK154" s="51"/>
      <c r="VFL154" s="51"/>
      <c r="VFM154" s="51"/>
      <c r="VFN154" s="51"/>
      <c r="VFO154" s="51"/>
      <c r="VFP154" s="51"/>
      <c r="VFQ154" s="51"/>
      <c r="VFR154" s="51"/>
      <c r="VFS154" s="51"/>
      <c r="VFT154" s="51"/>
      <c r="VFU154" s="51"/>
      <c r="VFV154" s="51"/>
      <c r="VFW154" s="51"/>
      <c r="VFX154" s="51"/>
      <c r="VFY154" s="51"/>
      <c r="VFZ154" s="51"/>
      <c r="VGA154" s="51"/>
      <c r="VGB154" s="51"/>
      <c r="VGC154" s="51"/>
      <c r="VGD154" s="51"/>
      <c r="VGE154" s="51"/>
      <c r="VGF154" s="51"/>
      <c r="VGG154" s="51"/>
      <c r="VGH154" s="51"/>
      <c r="VGI154" s="51"/>
      <c r="VGJ154" s="51"/>
      <c r="VGK154" s="51"/>
      <c r="VGL154" s="51"/>
      <c r="VGM154" s="51"/>
      <c r="VGN154" s="51"/>
      <c r="VGO154" s="51"/>
      <c r="VGP154" s="51"/>
      <c r="VGQ154" s="51"/>
      <c r="VGR154" s="51"/>
      <c r="VGS154" s="51"/>
      <c r="VGT154" s="51"/>
      <c r="VGU154" s="51"/>
      <c r="VGV154" s="51"/>
      <c r="VGW154" s="51"/>
      <c r="VGX154" s="51"/>
      <c r="VGY154" s="51"/>
      <c r="VGZ154" s="51"/>
      <c r="VHA154" s="51"/>
      <c r="VHB154" s="51"/>
      <c r="VHC154" s="51"/>
      <c r="VHD154" s="51"/>
      <c r="VHE154" s="51"/>
      <c r="VHF154" s="51"/>
      <c r="VHG154" s="51"/>
      <c r="VHH154" s="51"/>
      <c r="VHI154" s="51"/>
      <c r="VHJ154" s="51"/>
      <c r="VHK154" s="51"/>
      <c r="VHL154" s="51"/>
      <c r="VHM154" s="51"/>
      <c r="VHN154" s="51"/>
      <c r="VHO154" s="51"/>
      <c r="VHP154" s="51"/>
      <c r="VHQ154" s="51"/>
      <c r="VHR154" s="51"/>
      <c r="VHS154" s="51"/>
      <c r="VHT154" s="51"/>
      <c r="VHU154" s="51"/>
      <c r="VHV154" s="51"/>
      <c r="VHW154" s="51"/>
      <c r="VHX154" s="51"/>
      <c r="VHY154" s="51"/>
      <c r="VHZ154" s="51"/>
      <c r="VIA154" s="51"/>
      <c r="VIB154" s="51"/>
      <c r="VIC154" s="51"/>
      <c r="VID154" s="51"/>
      <c r="VIE154" s="51"/>
      <c r="VIF154" s="51"/>
      <c r="VIG154" s="51"/>
      <c r="VIH154" s="51"/>
      <c r="VII154" s="51"/>
      <c r="VIJ154" s="51"/>
      <c r="VIK154" s="51"/>
      <c r="VIL154" s="51"/>
      <c r="VIM154" s="51"/>
      <c r="VIN154" s="51"/>
      <c r="VIO154" s="51"/>
      <c r="VIP154" s="51"/>
      <c r="VIQ154" s="51"/>
      <c r="VIR154" s="51"/>
      <c r="VIS154" s="51"/>
      <c r="VIT154" s="51"/>
      <c r="VIU154" s="51"/>
      <c r="VIV154" s="51"/>
      <c r="VIW154" s="51"/>
      <c r="VIX154" s="51"/>
      <c r="VIY154" s="51"/>
      <c r="VIZ154" s="51"/>
      <c r="VJA154" s="51"/>
      <c r="VJB154" s="51"/>
      <c r="VJC154" s="51"/>
      <c r="VJD154" s="51"/>
      <c r="VJE154" s="51"/>
      <c r="VJF154" s="51"/>
      <c r="VJG154" s="51"/>
      <c r="VJH154" s="51"/>
      <c r="VJI154" s="51"/>
      <c r="VJJ154" s="51"/>
      <c r="VJK154" s="51"/>
      <c r="VJL154" s="51"/>
      <c r="VJM154" s="51"/>
      <c r="VJN154" s="51"/>
      <c r="VJO154" s="51"/>
      <c r="VJP154" s="51"/>
      <c r="VJQ154" s="51"/>
      <c r="VJR154" s="51"/>
      <c r="VJS154" s="51"/>
      <c r="VJT154" s="51"/>
      <c r="VJU154" s="51"/>
      <c r="VJV154" s="51"/>
      <c r="VJW154" s="51"/>
      <c r="VJX154" s="51"/>
      <c r="VJY154" s="51"/>
      <c r="VJZ154" s="51"/>
      <c r="VKA154" s="51"/>
      <c r="VKB154" s="51"/>
      <c r="VKC154" s="51"/>
      <c r="VKD154" s="51"/>
      <c r="VKE154" s="51"/>
      <c r="VKF154" s="51"/>
      <c r="VKG154" s="51"/>
      <c r="VKH154" s="51"/>
      <c r="VKI154" s="51"/>
      <c r="VKJ154" s="51"/>
      <c r="VKK154" s="51"/>
      <c r="VKL154" s="51"/>
      <c r="VKM154" s="51"/>
      <c r="VKN154" s="51"/>
      <c r="VKO154" s="51"/>
      <c r="VKP154" s="51"/>
      <c r="VKQ154" s="51"/>
      <c r="VKR154" s="51"/>
      <c r="VKS154" s="51"/>
      <c r="VKT154" s="51"/>
      <c r="VKU154" s="51"/>
      <c r="VKV154" s="51"/>
      <c r="VKW154" s="51"/>
      <c r="VKX154" s="51"/>
      <c r="VKY154" s="51"/>
      <c r="VKZ154" s="51"/>
      <c r="VLA154" s="51"/>
      <c r="VLB154" s="51"/>
      <c r="VLC154" s="51"/>
      <c r="VLD154" s="51"/>
      <c r="VLE154" s="51"/>
      <c r="VLF154" s="51"/>
      <c r="VLG154" s="51"/>
      <c r="VLH154" s="51"/>
      <c r="VLI154" s="51"/>
      <c r="VLJ154" s="51"/>
      <c r="VLK154" s="51"/>
      <c r="VLL154" s="51"/>
      <c r="VLM154" s="51"/>
      <c r="VLN154" s="51"/>
      <c r="VLO154" s="51"/>
      <c r="VLP154" s="51"/>
      <c r="VLQ154" s="51"/>
      <c r="VLR154" s="51"/>
      <c r="VLS154" s="51"/>
      <c r="VLT154" s="51"/>
      <c r="VLU154" s="51"/>
      <c r="VLV154" s="51"/>
      <c r="VLW154" s="51"/>
      <c r="VLX154" s="51"/>
      <c r="VLY154" s="51"/>
      <c r="VLZ154" s="51"/>
      <c r="VMA154" s="51"/>
      <c r="VMB154" s="51"/>
      <c r="VMC154" s="51"/>
      <c r="VMD154" s="51"/>
      <c r="VME154" s="51"/>
      <c r="VMF154" s="51"/>
      <c r="VMG154" s="51"/>
      <c r="VMH154" s="51"/>
      <c r="VMI154" s="51"/>
      <c r="VMJ154" s="51"/>
      <c r="VMK154" s="51"/>
      <c r="VML154" s="51"/>
      <c r="VMM154" s="51"/>
      <c r="VMN154" s="51"/>
      <c r="VMO154" s="51"/>
      <c r="VMP154" s="51"/>
      <c r="VMQ154" s="51"/>
      <c r="VMR154" s="51"/>
      <c r="VMS154" s="51"/>
      <c r="VMT154" s="51"/>
      <c r="VMU154" s="51"/>
      <c r="VMV154" s="51"/>
      <c r="VMW154" s="51"/>
      <c r="VMX154" s="51"/>
      <c r="VMY154" s="51"/>
      <c r="VMZ154" s="51"/>
      <c r="VNA154" s="51"/>
      <c r="VNB154" s="51"/>
      <c r="VNC154" s="51"/>
      <c r="VND154" s="51"/>
      <c r="VNE154" s="51"/>
      <c r="VNF154" s="51"/>
      <c r="VNG154" s="51"/>
      <c r="VNH154" s="51"/>
      <c r="VNI154" s="51"/>
      <c r="VNJ154" s="51"/>
      <c r="VNK154" s="51"/>
      <c r="VNL154" s="51"/>
      <c r="VNM154" s="51"/>
      <c r="VNN154" s="51"/>
      <c r="VNO154" s="51"/>
      <c r="VNP154" s="51"/>
      <c r="VNQ154" s="51"/>
      <c r="VNR154" s="51"/>
      <c r="VNS154" s="51"/>
      <c r="VNT154" s="51"/>
      <c r="VNU154" s="51"/>
      <c r="VNV154" s="51"/>
      <c r="VNW154" s="51"/>
      <c r="VNX154" s="51"/>
      <c r="VNY154" s="51"/>
      <c r="VNZ154" s="51"/>
      <c r="VOA154" s="51"/>
      <c r="VOB154" s="51"/>
      <c r="VOC154" s="51"/>
      <c r="VOD154" s="51"/>
      <c r="VOE154" s="51"/>
      <c r="VOF154" s="51"/>
      <c r="VOG154" s="51"/>
      <c r="VOH154" s="51"/>
      <c r="VOI154" s="51"/>
      <c r="VOJ154" s="51"/>
      <c r="VOK154" s="51"/>
      <c r="VOL154" s="51"/>
      <c r="VOM154" s="51"/>
      <c r="VON154" s="51"/>
      <c r="VOO154" s="51"/>
      <c r="VOP154" s="51"/>
      <c r="VOQ154" s="51"/>
      <c r="VOR154" s="51"/>
      <c r="VOS154" s="51"/>
      <c r="VOT154" s="51"/>
      <c r="VOU154" s="51"/>
      <c r="VOV154" s="51"/>
      <c r="VOW154" s="51"/>
      <c r="VOX154" s="51"/>
      <c r="VOY154" s="51"/>
      <c r="VOZ154" s="51"/>
      <c r="VPA154" s="51"/>
      <c r="VPB154" s="51"/>
      <c r="VPC154" s="51"/>
      <c r="VPD154" s="51"/>
      <c r="VPE154" s="51"/>
      <c r="VPF154" s="51"/>
      <c r="VPG154" s="51"/>
      <c r="VPH154" s="51"/>
      <c r="VPI154" s="51"/>
      <c r="VPJ154" s="51"/>
      <c r="VPK154" s="51"/>
      <c r="VPL154" s="51"/>
      <c r="VPM154" s="51"/>
      <c r="VPN154" s="51"/>
      <c r="VPO154" s="51"/>
      <c r="VPP154" s="51"/>
      <c r="VPQ154" s="51"/>
      <c r="VPR154" s="51"/>
      <c r="VPS154" s="51"/>
      <c r="VPT154" s="51"/>
      <c r="VPU154" s="51"/>
      <c r="VPV154" s="51"/>
      <c r="VPW154" s="51"/>
      <c r="VPX154" s="51"/>
      <c r="VPY154" s="51"/>
      <c r="VPZ154" s="51"/>
      <c r="VQA154" s="51"/>
      <c r="VQB154" s="51"/>
      <c r="VQC154" s="51"/>
      <c r="VQD154" s="51"/>
      <c r="VQE154" s="51"/>
      <c r="VQF154" s="51"/>
      <c r="VQG154" s="51"/>
      <c r="VQH154" s="51"/>
      <c r="VQI154" s="51"/>
      <c r="VQJ154" s="51"/>
      <c r="VQK154" s="51"/>
      <c r="VQL154" s="51"/>
      <c r="VQM154" s="51"/>
      <c r="VQN154" s="51"/>
      <c r="VQO154" s="51"/>
      <c r="VQP154" s="51"/>
      <c r="VQQ154" s="51"/>
      <c r="VQR154" s="51"/>
      <c r="VQS154" s="51"/>
      <c r="VQT154" s="51"/>
      <c r="VQU154" s="51"/>
      <c r="VQV154" s="51"/>
      <c r="VQW154" s="51"/>
      <c r="VQX154" s="51"/>
      <c r="VQY154" s="51"/>
      <c r="VQZ154" s="51"/>
      <c r="VRA154" s="51"/>
      <c r="VRB154" s="51"/>
      <c r="VRC154" s="51"/>
      <c r="VRD154" s="51"/>
      <c r="VRE154" s="51"/>
      <c r="VRF154" s="51"/>
      <c r="VRG154" s="51"/>
      <c r="VRH154" s="51"/>
      <c r="VRI154" s="51"/>
      <c r="VRJ154" s="51"/>
      <c r="VRK154" s="51"/>
      <c r="VRL154" s="51"/>
      <c r="VRM154" s="51"/>
      <c r="VRN154" s="51"/>
      <c r="VRO154" s="51"/>
      <c r="VRP154" s="51"/>
      <c r="VRQ154" s="51"/>
      <c r="VRR154" s="51"/>
      <c r="VRS154" s="51"/>
      <c r="VRT154" s="51"/>
      <c r="VRU154" s="51"/>
      <c r="VRV154" s="51"/>
      <c r="VRW154" s="51"/>
      <c r="VRX154" s="51"/>
      <c r="VRY154" s="51"/>
      <c r="VRZ154" s="51"/>
      <c r="VSA154" s="51"/>
      <c r="VSB154" s="51"/>
      <c r="VSC154" s="51"/>
      <c r="VSD154" s="51"/>
      <c r="VSE154" s="51"/>
      <c r="VSF154" s="51"/>
      <c r="VSG154" s="51"/>
      <c r="VSH154" s="51"/>
      <c r="VSI154" s="51"/>
      <c r="VSJ154" s="51"/>
      <c r="VSK154" s="51"/>
      <c r="VSL154" s="51"/>
      <c r="VSM154" s="51"/>
      <c r="VSN154" s="51"/>
      <c r="VSO154" s="51"/>
      <c r="VSP154" s="51"/>
      <c r="VSQ154" s="51"/>
      <c r="VSR154" s="51"/>
      <c r="VSS154" s="51"/>
      <c r="VST154" s="51"/>
      <c r="VSU154" s="51"/>
      <c r="VSV154" s="51"/>
      <c r="VSW154" s="51"/>
      <c r="VSX154" s="51"/>
      <c r="VSY154" s="51"/>
      <c r="VSZ154" s="51"/>
      <c r="VTA154" s="51"/>
      <c r="VTB154" s="51"/>
      <c r="VTC154" s="51"/>
      <c r="VTD154" s="51"/>
      <c r="VTE154" s="51"/>
      <c r="VTF154" s="51"/>
      <c r="VTG154" s="51"/>
      <c r="VTH154" s="51"/>
      <c r="VTI154" s="51"/>
      <c r="VTJ154" s="51"/>
      <c r="VTK154" s="51"/>
      <c r="VTL154" s="51"/>
      <c r="VTM154" s="51"/>
      <c r="VTN154" s="51"/>
      <c r="VTO154" s="51"/>
      <c r="VTP154" s="51"/>
      <c r="VTQ154" s="51"/>
      <c r="VTR154" s="51"/>
      <c r="VTS154" s="51"/>
      <c r="VTT154" s="51"/>
      <c r="VTU154" s="51"/>
      <c r="VTV154" s="51"/>
      <c r="VTW154" s="51"/>
      <c r="VTX154" s="51"/>
      <c r="VTY154" s="51"/>
      <c r="VTZ154" s="51"/>
      <c r="VUA154" s="51"/>
      <c r="VUB154" s="51"/>
      <c r="VUC154" s="51"/>
      <c r="VUD154" s="51"/>
      <c r="VUE154" s="51"/>
      <c r="VUF154" s="51"/>
      <c r="VUG154" s="51"/>
      <c r="VUH154" s="51"/>
      <c r="VUI154" s="51"/>
      <c r="VUJ154" s="51"/>
      <c r="VUK154" s="51"/>
      <c r="VUL154" s="51"/>
      <c r="VUM154" s="51"/>
      <c r="VUN154" s="51"/>
      <c r="VUO154" s="51"/>
      <c r="VUP154" s="51"/>
      <c r="VUQ154" s="51"/>
      <c r="VUR154" s="51"/>
      <c r="VUS154" s="51"/>
      <c r="VUT154" s="51"/>
      <c r="VUU154" s="51"/>
      <c r="VUV154" s="51"/>
      <c r="VUW154" s="51"/>
      <c r="VUX154" s="51"/>
      <c r="VUY154" s="51"/>
      <c r="VUZ154" s="51"/>
      <c r="VVA154" s="51"/>
      <c r="VVB154" s="51"/>
      <c r="VVC154" s="51"/>
      <c r="VVD154" s="51"/>
      <c r="VVE154" s="51"/>
      <c r="VVF154" s="51"/>
      <c r="VVG154" s="51"/>
      <c r="VVH154" s="51"/>
      <c r="VVI154" s="51"/>
      <c r="VVJ154" s="51"/>
      <c r="VVK154" s="51"/>
      <c r="VVL154" s="51"/>
      <c r="VVM154" s="51"/>
      <c r="VVN154" s="51"/>
      <c r="VVO154" s="51"/>
      <c r="VVP154" s="51"/>
      <c r="VVQ154" s="51"/>
      <c r="VVR154" s="51"/>
      <c r="VVS154" s="51"/>
      <c r="VVT154" s="51"/>
      <c r="VVU154" s="51"/>
      <c r="VVV154" s="51"/>
      <c r="VVW154" s="51"/>
      <c r="VVX154" s="51"/>
      <c r="VVY154" s="51"/>
      <c r="VVZ154" s="51"/>
      <c r="VWA154" s="51"/>
      <c r="VWB154" s="51"/>
      <c r="VWC154" s="51"/>
      <c r="VWD154" s="51"/>
      <c r="VWE154" s="51"/>
      <c r="VWF154" s="51"/>
      <c r="VWG154" s="51"/>
      <c r="VWH154" s="51"/>
      <c r="VWI154" s="51"/>
      <c r="VWJ154" s="51"/>
      <c r="VWK154" s="51"/>
      <c r="VWL154" s="51"/>
      <c r="VWM154" s="51"/>
      <c r="VWN154" s="51"/>
      <c r="VWO154" s="51"/>
      <c r="VWP154" s="51"/>
      <c r="VWQ154" s="51"/>
      <c r="VWR154" s="51"/>
      <c r="VWS154" s="51"/>
      <c r="VWT154" s="51"/>
      <c r="VWU154" s="51"/>
      <c r="VWV154" s="51"/>
      <c r="VWW154" s="51"/>
      <c r="VWX154" s="51"/>
      <c r="VWY154" s="51"/>
      <c r="VWZ154" s="51"/>
      <c r="VXA154" s="51"/>
      <c r="VXB154" s="51"/>
      <c r="VXC154" s="51"/>
      <c r="VXD154" s="51"/>
      <c r="VXE154" s="51"/>
      <c r="VXF154" s="51"/>
      <c r="VXG154" s="51"/>
      <c r="VXH154" s="51"/>
      <c r="VXI154" s="51"/>
      <c r="VXJ154" s="51"/>
      <c r="VXK154" s="51"/>
      <c r="VXL154" s="51"/>
      <c r="VXM154" s="51"/>
      <c r="VXN154" s="51"/>
      <c r="VXO154" s="51"/>
      <c r="VXP154" s="51"/>
      <c r="VXQ154" s="51"/>
      <c r="VXR154" s="51"/>
      <c r="VXS154" s="51"/>
      <c r="VXT154" s="51"/>
      <c r="VXU154" s="51"/>
      <c r="VXV154" s="51"/>
      <c r="VXW154" s="51"/>
      <c r="VXX154" s="51"/>
      <c r="VXY154" s="51"/>
      <c r="VXZ154" s="51"/>
      <c r="VYA154" s="51"/>
      <c r="VYB154" s="51"/>
      <c r="VYC154" s="51"/>
      <c r="VYD154" s="51"/>
      <c r="VYE154" s="51"/>
      <c r="VYF154" s="51"/>
      <c r="VYG154" s="51"/>
      <c r="VYH154" s="51"/>
      <c r="VYI154" s="51"/>
      <c r="VYJ154" s="51"/>
      <c r="VYK154" s="51"/>
      <c r="VYL154" s="51"/>
      <c r="VYM154" s="51"/>
      <c r="VYN154" s="51"/>
      <c r="VYO154" s="51"/>
      <c r="VYP154" s="51"/>
      <c r="VYQ154" s="51"/>
      <c r="VYR154" s="51"/>
      <c r="VYS154" s="51"/>
      <c r="VYT154" s="51"/>
      <c r="VYU154" s="51"/>
      <c r="VYV154" s="51"/>
      <c r="VYW154" s="51"/>
      <c r="VYX154" s="51"/>
      <c r="VYY154" s="51"/>
      <c r="VYZ154" s="51"/>
      <c r="VZA154" s="51"/>
      <c r="VZB154" s="51"/>
      <c r="VZC154" s="51"/>
      <c r="VZD154" s="51"/>
      <c r="VZE154" s="51"/>
      <c r="VZF154" s="51"/>
      <c r="VZG154" s="51"/>
      <c r="VZH154" s="51"/>
      <c r="VZI154" s="51"/>
      <c r="VZJ154" s="51"/>
      <c r="VZK154" s="51"/>
      <c r="VZL154" s="51"/>
      <c r="VZM154" s="51"/>
      <c r="VZN154" s="51"/>
      <c r="VZO154" s="51"/>
      <c r="VZP154" s="51"/>
      <c r="VZQ154" s="51"/>
      <c r="VZR154" s="51"/>
      <c r="VZS154" s="51"/>
      <c r="VZT154" s="51"/>
      <c r="VZU154" s="51"/>
      <c r="VZV154" s="51"/>
      <c r="VZW154" s="51"/>
      <c r="VZX154" s="51"/>
      <c r="VZY154" s="51"/>
      <c r="VZZ154" s="51"/>
      <c r="WAA154" s="51"/>
      <c r="WAB154" s="51"/>
      <c r="WAC154" s="51"/>
      <c r="WAD154" s="51"/>
      <c r="WAE154" s="51"/>
      <c r="WAF154" s="51"/>
      <c r="WAG154" s="51"/>
      <c r="WAH154" s="51"/>
      <c r="WAI154" s="51"/>
      <c r="WAJ154" s="51"/>
      <c r="WAK154" s="51"/>
      <c r="WAL154" s="51"/>
      <c r="WAM154" s="51"/>
      <c r="WAN154" s="51"/>
      <c r="WAO154" s="51"/>
      <c r="WAP154" s="51"/>
      <c r="WAQ154" s="51"/>
      <c r="WAR154" s="51"/>
      <c r="WAS154" s="51"/>
      <c r="WAT154" s="51"/>
      <c r="WAU154" s="51"/>
      <c r="WAV154" s="51"/>
      <c r="WAW154" s="51"/>
      <c r="WAX154" s="51"/>
      <c r="WAY154" s="51"/>
      <c r="WAZ154" s="51"/>
      <c r="WBA154" s="51"/>
      <c r="WBB154" s="51"/>
      <c r="WBC154" s="51"/>
      <c r="WBD154" s="51"/>
      <c r="WBE154" s="51"/>
      <c r="WBF154" s="51"/>
      <c r="WBG154" s="51"/>
      <c r="WBH154" s="51"/>
      <c r="WBI154" s="51"/>
      <c r="WBJ154" s="51"/>
      <c r="WBK154" s="51"/>
      <c r="WBL154" s="51"/>
      <c r="WBM154" s="51"/>
      <c r="WBN154" s="51"/>
      <c r="WBO154" s="51"/>
      <c r="WBP154" s="51"/>
      <c r="WBQ154" s="51"/>
      <c r="WBR154" s="51"/>
      <c r="WBS154" s="51"/>
      <c r="WBT154" s="51"/>
      <c r="WBU154" s="51"/>
      <c r="WBV154" s="51"/>
      <c r="WBW154" s="51"/>
      <c r="WBX154" s="51"/>
      <c r="WBY154" s="51"/>
      <c r="WBZ154" s="51"/>
      <c r="WCA154" s="51"/>
      <c r="WCB154" s="51"/>
      <c r="WCC154" s="51"/>
      <c r="WCD154" s="51"/>
      <c r="WCE154" s="51"/>
      <c r="WCF154" s="51"/>
      <c r="WCG154" s="51"/>
      <c r="WCH154" s="51"/>
      <c r="WCI154" s="51"/>
      <c r="WCJ154" s="51"/>
      <c r="WCK154" s="51"/>
      <c r="WCL154" s="51"/>
      <c r="WCM154" s="51"/>
      <c r="WCN154" s="51"/>
      <c r="WCO154" s="51"/>
      <c r="WCP154" s="51"/>
      <c r="WCQ154" s="51"/>
      <c r="WCR154" s="51"/>
      <c r="WCS154" s="51"/>
      <c r="WCT154" s="51"/>
      <c r="WCU154" s="51"/>
      <c r="WCV154" s="51"/>
      <c r="WCW154" s="51"/>
      <c r="WCX154" s="51"/>
      <c r="WCY154" s="51"/>
      <c r="WCZ154" s="51"/>
      <c r="WDA154" s="51"/>
      <c r="WDB154" s="51"/>
      <c r="WDC154" s="51"/>
      <c r="WDD154" s="51"/>
      <c r="WDE154" s="51"/>
      <c r="WDF154" s="51"/>
      <c r="WDG154" s="51"/>
      <c r="WDH154" s="51"/>
      <c r="WDI154" s="51"/>
      <c r="WDJ154" s="51"/>
      <c r="WDK154" s="51"/>
      <c r="WDL154" s="51"/>
      <c r="WDM154" s="51"/>
      <c r="WDN154" s="51"/>
      <c r="WDO154" s="51"/>
      <c r="WDP154" s="51"/>
      <c r="WDQ154" s="51"/>
      <c r="WDR154" s="51"/>
      <c r="WDS154" s="51"/>
      <c r="WDT154" s="51"/>
      <c r="WDU154" s="51"/>
      <c r="WDV154" s="51"/>
      <c r="WDW154" s="51"/>
      <c r="WDX154" s="51"/>
      <c r="WDY154" s="51"/>
      <c r="WDZ154" s="51"/>
      <c r="WEA154" s="51"/>
      <c r="WEB154" s="51"/>
      <c r="WEC154" s="51"/>
      <c r="WED154" s="51"/>
      <c r="WEE154" s="51"/>
      <c r="WEF154" s="51"/>
      <c r="WEG154" s="51"/>
      <c r="WEH154" s="51"/>
      <c r="WEI154" s="51"/>
      <c r="WEJ154" s="51"/>
      <c r="WEK154" s="51"/>
      <c r="WEL154" s="51"/>
      <c r="WEM154" s="51"/>
      <c r="WEN154" s="51"/>
      <c r="WEO154" s="51"/>
      <c r="WEP154" s="51"/>
      <c r="WEQ154" s="51"/>
      <c r="WER154" s="51"/>
      <c r="WES154" s="51"/>
      <c r="WET154" s="51"/>
      <c r="WEU154" s="51"/>
      <c r="WEV154" s="51"/>
      <c r="WEW154" s="51"/>
      <c r="WEX154" s="51"/>
      <c r="WEY154" s="51"/>
      <c r="WEZ154" s="51"/>
      <c r="WFA154" s="51"/>
      <c r="WFB154" s="51"/>
      <c r="WFC154" s="51"/>
      <c r="WFD154" s="51"/>
      <c r="WFE154" s="51"/>
      <c r="WFF154" s="51"/>
      <c r="WFG154" s="51"/>
      <c r="WFH154" s="51"/>
      <c r="WFI154" s="51"/>
      <c r="WFJ154" s="51"/>
      <c r="WFK154" s="51"/>
      <c r="WFL154" s="51"/>
      <c r="WFM154" s="51"/>
      <c r="WFN154" s="51"/>
      <c r="WFO154" s="51"/>
      <c r="WFP154" s="51"/>
      <c r="WFQ154" s="51"/>
      <c r="WFR154" s="51"/>
      <c r="WFS154" s="51"/>
      <c r="WFT154" s="51"/>
      <c r="WFU154" s="51"/>
      <c r="WFV154" s="51"/>
      <c r="WFW154" s="51"/>
      <c r="WFX154" s="51"/>
      <c r="WFY154" s="51"/>
      <c r="WFZ154" s="51"/>
      <c r="WGA154" s="51"/>
      <c r="WGB154" s="51"/>
      <c r="WGC154" s="51"/>
      <c r="WGD154" s="51"/>
      <c r="WGE154" s="51"/>
      <c r="WGF154" s="51"/>
      <c r="WGG154" s="51"/>
      <c r="WGH154" s="51"/>
      <c r="WGI154" s="51"/>
      <c r="WGJ154" s="51"/>
      <c r="WGK154" s="51"/>
      <c r="WGL154" s="51"/>
      <c r="WGM154" s="51"/>
      <c r="WGN154" s="51"/>
      <c r="WGO154" s="51"/>
      <c r="WGP154" s="51"/>
      <c r="WGQ154" s="51"/>
      <c r="WGR154" s="51"/>
      <c r="WGS154" s="51"/>
      <c r="WGT154" s="51"/>
      <c r="WGU154" s="51"/>
      <c r="WGV154" s="51"/>
      <c r="WGW154" s="51"/>
      <c r="WGX154" s="51"/>
      <c r="WGY154" s="51"/>
      <c r="WGZ154" s="51"/>
      <c r="WHA154" s="51"/>
      <c r="WHB154" s="51"/>
      <c r="WHC154" s="51"/>
      <c r="WHD154" s="51"/>
      <c r="WHE154" s="51"/>
      <c r="WHF154" s="51"/>
      <c r="WHG154" s="51"/>
      <c r="WHH154" s="51"/>
      <c r="WHI154" s="51"/>
      <c r="WHJ154" s="51"/>
      <c r="WHK154" s="51"/>
      <c r="WHL154" s="51"/>
      <c r="WHM154" s="51"/>
      <c r="WHN154" s="51"/>
      <c r="WHO154" s="51"/>
      <c r="WHP154" s="51"/>
      <c r="WHQ154" s="51"/>
      <c r="WHR154" s="51"/>
      <c r="WHS154" s="51"/>
      <c r="WHT154" s="51"/>
      <c r="WHU154" s="51"/>
      <c r="WHV154" s="51"/>
      <c r="WHW154" s="51"/>
      <c r="WHX154" s="51"/>
      <c r="WHY154" s="51"/>
      <c r="WHZ154" s="51"/>
      <c r="WIA154" s="51"/>
      <c r="WIB154" s="51"/>
      <c r="WIC154" s="51"/>
      <c r="WID154" s="51"/>
      <c r="WIE154" s="51"/>
      <c r="WIF154" s="51"/>
      <c r="WIG154" s="51"/>
      <c r="WIH154" s="51"/>
      <c r="WII154" s="51"/>
      <c r="WIJ154" s="51"/>
      <c r="WIK154" s="51"/>
      <c r="WIL154" s="51"/>
      <c r="WIM154" s="51"/>
      <c r="WIN154" s="51"/>
      <c r="WIO154" s="51"/>
      <c r="WIP154" s="51"/>
      <c r="WIQ154" s="51"/>
      <c r="WIR154" s="51"/>
      <c r="WIS154" s="51"/>
      <c r="WIT154" s="51"/>
      <c r="WIU154" s="51"/>
      <c r="WIV154" s="51"/>
      <c r="WIW154" s="51"/>
      <c r="WIX154" s="51"/>
      <c r="WIY154" s="51"/>
      <c r="WIZ154" s="51"/>
      <c r="WJA154" s="51"/>
      <c r="WJB154" s="51"/>
      <c r="WJC154" s="51"/>
      <c r="WJD154" s="51"/>
      <c r="WJE154" s="51"/>
      <c r="WJF154" s="51"/>
      <c r="WJG154" s="51"/>
      <c r="WJH154" s="51"/>
      <c r="WJI154" s="51"/>
      <c r="WJJ154" s="51"/>
      <c r="WJK154" s="51"/>
      <c r="WJL154" s="51"/>
      <c r="WJM154" s="51"/>
      <c r="WJN154" s="51"/>
      <c r="WJO154" s="51"/>
      <c r="WJP154" s="51"/>
      <c r="WJQ154" s="51"/>
      <c r="WJR154" s="51"/>
      <c r="WJS154" s="51"/>
      <c r="WJT154" s="51"/>
      <c r="WJU154" s="51"/>
      <c r="WJV154" s="51"/>
      <c r="WJW154" s="51"/>
      <c r="WJX154" s="51"/>
      <c r="WJY154" s="51"/>
      <c r="WJZ154" s="51"/>
      <c r="WKA154" s="51"/>
      <c r="WKB154" s="51"/>
      <c r="WKC154" s="51"/>
      <c r="WKD154" s="51"/>
      <c r="WKE154" s="51"/>
      <c r="WKF154" s="51"/>
      <c r="WKG154" s="51"/>
      <c r="WKH154" s="51"/>
      <c r="WKI154" s="51"/>
      <c r="WKJ154" s="51"/>
      <c r="WKK154" s="51"/>
      <c r="WKL154" s="51"/>
      <c r="WKM154" s="51"/>
      <c r="WKN154" s="51"/>
      <c r="WKO154" s="51"/>
      <c r="WKP154" s="51"/>
      <c r="WKQ154" s="51"/>
      <c r="WKR154" s="51"/>
      <c r="WKS154" s="51"/>
      <c r="WKT154" s="51"/>
      <c r="WKU154" s="51"/>
      <c r="WKV154" s="51"/>
      <c r="WKW154" s="51"/>
      <c r="WKX154" s="51"/>
      <c r="WKY154" s="51"/>
      <c r="WKZ154" s="51"/>
      <c r="WLA154" s="51"/>
      <c r="WLB154" s="51"/>
      <c r="WLC154" s="51"/>
      <c r="WLD154" s="51"/>
      <c r="WLE154" s="51"/>
      <c r="WLF154" s="51"/>
      <c r="WLG154" s="51"/>
      <c r="WLH154" s="51"/>
      <c r="WLI154" s="51"/>
      <c r="WLJ154" s="51"/>
      <c r="WLK154" s="51"/>
      <c r="WLL154" s="51"/>
      <c r="WLM154" s="51"/>
      <c r="WLN154" s="51"/>
      <c r="WLO154" s="51"/>
      <c r="WLP154" s="51"/>
      <c r="WLQ154" s="51"/>
      <c r="WLR154" s="51"/>
      <c r="WLS154" s="51"/>
      <c r="WLT154" s="51"/>
      <c r="WLU154" s="51"/>
      <c r="WLV154" s="51"/>
      <c r="WLW154" s="51"/>
      <c r="WLX154" s="51"/>
      <c r="WLY154" s="51"/>
      <c r="WLZ154" s="51"/>
      <c r="WMA154" s="51"/>
      <c r="WMB154" s="51"/>
      <c r="WMC154" s="51"/>
      <c r="WMD154" s="51"/>
      <c r="WME154" s="51"/>
      <c r="WMF154" s="51"/>
      <c r="WMG154" s="51"/>
      <c r="WMH154" s="51"/>
      <c r="WMI154" s="51"/>
      <c r="WMJ154" s="51"/>
      <c r="WMK154" s="51"/>
      <c r="WML154" s="51"/>
      <c r="WMM154" s="51"/>
      <c r="WMN154" s="51"/>
      <c r="WMO154" s="51"/>
      <c r="WMP154" s="51"/>
      <c r="WMQ154" s="51"/>
      <c r="WMR154" s="51"/>
      <c r="WMS154" s="51"/>
      <c r="WMT154" s="51"/>
      <c r="WMU154" s="51"/>
      <c r="WMV154" s="51"/>
      <c r="WMW154" s="51"/>
      <c r="WMX154" s="51"/>
      <c r="WMY154" s="51"/>
      <c r="WMZ154" s="51"/>
      <c r="WNA154" s="51"/>
      <c r="WNB154" s="51"/>
      <c r="WNC154" s="51"/>
      <c r="WND154" s="51"/>
      <c r="WNE154" s="51"/>
      <c r="WNF154" s="51"/>
      <c r="WNG154" s="51"/>
      <c r="WNH154" s="51"/>
      <c r="WNI154" s="51"/>
      <c r="WNJ154" s="51"/>
      <c r="WNK154" s="51"/>
      <c r="WNL154" s="51"/>
      <c r="WNM154" s="51"/>
      <c r="WNN154" s="51"/>
      <c r="WNO154" s="51"/>
      <c r="WNP154" s="51"/>
      <c r="WNQ154" s="51"/>
      <c r="WNR154" s="51"/>
      <c r="WNS154" s="51"/>
      <c r="WNT154" s="51"/>
      <c r="WNU154" s="51"/>
      <c r="WNV154" s="51"/>
      <c r="WNW154" s="51"/>
      <c r="WNX154" s="51"/>
      <c r="WNY154" s="51"/>
      <c r="WNZ154" s="51"/>
      <c r="WOA154" s="51"/>
      <c r="WOB154" s="51"/>
      <c r="WOC154" s="51"/>
      <c r="WOD154" s="51"/>
      <c r="WOE154" s="51"/>
      <c r="WOF154" s="51"/>
      <c r="WOG154" s="51"/>
      <c r="WOH154" s="51"/>
      <c r="WOI154" s="51"/>
      <c r="WOJ154" s="51"/>
      <c r="WOK154" s="51"/>
      <c r="WOL154" s="51"/>
      <c r="WOM154" s="51"/>
      <c r="WON154" s="51"/>
      <c r="WOO154" s="51"/>
      <c r="WOP154" s="51"/>
      <c r="WOQ154" s="51"/>
      <c r="WOR154" s="51"/>
      <c r="WOS154" s="51"/>
      <c r="WOT154" s="51"/>
      <c r="WOU154" s="51"/>
      <c r="WOV154" s="51"/>
      <c r="WOW154" s="51"/>
      <c r="WOX154" s="51"/>
      <c r="WOY154" s="51"/>
      <c r="WOZ154" s="51"/>
      <c r="WPA154" s="51"/>
      <c r="WPB154" s="51"/>
      <c r="WPC154" s="51"/>
      <c r="WPD154" s="51"/>
      <c r="WPE154" s="51"/>
      <c r="WPF154" s="51"/>
      <c r="WPG154" s="51"/>
      <c r="WPH154" s="51"/>
      <c r="WPI154" s="51"/>
      <c r="WPJ154" s="51"/>
      <c r="WPK154" s="51"/>
      <c r="WPL154" s="51"/>
      <c r="WPM154" s="51"/>
      <c r="WPN154" s="51"/>
      <c r="WPO154" s="51"/>
      <c r="WPP154" s="51"/>
      <c r="WPQ154" s="51"/>
      <c r="WPR154" s="51"/>
      <c r="WPS154" s="51"/>
      <c r="WPT154" s="51"/>
      <c r="WPU154" s="51"/>
      <c r="WPV154" s="51"/>
      <c r="WPW154" s="51"/>
      <c r="WPX154" s="51"/>
      <c r="WPY154" s="51"/>
      <c r="WPZ154" s="51"/>
      <c r="WQA154" s="51"/>
      <c r="WQB154" s="51"/>
      <c r="WQC154" s="51"/>
      <c r="WQD154" s="51"/>
      <c r="WQE154" s="51"/>
      <c r="WQF154" s="51"/>
      <c r="WQG154" s="51"/>
      <c r="WQH154" s="51"/>
      <c r="WQI154" s="51"/>
      <c r="WQJ154" s="51"/>
      <c r="WQK154" s="51"/>
      <c r="WQL154" s="51"/>
      <c r="WQM154" s="51"/>
      <c r="WQN154" s="51"/>
      <c r="WQO154" s="51"/>
      <c r="WQP154" s="51"/>
      <c r="WQQ154" s="51"/>
      <c r="WQR154" s="51"/>
      <c r="WQS154" s="51"/>
      <c r="WQT154" s="51"/>
      <c r="WQU154" s="51"/>
      <c r="WQV154" s="51"/>
      <c r="WQW154" s="51"/>
      <c r="WQX154" s="51"/>
      <c r="WQY154" s="51"/>
      <c r="WQZ154" s="51"/>
      <c r="WRA154" s="51"/>
      <c r="WRB154" s="51"/>
      <c r="WRC154" s="51"/>
      <c r="WRD154" s="51"/>
      <c r="WRE154" s="51"/>
      <c r="WRF154" s="51"/>
      <c r="WRG154" s="51"/>
      <c r="WRH154" s="51"/>
      <c r="WRI154" s="51"/>
      <c r="WRJ154" s="51"/>
      <c r="WRK154" s="51"/>
      <c r="WRL154" s="51"/>
      <c r="WRM154" s="51"/>
      <c r="WRN154" s="51"/>
      <c r="WRO154" s="51"/>
      <c r="WRP154" s="51"/>
      <c r="WRQ154" s="51"/>
      <c r="WRR154" s="51"/>
      <c r="WRS154" s="51"/>
      <c r="WRT154" s="51"/>
      <c r="WRU154" s="51"/>
      <c r="WRV154" s="51"/>
      <c r="WRW154" s="51"/>
      <c r="WRX154" s="51"/>
      <c r="WRY154" s="51"/>
      <c r="WRZ154" s="51"/>
      <c r="WSA154" s="51"/>
      <c r="WSB154" s="51"/>
      <c r="WSC154" s="51"/>
      <c r="WSD154" s="51"/>
      <c r="WSE154" s="51"/>
      <c r="WSF154" s="51"/>
      <c r="WSG154" s="51"/>
      <c r="WSH154" s="51"/>
      <c r="WSI154" s="51"/>
      <c r="WSJ154" s="51"/>
      <c r="WSK154" s="51"/>
      <c r="WSL154" s="51"/>
      <c r="WSM154" s="51"/>
      <c r="WSN154" s="51"/>
      <c r="WSO154" s="51"/>
      <c r="WSP154" s="51"/>
      <c r="WSQ154" s="51"/>
      <c r="WSR154" s="51"/>
      <c r="WSS154" s="51"/>
      <c r="WST154" s="51"/>
      <c r="WSU154" s="51"/>
      <c r="WSV154" s="51"/>
      <c r="WSW154" s="51"/>
      <c r="WSX154" s="51"/>
      <c r="WSY154" s="51"/>
      <c r="WSZ154" s="51"/>
      <c r="WTA154" s="51"/>
      <c r="WTB154" s="51"/>
      <c r="WTC154" s="51"/>
      <c r="WTD154" s="51"/>
      <c r="WTE154" s="51"/>
      <c r="WTF154" s="51"/>
      <c r="WTG154" s="51"/>
      <c r="WTH154" s="51"/>
      <c r="WTI154" s="51"/>
      <c r="WTJ154" s="51"/>
      <c r="WTK154" s="51"/>
      <c r="WTL154" s="51"/>
      <c r="WTM154" s="51"/>
      <c r="WTN154" s="51"/>
      <c r="WTO154" s="51"/>
      <c r="WTP154" s="51"/>
      <c r="WTQ154" s="51"/>
      <c r="WTR154" s="51"/>
      <c r="WTS154" s="51"/>
      <c r="WTT154" s="51"/>
      <c r="WTU154" s="51"/>
      <c r="WTV154" s="51"/>
      <c r="WTW154" s="51"/>
      <c r="WTX154" s="51"/>
      <c r="WTY154" s="51"/>
      <c r="WTZ154" s="51"/>
      <c r="WUA154" s="51"/>
      <c r="WUB154" s="51"/>
      <c r="WUC154" s="51"/>
      <c r="WUD154" s="51"/>
      <c r="WUE154" s="51"/>
      <c r="WUF154" s="51"/>
      <c r="WUG154" s="51"/>
      <c r="WUH154" s="51"/>
      <c r="WUI154" s="51"/>
      <c r="WUJ154" s="51"/>
      <c r="WUK154" s="51"/>
      <c r="WUL154" s="51"/>
      <c r="WUM154" s="51"/>
      <c r="WUN154" s="51"/>
      <c r="WUO154" s="51"/>
      <c r="WUP154" s="51"/>
      <c r="WUQ154" s="51"/>
      <c r="WUR154" s="51"/>
      <c r="WUS154" s="51"/>
      <c r="WUT154" s="51"/>
      <c r="WUU154" s="51"/>
      <c r="WUV154" s="51"/>
      <c r="WUW154" s="51"/>
      <c r="WUX154" s="51"/>
      <c r="WUY154" s="51"/>
      <c r="WUZ154" s="51"/>
      <c r="WVA154" s="51"/>
      <c r="WVB154" s="51"/>
      <c r="WVC154" s="51"/>
      <c r="WVD154" s="51"/>
      <c r="WVE154" s="51"/>
      <c r="WVF154" s="51"/>
      <c r="WVG154" s="51"/>
      <c r="WVH154" s="51"/>
      <c r="WVI154" s="51"/>
      <c r="WVJ154" s="51"/>
      <c r="WVK154" s="51"/>
      <c r="WVL154" s="51"/>
      <c r="WVM154" s="51"/>
      <c r="WVN154" s="51"/>
      <c r="WVO154" s="51"/>
      <c r="WVP154" s="51"/>
      <c r="WVQ154" s="51"/>
      <c r="WVR154" s="51"/>
      <c r="WVS154" s="51"/>
      <c r="WVT154" s="51"/>
      <c r="WVU154" s="51"/>
      <c r="WVV154" s="51"/>
      <c r="WVW154" s="51"/>
      <c r="WVX154" s="51"/>
      <c r="WVY154" s="51"/>
      <c r="WVZ154" s="51"/>
      <c r="WWA154" s="51"/>
      <c r="WWB154" s="51"/>
      <c r="WWC154" s="51"/>
      <c r="WWD154" s="51"/>
      <c r="WWE154" s="51"/>
      <c r="WWF154" s="51"/>
      <c r="WWG154" s="51"/>
      <c r="WWH154" s="51"/>
      <c r="WWI154" s="51"/>
      <c r="WWJ154" s="51"/>
      <c r="WWK154" s="51"/>
      <c r="WWL154" s="51"/>
      <c r="WWM154" s="51"/>
      <c r="WWN154" s="51"/>
      <c r="WWO154" s="51"/>
      <c r="WWP154" s="51"/>
      <c r="WWQ154" s="51"/>
      <c r="WWR154" s="51"/>
      <c r="WWS154" s="51"/>
      <c r="WWT154" s="51"/>
      <c r="WWU154" s="51"/>
      <c r="WWV154" s="51"/>
      <c r="WWW154" s="51"/>
      <c r="WWX154" s="51"/>
      <c r="WWY154" s="51"/>
      <c r="WWZ154" s="51"/>
      <c r="WXA154" s="51"/>
      <c r="WXB154" s="51"/>
      <c r="WXC154" s="51"/>
      <c r="WXD154" s="51"/>
      <c r="WXE154" s="51"/>
      <c r="WXF154" s="51"/>
      <c r="WXG154" s="51"/>
      <c r="WXH154" s="51"/>
      <c r="WXI154" s="51"/>
      <c r="WXJ154" s="51"/>
      <c r="WXK154" s="51"/>
      <c r="WXL154" s="51"/>
      <c r="WXM154" s="51"/>
      <c r="WXN154" s="51"/>
      <c r="WXO154" s="51"/>
      <c r="WXP154" s="51"/>
      <c r="WXQ154" s="51"/>
      <c r="WXR154" s="51"/>
      <c r="WXS154" s="51"/>
      <c r="WXT154" s="51"/>
      <c r="WXU154" s="51"/>
      <c r="WXV154" s="51"/>
      <c r="WXW154" s="51"/>
      <c r="WXX154" s="51"/>
      <c r="WXY154" s="51"/>
      <c r="WXZ154" s="51"/>
      <c r="WYA154" s="51"/>
      <c r="WYB154" s="51"/>
      <c r="WYC154" s="51"/>
      <c r="WYD154" s="51"/>
      <c r="WYE154" s="51"/>
      <c r="WYF154" s="51"/>
      <c r="WYG154" s="51"/>
      <c r="WYH154" s="51"/>
      <c r="WYI154" s="51"/>
      <c r="WYJ154" s="51"/>
      <c r="WYK154" s="51"/>
      <c r="WYL154" s="51"/>
      <c r="WYM154" s="51"/>
      <c r="WYN154" s="51"/>
      <c r="WYO154" s="51"/>
      <c r="WYP154" s="51"/>
      <c r="WYQ154" s="51"/>
      <c r="WYR154" s="51"/>
      <c r="WYS154" s="51"/>
      <c r="WYT154" s="51"/>
      <c r="WYU154" s="51"/>
      <c r="WYV154" s="51"/>
      <c r="WYW154" s="51"/>
      <c r="WYX154" s="51"/>
      <c r="WYY154" s="51"/>
      <c r="WYZ154" s="51"/>
      <c r="WZA154" s="51"/>
      <c r="WZB154" s="51"/>
      <c r="WZC154" s="51"/>
      <c r="WZD154" s="51"/>
      <c r="WZE154" s="51"/>
      <c r="WZF154" s="51"/>
      <c r="WZG154" s="51"/>
      <c r="WZH154" s="51"/>
      <c r="WZI154" s="51"/>
      <c r="WZJ154" s="51"/>
      <c r="WZK154" s="51"/>
      <c r="WZL154" s="51"/>
      <c r="WZM154" s="51"/>
      <c r="WZN154" s="51"/>
      <c r="WZO154" s="51"/>
      <c r="WZP154" s="51"/>
      <c r="WZQ154" s="51"/>
      <c r="WZR154" s="51"/>
      <c r="WZS154" s="51"/>
      <c r="WZT154" s="51"/>
      <c r="WZU154" s="51"/>
      <c r="WZV154" s="51"/>
      <c r="WZW154" s="51"/>
      <c r="WZX154" s="51"/>
      <c r="WZY154" s="51"/>
      <c r="WZZ154" s="51"/>
      <c r="XAA154" s="51"/>
      <c r="XAB154" s="51"/>
      <c r="XAC154" s="51"/>
      <c r="XAD154" s="51"/>
      <c r="XAE154" s="51"/>
      <c r="XAF154" s="51"/>
      <c r="XAG154" s="51"/>
      <c r="XAH154" s="51"/>
      <c r="XAI154" s="51"/>
      <c r="XAJ154" s="51"/>
      <c r="XAK154" s="51"/>
      <c r="XAL154" s="51"/>
      <c r="XAM154" s="51"/>
      <c r="XAN154" s="51"/>
      <c r="XAO154" s="51"/>
      <c r="XAP154" s="51"/>
      <c r="XAQ154" s="51"/>
      <c r="XAR154" s="51"/>
      <c r="XAS154" s="51"/>
      <c r="XAT154" s="51"/>
      <c r="XAU154" s="51"/>
      <c r="XAV154" s="51"/>
      <c r="XAW154" s="51"/>
      <c r="XAX154" s="51"/>
      <c r="XAY154" s="51"/>
      <c r="XAZ154" s="51"/>
      <c r="XBA154" s="51"/>
      <c r="XBB154" s="51"/>
      <c r="XBC154" s="51"/>
      <c r="XBD154" s="51"/>
      <c r="XBE154" s="51"/>
      <c r="XBF154" s="51"/>
      <c r="XBG154" s="51"/>
      <c r="XBH154" s="51"/>
      <c r="XBI154" s="51"/>
      <c r="XBJ154" s="51"/>
      <c r="XBK154" s="51"/>
      <c r="XBL154" s="51"/>
      <c r="XBM154" s="51"/>
      <c r="XBN154" s="51"/>
      <c r="XBO154" s="51"/>
      <c r="XBP154" s="51"/>
      <c r="XBQ154" s="51"/>
      <c r="XBR154" s="51"/>
      <c r="XBS154" s="51"/>
      <c r="XBT154" s="51"/>
      <c r="XBU154" s="51"/>
      <c r="XBV154" s="51"/>
      <c r="XBW154" s="51"/>
      <c r="XBX154" s="51"/>
      <c r="XBY154" s="51"/>
      <c r="XBZ154" s="51"/>
      <c r="XCA154" s="51"/>
      <c r="XCB154" s="51"/>
      <c r="XCC154" s="51"/>
      <c r="XCD154" s="51"/>
      <c r="XCE154" s="51"/>
      <c r="XCF154" s="51"/>
      <c r="XCG154" s="51"/>
      <c r="XCH154" s="51"/>
      <c r="XCI154" s="51"/>
      <c r="XCJ154" s="51"/>
      <c r="XCK154" s="51"/>
      <c r="XCL154" s="51"/>
      <c r="XCM154" s="51"/>
      <c r="XCN154" s="51"/>
      <c r="XCO154" s="51"/>
      <c r="XCP154" s="51"/>
      <c r="XCQ154" s="51"/>
      <c r="XCR154" s="51"/>
      <c r="XCS154" s="51"/>
      <c r="XCT154" s="51"/>
      <c r="XCU154" s="51"/>
      <c r="XCV154" s="51"/>
      <c r="XCW154" s="51"/>
      <c r="XCX154" s="51"/>
      <c r="XCY154" s="51"/>
      <c r="XCZ154" s="51"/>
      <c r="XDA154" s="51"/>
      <c r="XDB154" s="51"/>
      <c r="XDC154" s="51"/>
      <c r="XDD154" s="51"/>
      <c r="XDE154" s="51"/>
      <c r="XDF154" s="51"/>
      <c r="XDG154" s="51"/>
      <c r="XDH154" s="51"/>
      <c r="XDI154" s="51"/>
      <c r="XDJ154" s="51"/>
      <c r="XDK154" s="51"/>
      <c r="XDL154" s="51"/>
      <c r="XDM154" s="51"/>
      <c r="XDN154" s="51"/>
      <c r="XDO154" s="51"/>
      <c r="XDP154" s="51"/>
      <c r="XDQ154" s="51"/>
      <c r="XDR154" s="51"/>
      <c r="XDS154" s="51"/>
      <c r="XDT154" s="51"/>
      <c r="XDU154" s="51"/>
      <c r="XDV154" s="51"/>
      <c r="XDW154" s="51"/>
      <c r="XDX154" s="51"/>
      <c r="XDY154" s="51"/>
      <c r="XDZ154" s="51"/>
      <c r="XEA154" s="51"/>
      <c r="XEB154" s="51"/>
      <c r="XEC154" s="51"/>
      <c r="XED154" s="51"/>
      <c r="XEE154" s="51"/>
      <c r="XEF154" s="51"/>
      <c r="XEG154" s="51"/>
      <c r="XEH154" s="51"/>
      <c r="XEI154" s="51"/>
      <c r="XEJ154" s="51"/>
      <c r="XEK154" s="51"/>
      <c r="XEL154" s="51"/>
      <c r="XEM154" s="51"/>
      <c r="XEN154" s="51"/>
      <c r="XEO154" s="51"/>
      <c r="XEP154" s="51"/>
      <c r="XEQ154" s="51"/>
      <c r="XER154" s="51"/>
      <c r="XES154" s="51"/>
      <c r="XET154" s="51"/>
      <c r="XEU154" s="51"/>
      <c r="XEV154" s="51"/>
      <c r="XEW154" s="51"/>
      <c r="XEX154" s="51"/>
      <c r="XEY154" s="51"/>
      <c r="XEZ154" s="51"/>
      <c r="XFA154" s="51"/>
      <c r="XFB154" s="51"/>
      <c r="XFC154" s="51"/>
      <c r="XFD154" s="51"/>
    </row>
    <row r="155" spans="1:16384" s="51" customFormat="1" ht="15" customHeight="1" x14ac:dyDescent="0.2">
      <c r="A155" s="48" t="s">
        <v>426</v>
      </c>
      <c r="B155" s="75">
        <f t="shared" ref="B155:B190" si="28">+B154+1</f>
        <v>154</v>
      </c>
      <c r="C155" s="76"/>
      <c r="D155" s="56" t="s">
        <v>508</v>
      </c>
      <c r="E155" s="53">
        <v>1</v>
      </c>
      <c r="F155" s="12"/>
      <c r="G155" s="52"/>
      <c r="H155" s="52"/>
      <c r="I155" s="52"/>
      <c r="J155" s="52"/>
      <c r="K155" s="54">
        <f t="shared" ref="K155" si="29">IF(F155&gt;0,E155+I155+J155+((F155-(L155-M155))/M155)+(IF(H155&gt;0,G155+H155,G155)),E155+I155+J155+(IF(H155&gt;0,G155+H155,G155)))</f>
        <v>1</v>
      </c>
      <c r="L155" s="55"/>
      <c r="M155" s="55"/>
    </row>
    <row r="156" spans="1:16384" s="51" customFormat="1" ht="15" customHeight="1" x14ac:dyDescent="0.2">
      <c r="A156" s="48" t="s">
        <v>426</v>
      </c>
      <c r="B156" s="75">
        <f t="shared" si="28"/>
        <v>155</v>
      </c>
      <c r="C156" s="76"/>
      <c r="D156" s="52" t="s">
        <v>189</v>
      </c>
      <c r="E156" s="53">
        <v>2</v>
      </c>
      <c r="F156" s="12"/>
      <c r="G156" s="52"/>
      <c r="H156" s="52"/>
      <c r="I156" s="52"/>
      <c r="J156" s="52"/>
      <c r="K156" s="54">
        <f t="shared" ref="K156:K159" si="30">IF(F156&gt;0,E156+I156+J156+((F156-(L156-M156))/M156)+(IF(H156&gt;0,G156+H156,G156)),E156+I156+J156+(IF(H156&gt;0,G156+H156,G156)))</f>
        <v>2</v>
      </c>
      <c r="L156" s="55"/>
      <c r="M156" s="55"/>
    </row>
    <row r="157" spans="1:16384" s="51" customFormat="1" ht="15" customHeight="1" x14ac:dyDescent="0.2">
      <c r="A157" s="48" t="s">
        <v>426</v>
      </c>
      <c r="B157" s="75">
        <f t="shared" si="28"/>
        <v>156</v>
      </c>
      <c r="C157" s="76"/>
      <c r="D157" s="52" t="s">
        <v>97</v>
      </c>
      <c r="E157" s="53">
        <v>25</v>
      </c>
      <c r="F157" s="12"/>
      <c r="G157" s="52"/>
      <c r="H157" s="52"/>
      <c r="I157" s="52"/>
      <c r="J157" s="52"/>
      <c r="K157" s="54">
        <f t="shared" si="30"/>
        <v>25</v>
      </c>
      <c r="L157" s="55"/>
      <c r="M157" s="55"/>
    </row>
    <row r="158" spans="1:16384" s="51" customFormat="1" ht="15" customHeight="1" x14ac:dyDescent="0.2">
      <c r="A158" s="48" t="s">
        <v>426</v>
      </c>
      <c r="B158" s="75">
        <f t="shared" si="28"/>
        <v>157</v>
      </c>
      <c r="C158" s="76"/>
      <c r="D158" s="56" t="s">
        <v>132</v>
      </c>
      <c r="E158" s="53">
        <v>17</v>
      </c>
      <c r="F158" s="12"/>
      <c r="G158" s="52"/>
      <c r="H158" s="52"/>
      <c r="I158" s="52"/>
      <c r="J158" s="52"/>
      <c r="K158" s="54">
        <f t="shared" si="30"/>
        <v>17</v>
      </c>
      <c r="L158" s="55"/>
      <c r="M158" s="55"/>
    </row>
    <row r="159" spans="1:16384" s="51" customFormat="1" ht="15" customHeight="1" x14ac:dyDescent="0.2">
      <c r="A159" s="48" t="s">
        <v>426</v>
      </c>
      <c r="B159" s="75">
        <f t="shared" si="28"/>
        <v>158</v>
      </c>
      <c r="C159" s="76"/>
      <c r="D159" s="52" t="s">
        <v>88</v>
      </c>
      <c r="E159" s="53">
        <v>4</v>
      </c>
      <c r="F159" s="12"/>
      <c r="G159" s="52"/>
      <c r="H159" s="52"/>
      <c r="I159" s="52"/>
      <c r="J159" s="52"/>
      <c r="K159" s="54">
        <f t="shared" si="30"/>
        <v>4</v>
      </c>
      <c r="L159" s="55"/>
      <c r="M159" s="55"/>
    </row>
    <row r="160" spans="1:16384" s="51" customFormat="1" ht="15" customHeight="1" x14ac:dyDescent="0.2">
      <c r="A160" s="48" t="s">
        <v>426</v>
      </c>
      <c r="B160" s="75">
        <f t="shared" si="28"/>
        <v>159</v>
      </c>
      <c r="C160" s="76"/>
      <c r="D160" s="52" t="s">
        <v>96</v>
      </c>
      <c r="E160" s="53">
        <v>5</v>
      </c>
      <c r="F160" s="12"/>
      <c r="G160" s="52"/>
      <c r="H160" s="52"/>
      <c r="I160" s="52"/>
      <c r="J160" s="52"/>
      <c r="K160" s="54">
        <f t="shared" ref="K160:K209" si="31">IF(F160&gt;0,E160+I160+J160+((F160-(L160-M160))/M160)+(IF(H160&gt;0,G160+H160,G160)),E160+I160+J160+(IF(H160&gt;0,G160+H160,G160)))</f>
        <v>5</v>
      </c>
      <c r="L160" s="55"/>
      <c r="M160" s="55"/>
    </row>
    <row r="161" spans="1:13" s="51" customFormat="1" ht="15" customHeight="1" x14ac:dyDescent="0.2">
      <c r="A161" s="48" t="s">
        <v>426</v>
      </c>
      <c r="B161" s="75">
        <f t="shared" si="28"/>
        <v>160</v>
      </c>
      <c r="C161" s="76"/>
      <c r="D161" s="56" t="s">
        <v>218</v>
      </c>
      <c r="E161" s="53">
        <v>7</v>
      </c>
      <c r="F161" s="12"/>
      <c r="G161" s="52"/>
      <c r="H161" s="52"/>
      <c r="I161" s="52"/>
      <c r="J161" s="56"/>
      <c r="K161" s="54">
        <f t="shared" si="31"/>
        <v>7</v>
      </c>
      <c r="L161" s="55"/>
      <c r="M161" s="55"/>
    </row>
    <row r="162" spans="1:13" s="51" customFormat="1" ht="15" customHeight="1" x14ac:dyDescent="0.2">
      <c r="A162" s="48" t="s">
        <v>426</v>
      </c>
      <c r="B162" s="75">
        <f t="shared" si="28"/>
        <v>161</v>
      </c>
      <c r="C162" s="76"/>
      <c r="D162" s="52" t="s">
        <v>188</v>
      </c>
      <c r="E162" s="53">
        <v>4</v>
      </c>
      <c r="F162" s="12"/>
      <c r="G162" s="52"/>
      <c r="H162" s="52"/>
      <c r="I162" s="52"/>
      <c r="J162" s="52"/>
      <c r="K162" s="54">
        <f t="shared" si="31"/>
        <v>4</v>
      </c>
      <c r="L162" s="55"/>
      <c r="M162" s="55"/>
    </row>
    <row r="163" spans="1:13" s="51" customFormat="1" ht="15" customHeight="1" x14ac:dyDescent="0.2">
      <c r="A163" s="48" t="s">
        <v>426</v>
      </c>
      <c r="B163" s="75">
        <f t="shared" si="28"/>
        <v>162</v>
      </c>
      <c r="C163" s="76"/>
      <c r="D163" s="52" t="s">
        <v>180</v>
      </c>
      <c r="E163" s="53">
        <v>1</v>
      </c>
      <c r="F163" s="12"/>
      <c r="G163" s="52"/>
      <c r="H163" s="52"/>
      <c r="I163" s="52"/>
      <c r="J163" s="52"/>
      <c r="K163" s="54">
        <f t="shared" si="31"/>
        <v>1</v>
      </c>
      <c r="L163" s="55"/>
      <c r="M163" s="55"/>
    </row>
    <row r="164" spans="1:13" s="51" customFormat="1" ht="15" customHeight="1" x14ac:dyDescent="0.2">
      <c r="A164" s="48" t="s">
        <v>426</v>
      </c>
      <c r="B164" s="75">
        <f t="shared" si="28"/>
        <v>163</v>
      </c>
      <c r="C164" s="76"/>
      <c r="D164" s="52" t="s">
        <v>341</v>
      </c>
      <c r="E164" s="53">
        <v>6</v>
      </c>
      <c r="F164" s="12"/>
      <c r="G164" s="52"/>
      <c r="H164" s="52"/>
      <c r="I164" s="52"/>
      <c r="J164" s="52"/>
      <c r="K164" s="54">
        <f>IF(F164&gt;0,E164+I164+J164+((F164-(L164-M164))/M164)+(IF(H164&gt;0,G164+H164,G164)),E164+I164+J164+(IF(H164&gt;0,G164+H164,G164)))</f>
        <v>6</v>
      </c>
      <c r="L164" s="55"/>
      <c r="M164" s="55"/>
    </row>
    <row r="165" spans="1:13" s="51" customFormat="1" ht="15" customHeight="1" x14ac:dyDescent="0.2">
      <c r="A165" s="48" t="s">
        <v>426</v>
      </c>
      <c r="B165" s="75">
        <f t="shared" si="28"/>
        <v>164</v>
      </c>
      <c r="C165" s="76"/>
      <c r="D165" s="52" t="s">
        <v>334</v>
      </c>
      <c r="E165" s="53">
        <v>6</v>
      </c>
      <c r="F165" s="12"/>
      <c r="G165" s="52"/>
      <c r="H165" s="52"/>
      <c r="I165" s="52"/>
      <c r="J165" s="52"/>
      <c r="K165" s="54">
        <f>IF(F165&gt;0,E165+I165+J165+((F165-(L165-M165))/M165)+(IF(H165&gt;0,G165+H165,G165)),E165+I165+J165+(IF(H165&gt;0,G165+H165,G165)))</f>
        <v>6</v>
      </c>
      <c r="L165" s="55"/>
      <c r="M165" s="55"/>
    </row>
    <row r="166" spans="1:13" s="51" customFormat="1" ht="15" customHeight="1" x14ac:dyDescent="0.2">
      <c r="A166" s="48" t="s">
        <v>426</v>
      </c>
      <c r="B166" s="75">
        <f t="shared" si="28"/>
        <v>165</v>
      </c>
      <c r="C166" s="76"/>
      <c r="D166" s="52" t="s">
        <v>333</v>
      </c>
      <c r="E166" s="53">
        <v>4</v>
      </c>
      <c r="F166" s="12"/>
      <c r="G166" s="52"/>
      <c r="H166" s="52"/>
      <c r="I166" s="52"/>
      <c r="J166" s="52"/>
      <c r="K166" s="54">
        <f>IF(F166&gt;0,E166+I166+J166+((F166-(L166-M166))/M166)+(IF(H166&gt;0,G166+H166,G166)),E166+I166+J166+(IF(H166&gt;0,G166+H166,G166)))</f>
        <v>4</v>
      </c>
      <c r="L166" s="55"/>
      <c r="M166" s="55"/>
    </row>
    <row r="167" spans="1:13" s="51" customFormat="1" ht="15" customHeight="1" x14ac:dyDescent="0.2">
      <c r="A167" s="48" t="s">
        <v>426</v>
      </c>
      <c r="B167" s="75">
        <f t="shared" si="28"/>
        <v>166</v>
      </c>
      <c r="C167" s="76"/>
      <c r="D167" s="52" t="s">
        <v>342</v>
      </c>
      <c r="E167" s="53">
        <v>7</v>
      </c>
      <c r="F167" s="12"/>
      <c r="G167" s="52"/>
      <c r="H167" s="52"/>
      <c r="I167" s="52"/>
      <c r="J167" s="52"/>
      <c r="K167" s="54">
        <f>IF(F167&gt;0,E167+I167+J167+((F167-(L167-M167))/M167)+(IF(H167&gt;0,G167+H167,G167)),E167+I167+J167+(IF(H167&gt;0,G167+H167,G167)))</f>
        <v>7</v>
      </c>
      <c r="L167" s="55"/>
      <c r="M167" s="55"/>
    </row>
    <row r="168" spans="1:13" s="51" customFormat="1" ht="15" customHeight="1" x14ac:dyDescent="0.2">
      <c r="A168" s="48" t="s">
        <v>427</v>
      </c>
      <c r="B168" s="75">
        <f t="shared" si="28"/>
        <v>167</v>
      </c>
      <c r="C168" s="76"/>
      <c r="D168" s="56" t="s">
        <v>292</v>
      </c>
      <c r="E168" s="53">
        <v>8</v>
      </c>
      <c r="F168" s="12">
        <v>19.8</v>
      </c>
      <c r="G168" s="52"/>
      <c r="H168" s="52"/>
      <c r="I168" s="52"/>
      <c r="J168" s="52"/>
      <c r="K168" s="54">
        <f t="shared" si="31"/>
        <v>8.1298633017875925</v>
      </c>
      <c r="L168" s="55">
        <f>AVERAGE(30.9,(16+14.8),(16+14.8))</f>
        <v>30.833333333333332</v>
      </c>
      <c r="M168" s="55">
        <v>12.68</v>
      </c>
    </row>
    <row r="169" spans="1:13" s="51" customFormat="1" ht="15" customHeight="1" x14ac:dyDescent="0.2">
      <c r="A169" s="48" t="s">
        <v>427</v>
      </c>
      <c r="B169" s="75">
        <f t="shared" si="28"/>
        <v>168</v>
      </c>
      <c r="C169" s="76"/>
      <c r="D169" s="52" t="s">
        <v>397</v>
      </c>
      <c r="E169" s="53">
        <v>0.86</v>
      </c>
      <c r="F169" s="12"/>
      <c r="G169" s="52"/>
      <c r="H169" s="52"/>
      <c r="I169" s="52"/>
      <c r="J169" s="52"/>
      <c r="K169" s="54">
        <f t="shared" ref="K169" si="32">IF(F169&gt;0,E169+I169+J169+((F169-(L169-M169))/M169)+(IF(H169&gt;0,G169+H169,G169)),E169+I169+J169+(IF(H169&gt;0,G169+H169,G169)))</f>
        <v>0.86</v>
      </c>
      <c r="L169" s="55">
        <v>43</v>
      </c>
      <c r="M169" s="55">
        <v>25.360499999999998</v>
      </c>
    </row>
    <row r="170" spans="1:13" s="51" customFormat="1" ht="15" customHeight="1" x14ac:dyDescent="0.2">
      <c r="A170" s="48" t="s">
        <v>427</v>
      </c>
      <c r="B170" s="75">
        <f t="shared" si="28"/>
        <v>169</v>
      </c>
      <c r="C170" s="76"/>
      <c r="D170" s="56" t="s">
        <v>478</v>
      </c>
      <c r="E170" s="53">
        <v>12</v>
      </c>
      <c r="F170" s="12"/>
      <c r="G170" s="52">
        <f>'Partial Shelf'!J18</f>
        <v>3.6662329212752121</v>
      </c>
      <c r="H170" s="52"/>
      <c r="I170" s="52"/>
      <c r="J170" s="52"/>
      <c r="K170" s="54">
        <f>IF(F170&gt;0,E170+I170+J170+((F170-(L170-M170))/M170)+(IF(H170&gt;0,G170+H170,G170)),E170+I170+J170+(IF(H170&gt;0,G170+H170,G170)))</f>
        <v>15.666232921275212</v>
      </c>
      <c r="L170" s="55">
        <v>52.4</v>
      </c>
      <c r="M170" s="55">
        <v>33.814</v>
      </c>
    </row>
    <row r="171" spans="1:13" s="51" customFormat="1" ht="15" customHeight="1" x14ac:dyDescent="0.2">
      <c r="A171" s="48" t="s">
        <v>427</v>
      </c>
      <c r="B171" s="75">
        <f t="shared" si="28"/>
        <v>170</v>
      </c>
      <c r="C171" s="76"/>
      <c r="D171" s="52" t="s">
        <v>57</v>
      </c>
      <c r="E171" s="53">
        <v>9</v>
      </c>
      <c r="F171" s="12"/>
      <c r="G171" s="52">
        <f>'Partial Shelf'!J4</f>
        <v>3.1453244218371088</v>
      </c>
      <c r="H171" s="52"/>
      <c r="I171" s="52"/>
      <c r="J171" s="52"/>
      <c r="K171" s="54">
        <f t="shared" si="31"/>
        <v>12.14532442183711</v>
      </c>
      <c r="L171" s="55">
        <v>53.4</v>
      </c>
      <c r="M171" s="55">
        <v>33.814</v>
      </c>
    </row>
    <row r="172" spans="1:13" s="51" customFormat="1" ht="15" customHeight="1" x14ac:dyDescent="0.2">
      <c r="A172" s="48" t="s">
        <v>427</v>
      </c>
      <c r="B172" s="75">
        <f t="shared" si="28"/>
        <v>171</v>
      </c>
      <c r="C172" s="76"/>
      <c r="D172" s="52" t="s">
        <v>58</v>
      </c>
      <c r="E172" s="53">
        <v>4</v>
      </c>
      <c r="F172" s="12"/>
      <c r="G172" s="52"/>
      <c r="H172" s="52"/>
      <c r="I172" s="52"/>
      <c r="J172" s="52"/>
      <c r="K172" s="54">
        <f t="shared" si="31"/>
        <v>4</v>
      </c>
      <c r="L172" s="55">
        <v>51.8</v>
      </c>
      <c r="M172" s="55">
        <v>33.814</v>
      </c>
    </row>
    <row r="173" spans="1:13" s="51" customFormat="1" ht="15" customHeight="1" x14ac:dyDescent="0.2">
      <c r="A173" s="48" t="s">
        <v>427</v>
      </c>
      <c r="B173" s="75">
        <f t="shared" si="28"/>
        <v>172</v>
      </c>
      <c r="C173" s="76"/>
      <c r="D173" s="52" t="s">
        <v>238</v>
      </c>
      <c r="E173" s="53">
        <v>2</v>
      </c>
      <c r="F173" s="12"/>
      <c r="G173" s="52"/>
      <c r="H173" s="52"/>
      <c r="I173" s="52"/>
      <c r="J173" s="52"/>
      <c r="K173" s="54">
        <f t="shared" si="31"/>
        <v>2</v>
      </c>
      <c r="L173" s="55">
        <v>42.6</v>
      </c>
      <c r="M173" s="55">
        <v>25.360499999999998</v>
      </c>
    </row>
    <row r="174" spans="1:13" s="51" customFormat="1" ht="15" customHeight="1" x14ac:dyDescent="0.2">
      <c r="A174" s="48" t="s">
        <v>427</v>
      </c>
      <c r="B174" s="75">
        <f t="shared" si="28"/>
        <v>173</v>
      </c>
      <c r="C174" s="76"/>
      <c r="D174" s="52" t="s">
        <v>59</v>
      </c>
      <c r="E174" s="53">
        <v>4</v>
      </c>
      <c r="F174" s="12"/>
      <c r="G174" s="52"/>
      <c r="H174" s="52"/>
      <c r="I174" s="52"/>
      <c r="J174" s="52"/>
      <c r="K174" s="54">
        <f t="shared" si="31"/>
        <v>4</v>
      </c>
      <c r="L174" s="55">
        <v>56.4</v>
      </c>
      <c r="M174" s="55">
        <v>33.814</v>
      </c>
    </row>
    <row r="175" spans="1:13" s="51" customFormat="1" ht="15" customHeight="1" x14ac:dyDescent="0.2">
      <c r="A175" s="48" t="s">
        <v>427</v>
      </c>
      <c r="B175" s="75">
        <f t="shared" si="28"/>
        <v>174</v>
      </c>
      <c r="C175" s="76"/>
      <c r="D175" s="52" t="s">
        <v>168</v>
      </c>
      <c r="E175" s="53">
        <v>4</v>
      </c>
      <c r="F175" s="12"/>
      <c r="G175" s="52"/>
      <c r="H175" s="52"/>
      <c r="I175" s="52"/>
      <c r="J175" s="52"/>
      <c r="K175" s="54">
        <f t="shared" si="31"/>
        <v>4</v>
      </c>
      <c r="L175" s="55">
        <v>49.6</v>
      </c>
      <c r="M175" s="55">
        <v>25.360499999999998</v>
      </c>
    </row>
    <row r="176" spans="1:13" s="51" customFormat="1" ht="15" customHeight="1" x14ac:dyDescent="0.2">
      <c r="A176" s="48" t="s">
        <v>427</v>
      </c>
      <c r="B176" s="75">
        <f t="shared" si="28"/>
        <v>175</v>
      </c>
      <c r="C176" s="76"/>
      <c r="D176" s="52" t="s">
        <v>60</v>
      </c>
      <c r="E176" s="53">
        <v>6</v>
      </c>
      <c r="F176" s="12"/>
      <c r="G176" s="52">
        <f>'Partial Shelf'!J26</f>
        <v>2.7180654955541095</v>
      </c>
      <c r="H176" s="52"/>
      <c r="I176" s="52"/>
      <c r="J176" s="52"/>
      <c r="K176" s="54">
        <f t="shared" si="31"/>
        <v>8.718065495554109</v>
      </c>
      <c r="L176" s="55">
        <v>44.4</v>
      </c>
      <c r="M176" s="55">
        <v>25.360499999999998</v>
      </c>
    </row>
    <row r="177" spans="1:13" s="51" customFormat="1" ht="15" customHeight="1" x14ac:dyDescent="0.2">
      <c r="A177" s="48" t="s">
        <v>427</v>
      </c>
      <c r="B177" s="75">
        <f t="shared" si="28"/>
        <v>176</v>
      </c>
      <c r="C177" s="76"/>
      <c r="D177" s="56" t="s">
        <v>148</v>
      </c>
      <c r="E177" s="53">
        <v>2</v>
      </c>
      <c r="F177" s="12"/>
      <c r="G177" s="52"/>
      <c r="H177" s="52"/>
      <c r="I177" s="52"/>
      <c r="J177" s="52"/>
      <c r="K177" s="54">
        <f t="shared" si="31"/>
        <v>2</v>
      </c>
      <c r="L177" s="55">
        <v>51.9</v>
      </c>
      <c r="M177" s="55">
        <v>25.360499999999998</v>
      </c>
    </row>
    <row r="178" spans="1:13" s="51" customFormat="1" ht="15" customHeight="1" x14ac:dyDescent="0.2">
      <c r="A178" s="48" t="s">
        <v>427</v>
      </c>
      <c r="B178" s="75">
        <f t="shared" si="28"/>
        <v>177</v>
      </c>
      <c r="C178" s="76"/>
      <c r="D178" s="52" t="s">
        <v>61</v>
      </c>
      <c r="E178" s="53">
        <v>3</v>
      </c>
      <c r="F178" s="12"/>
      <c r="G178" s="52"/>
      <c r="H178" s="52"/>
      <c r="I178" s="52"/>
      <c r="J178" s="52"/>
      <c r="K178" s="54">
        <f t="shared" si="31"/>
        <v>3</v>
      </c>
      <c r="L178" s="55">
        <v>45.2</v>
      </c>
      <c r="M178" s="55">
        <v>25.360499999999998</v>
      </c>
    </row>
    <row r="179" spans="1:13" s="51" customFormat="1" ht="15" customHeight="1" x14ac:dyDescent="0.2">
      <c r="A179" s="48" t="s">
        <v>427</v>
      </c>
      <c r="B179" s="75">
        <f t="shared" si="28"/>
        <v>178</v>
      </c>
      <c r="C179" s="76"/>
      <c r="D179" s="56" t="s">
        <v>137</v>
      </c>
      <c r="E179" s="53">
        <v>1</v>
      </c>
      <c r="F179" s="12"/>
      <c r="G179" s="52"/>
      <c r="H179" s="52"/>
      <c r="I179" s="52"/>
      <c r="J179" s="52"/>
      <c r="K179" s="54">
        <f t="shared" si="31"/>
        <v>1</v>
      </c>
      <c r="L179" s="55">
        <v>49.9</v>
      </c>
      <c r="M179" s="55">
        <v>25.360499999999998</v>
      </c>
    </row>
    <row r="180" spans="1:13" s="51" customFormat="1" ht="15" customHeight="1" x14ac:dyDescent="0.2">
      <c r="A180" s="48" t="s">
        <v>427</v>
      </c>
      <c r="B180" s="75">
        <f t="shared" si="28"/>
        <v>179</v>
      </c>
      <c r="C180" s="76"/>
      <c r="D180" s="56" t="s">
        <v>129</v>
      </c>
      <c r="E180" s="53">
        <v>4.6500000000000004</v>
      </c>
      <c r="F180" s="12"/>
      <c r="G180" s="52"/>
      <c r="H180" s="52"/>
      <c r="I180" s="52"/>
      <c r="J180" s="52"/>
      <c r="K180" s="54">
        <f t="shared" si="31"/>
        <v>4.6500000000000004</v>
      </c>
      <c r="L180" s="55">
        <v>61.9</v>
      </c>
      <c r="M180" s="55">
        <v>33.814</v>
      </c>
    </row>
    <row r="181" spans="1:13" s="51" customFormat="1" ht="15" customHeight="1" x14ac:dyDescent="0.2">
      <c r="A181" s="48" t="s">
        <v>427</v>
      </c>
      <c r="B181" s="75">
        <f t="shared" si="28"/>
        <v>180</v>
      </c>
      <c r="C181" s="76"/>
      <c r="D181" s="52" t="s">
        <v>36</v>
      </c>
      <c r="E181" s="53">
        <v>1</v>
      </c>
      <c r="F181" s="12"/>
      <c r="G181" s="52"/>
      <c r="H181" s="52"/>
      <c r="I181" s="52"/>
      <c r="J181" s="52"/>
      <c r="K181" s="54">
        <f t="shared" si="31"/>
        <v>1</v>
      </c>
      <c r="L181" s="55">
        <v>51.6</v>
      </c>
      <c r="M181" s="55">
        <v>25.360499999999998</v>
      </c>
    </row>
    <row r="182" spans="1:13" s="51" customFormat="1" ht="15" customHeight="1" x14ac:dyDescent="0.2">
      <c r="A182" s="48" t="s">
        <v>427</v>
      </c>
      <c r="B182" s="75">
        <f t="shared" si="28"/>
        <v>181</v>
      </c>
      <c r="C182" s="76"/>
      <c r="D182" s="52" t="s">
        <v>38</v>
      </c>
      <c r="E182" s="53">
        <v>2</v>
      </c>
      <c r="F182" s="12"/>
      <c r="G182" s="52"/>
      <c r="H182" s="52"/>
      <c r="I182" s="52"/>
      <c r="J182" s="52"/>
      <c r="K182" s="54">
        <f t="shared" si="31"/>
        <v>2</v>
      </c>
      <c r="L182" s="55">
        <v>53</v>
      </c>
      <c r="M182" s="55">
        <v>25.360499999999998</v>
      </c>
    </row>
    <row r="183" spans="1:13" s="51" customFormat="1" ht="15" customHeight="1" x14ac:dyDescent="0.2">
      <c r="A183" s="48" t="s">
        <v>427</v>
      </c>
      <c r="B183" s="75">
        <f t="shared" si="28"/>
        <v>182</v>
      </c>
      <c r="C183" s="76"/>
      <c r="D183" s="52" t="s">
        <v>52</v>
      </c>
      <c r="E183" s="53">
        <v>2</v>
      </c>
      <c r="F183" s="12"/>
      <c r="G183" s="52"/>
      <c r="H183" s="52"/>
      <c r="I183" s="52"/>
      <c r="J183" s="52"/>
      <c r="K183" s="54">
        <f t="shared" si="31"/>
        <v>2</v>
      </c>
      <c r="L183" s="55">
        <v>46.3</v>
      </c>
      <c r="M183" s="55">
        <v>25.360499999999998</v>
      </c>
    </row>
    <row r="184" spans="1:13" s="51" customFormat="1" ht="15" customHeight="1" x14ac:dyDescent="0.2">
      <c r="A184" s="48" t="s">
        <v>427</v>
      </c>
      <c r="B184" s="75">
        <f t="shared" si="28"/>
        <v>183</v>
      </c>
      <c r="C184" s="76"/>
      <c r="D184" s="56" t="s">
        <v>159</v>
      </c>
      <c r="E184" s="53">
        <v>1</v>
      </c>
      <c r="F184" s="12">
        <v>47.1</v>
      </c>
      <c r="G184" s="52"/>
      <c r="H184" s="52"/>
      <c r="I184" s="52"/>
      <c r="J184" s="52"/>
      <c r="K184" s="54">
        <f t="shared" si="31"/>
        <v>1.9290234813982376</v>
      </c>
      <c r="L184" s="55">
        <v>48.9</v>
      </c>
      <c r="M184" s="55">
        <v>25.360499999999998</v>
      </c>
    </row>
    <row r="185" spans="1:13" s="51" customFormat="1" ht="15" customHeight="1" x14ac:dyDescent="0.2">
      <c r="A185" s="48" t="s">
        <v>427</v>
      </c>
      <c r="B185" s="75">
        <f t="shared" si="28"/>
        <v>184</v>
      </c>
      <c r="C185" s="76"/>
      <c r="D185" s="56" t="s">
        <v>239</v>
      </c>
      <c r="E185" s="53">
        <v>2</v>
      </c>
      <c r="F185" s="12"/>
      <c r="G185" s="52"/>
      <c r="H185" s="52"/>
      <c r="I185" s="52"/>
      <c r="J185" s="52"/>
      <c r="K185" s="54">
        <f t="shared" si="31"/>
        <v>2</v>
      </c>
      <c r="L185" s="55">
        <v>66.3</v>
      </c>
      <c r="M185" s="55">
        <v>25.360499999999998</v>
      </c>
    </row>
    <row r="186" spans="1:13" s="51" customFormat="1" ht="15" customHeight="1" x14ac:dyDescent="0.2">
      <c r="A186" s="48" t="s">
        <v>427</v>
      </c>
      <c r="B186" s="75">
        <f t="shared" si="28"/>
        <v>185</v>
      </c>
      <c r="C186" s="76"/>
      <c r="D186" s="56" t="s">
        <v>138</v>
      </c>
      <c r="E186" s="53">
        <v>0.11</v>
      </c>
      <c r="F186" s="12"/>
      <c r="G186" s="52"/>
      <c r="H186" s="52"/>
      <c r="I186" s="52"/>
      <c r="J186" s="52"/>
      <c r="K186" s="54">
        <f t="shared" si="31"/>
        <v>0.11</v>
      </c>
      <c r="L186" s="55">
        <v>55.5</v>
      </c>
      <c r="M186" s="55">
        <v>25.360499999999998</v>
      </c>
    </row>
    <row r="187" spans="1:13" s="51" customFormat="1" ht="15" customHeight="1" x14ac:dyDescent="0.2">
      <c r="A187" s="48" t="s">
        <v>427</v>
      </c>
      <c r="B187" s="75">
        <f t="shared" si="28"/>
        <v>186</v>
      </c>
      <c r="C187" s="76"/>
      <c r="D187" s="56" t="s">
        <v>479</v>
      </c>
      <c r="E187" s="53">
        <v>13</v>
      </c>
      <c r="F187" s="12"/>
      <c r="G187" s="52">
        <f>'Partial Shelf'!J22</f>
        <v>2.8343881232625541</v>
      </c>
      <c r="H187" s="52"/>
      <c r="I187" s="52"/>
      <c r="J187" s="52"/>
      <c r="K187" s="54">
        <f>IF(F187&gt;0,E187+I187+J187+((F187-(L187-M187))/M187)+(IF(H187&gt;0,G187+H187,G187)),E187+I187+J187+(IF(H187&gt;0,G187+H187,G187)))</f>
        <v>15.834388123262555</v>
      </c>
      <c r="L187" s="55">
        <v>53</v>
      </c>
      <c r="M187" s="55">
        <v>33.814</v>
      </c>
    </row>
    <row r="188" spans="1:13" s="51" customFormat="1" ht="15" customHeight="1" x14ac:dyDescent="0.2">
      <c r="A188" s="48" t="s">
        <v>427</v>
      </c>
      <c r="B188" s="75">
        <f t="shared" si="28"/>
        <v>187</v>
      </c>
      <c r="C188" s="76"/>
      <c r="D188" s="52" t="s">
        <v>65</v>
      </c>
      <c r="E188" s="53">
        <v>1</v>
      </c>
      <c r="F188" s="12"/>
      <c r="G188" s="52"/>
      <c r="H188" s="52"/>
      <c r="I188" s="52"/>
      <c r="J188" s="52"/>
      <c r="K188" s="54">
        <f t="shared" si="31"/>
        <v>1</v>
      </c>
      <c r="L188" s="58">
        <v>51</v>
      </c>
      <c r="M188" s="55">
        <v>25.360499999999998</v>
      </c>
    </row>
    <row r="189" spans="1:13" s="51" customFormat="1" ht="15" customHeight="1" x14ac:dyDescent="0.2">
      <c r="A189" s="48" t="s">
        <v>427</v>
      </c>
      <c r="B189" s="75">
        <f t="shared" si="28"/>
        <v>188</v>
      </c>
      <c r="C189" s="76"/>
      <c r="D189" s="52" t="s">
        <v>64</v>
      </c>
      <c r="E189" s="53">
        <v>5</v>
      </c>
      <c r="F189" s="12"/>
      <c r="G189" s="52">
        <f>'Partial Shelf'!J29</f>
        <v>0</v>
      </c>
      <c r="H189" s="52"/>
      <c r="I189" s="52"/>
      <c r="J189" s="52"/>
      <c r="K189" s="54">
        <f t="shared" si="31"/>
        <v>5</v>
      </c>
      <c r="L189" s="55">
        <v>52.6</v>
      </c>
      <c r="M189" s="55">
        <v>25.360499999999998</v>
      </c>
    </row>
    <row r="190" spans="1:13" s="51" customFormat="1" ht="15" customHeight="1" x14ac:dyDescent="0.2">
      <c r="A190" s="48" t="s">
        <v>427</v>
      </c>
      <c r="B190" s="75">
        <f t="shared" si="28"/>
        <v>189</v>
      </c>
      <c r="C190" s="76"/>
      <c r="D190" s="52" t="s">
        <v>62</v>
      </c>
      <c r="E190" s="53">
        <v>7</v>
      </c>
      <c r="F190" s="12"/>
      <c r="G190" s="52">
        <f>'Partial Shelf'!J7</f>
        <v>3.5583683287001442</v>
      </c>
      <c r="H190" s="52"/>
      <c r="I190" s="52"/>
      <c r="J190" s="52"/>
      <c r="K190" s="54">
        <f t="shared" si="31"/>
        <v>10.558368328700144</v>
      </c>
      <c r="L190" s="55">
        <v>52.2</v>
      </c>
      <c r="M190" s="55">
        <v>25.360499999999998</v>
      </c>
    </row>
    <row r="191" spans="1:13" s="51" customFormat="1" ht="15" customHeight="1" x14ac:dyDescent="0.2">
      <c r="A191" s="48" t="s">
        <v>427</v>
      </c>
      <c r="B191" s="75">
        <f t="shared" ref="B191:B267" si="33">+B190+1</f>
        <v>190</v>
      </c>
      <c r="C191" s="76"/>
      <c r="D191" s="52" t="s">
        <v>63</v>
      </c>
      <c r="E191" s="53">
        <v>1</v>
      </c>
      <c r="F191" s="12"/>
      <c r="G191" s="52"/>
      <c r="H191" s="52"/>
      <c r="I191" s="52"/>
      <c r="J191" s="52"/>
      <c r="K191" s="54">
        <f t="shared" si="31"/>
        <v>1</v>
      </c>
      <c r="L191" s="55">
        <v>52.6</v>
      </c>
      <c r="M191" s="55">
        <v>25.360499999999998</v>
      </c>
    </row>
    <row r="192" spans="1:13" s="51" customFormat="1" ht="15" customHeight="1" x14ac:dyDescent="0.2">
      <c r="A192" s="48" t="s">
        <v>427</v>
      </c>
      <c r="B192" s="75">
        <f t="shared" si="33"/>
        <v>191</v>
      </c>
      <c r="C192" s="76"/>
      <c r="D192" s="52" t="s">
        <v>178</v>
      </c>
      <c r="E192" s="53">
        <v>1</v>
      </c>
      <c r="F192" s="12"/>
      <c r="G192" s="52"/>
      <c r="H192" s="52"/>
      <c r="I192" s="52"/>
      <c r="J192" s="52"/>
      <c r="K192" s="54">
        <f t="shared" si="31"/>
        <v>1</v>
      </c>
      <c r="L192" s="55">
        <v>52.7</v>
      </c>
      <c r="M192" s="55">
        <v>25.360499999999998</v>
      </c>
    </row>
    <row r="193" spans="1:13" s="51" customFormat="1" ht="15" customHeight="1" x14ac:dyDescent="0.2">
      <c r="A193" s="48" t="s">
        <v>427</v>
      </c>
      <c r="B193" s="75">
        <f t="shared" si="33"/>
        <v>192</v>
      </c>
      <c r="C193" s="76"/>
      <c r="D193" s="52" t="s">
        <v>71</v>
      </c>
      <c r="E193" s="53">
        <v>0</v>
      </c>
      <c r="F193" s="12">
        <v>59.3</v>
      </c>
      <c r="G193" s="52"/>
      <c r="H193" s="52"/>
      <c r="I193" s="52"/>
      <c r="J193" s="52"/>
      <c r="K193" s="54">
        <f t="shared" si="31"/>
        <v>1.0029573549417399</v>
      </c>
      <c r="L193" s="55">
        <v>59.2</v>
      </c>
      <c r="M193" s="55">
        <v>33.814</v>
      </c>
    </row>
    <row r="194" spans="1:13" s="51" customFormat="1" ht="15" customHeight="1" x14ac:dyDescent="0.2">
      <c r="A194" s="48" t="s">
        <v>427</v>
      </c>
      <c r="B194" s="75">
        <f t="shared" si="33"/>
        <v>193</v>
      </c>
      <c r="C194" s="76"/>
      <c r="D194" s="52" t="s">
        <v>72</v>
      </c>
      <c r="E194" s="53">
        <v>1</v>
      </c>
      <c r="F194" s="12"/>
      <c r="G194" s="52"/>
      <c r="H194" s="52"/>
      <c r="I194" s="52"/>
      <c r="J194" s="52"/>
      <c r="K194" s="54">
        <f t="shared" si="31"/>
        <v>1</v>
      </c>
      <c r="L194" s="55">
        <v>46</v>
      </c>
      <c r="M194" s="55">
        <v>25.360499999999998</v>
      </c>
    </row>
    <row r="195" spans="1:13" s="51" customFormat="1" ht="15" customHeight="1" x14ac:dyDescent="0.2">
      <c r="A195" s="48" t="s">
        <v>427</v>
      </c>
      <c r="B195" s="75">
        <f t="shared" si="33"/>
        <v>194</v>
      </c>
      <c r="C195" s="76"/>
      <c r="D195" s="52" t="s">
        <v>75</v>
      </c>
      <c r="E195" s="53">
        <v>1</v>
      </c>
      <c r="F195" s="12"/>
      <c r="G195" s="52"/>
      <c r="H195" s="52"/>
      <c r="I195" s="52"/>
      <c r="J195" s="52"/>
      <c r="K195" s="54">
        <f t="shared" si="31"/>
        <v>1</v>
      </c>
      <c r="L195" s="55">
        <v>55.7</v>
      </c>
      <c r="M195" s="55">
        <v>33.814</v>
      </c>
    </row>
    <row r="196" spans="1:13" s="51" customFormat="1" ht="15" customHeight="1" x14ac:dyDescent="0.2">
      <c r="A196" s="48" t="s">
        <v>427</v>
      </c>
      <c r="B196" s="75">
        <f t="shared" si="33"/>
        <v>195</v>
      </c>
      <c r="C196" s="76"/>
      <c r="D196" s="56" t="s">
        <v>435</v>
      </c>
      <c r="E196" s="53">
        <v>0</v>
      </c>
      <c r="F196" s="12">
        <v>42.2</v>
      </c>
      <c r="G196" s="52"/>
      <c r="H196" s="52"/>
      <c r="I196" s="52"/>
      <c r="J196" s="52"/>
      <c r="K196" s="54">
        <f t="shared" si="31"/>
        <v>0.59484237298160536</v>
      </c>
      <c r="L196" s="55">
        <v>55.9</v>
      </c>
      <c r="M196" s="55">
        <v>33.814</v>
      </c>
    </row>
    <row r="197" spans="1:13" s="51" customFormat="1" ht="15" customHeight="1" x14ac:dyDescent="0.2">
      <c r="A197" s="48" t="s">
        <v>427</v>
      </c>
      <c r="B197" s="75">
        <f t="shared" si="33"/>
        <v>196</v>
      </c>
      <c r="C197" s="76"/>
      <c r="D197" s="56" t="s">
        <v>436</v>
      </c>
      <c r="E197" s="53">
        <v>4</v>
      </c>
      <c r="F197" s="12"/>
      <c r="G197" s="52"/>
      <c r="H197" s="52"/>
      <c r="I197" s="52"/>
      <c r="J197" s="52"/>
      <c r="K197" s="54">
        <f t="shared" ref="K197" si="34">IF(F197&gt;0,E197+I197+J197+((F197-(L197-M197))/M197)+(IF(H197&gt;0,G197+H197,G197)),E197+I197+J197+(IF(H197&gt;0,G197+H197,G197)))</f>
        <v>4</v>
      </c>
      <c r="L197" s="55">
        <v>44.2</v>
      </c>
      <c r="M197" s="55">
        <v>25.360499999999998</v>
      </c>
    </row>
    <row r="198" spans="1:13" s="51" customFormat="1" ht="15" customHeight="1" x14ac:dyDescent="0.2">
      <c r="A198" s="48" t="s">
        <v>427</v>
      </c>
      <c r="B198" s="75">
        <f t="shared" si="33"/>
        <v>197</v>
      </c>
      <c r="C198" s="76"/>
      <c r="D198" s="52" t="s">
        <v>73</v>
      </c>
      <c r="E198" s="53">
        <v>1</v>
      </c>
      <c r="F198" s="12"/>
      <c r="G198" s="52"/>
      <c r="H198" s="52"/>
      <c r="I198" s="52"/>
      <c r="J198" s="52"/>
      <c r="K198" s="54">
        <f t="shared" si="31"/>
        <v>1</v>
      </c>
      <c r="L198" s="55">
        <f>[1]Sheet1!$H$129</f>
        <v>46.199999999999996</v>
      </c>
      <c r="M198" s="55">
        <v>25.360499999999998</v>
      </c>
    </row>
    <row r="199" spans="1:13" s="51" customFormat="1" ht="15" customHeight="1" x14ac:dyDescent="0.2">
      <c r="A199" s="48" t="s">
        <v>427</v>
      </c>
      <c r="B199" s="75">
        <f t="shared" si="33"/>
        <v>198</v>
      </c>
      <c r="C199" s="76"/>
      <c r="D199" s="52" t="s">
        <v>74</v>
      </c>
      <c r="E199" s="53">
        <v>0</v>
      </c>
      <c r="F199" s="12">
        <v>48.2</v>
      </c>
      <c r="G199" s="52"/>
      <c r="H199" s="52"/>
      <c r="I199" s="52"/>
      <c r="J199" s="52"/>
      <c r="K199" s="54">
        <f t="shared" si="31"/>
        <v>0.62145856745726658</v>
      </c>
      <c r="L199" s="55">
        <v>57.8</v>
      </c>
      <c r="M199" s="55">
        <v>25.360499999999998</v>
      </c>
    </row>
    <row r="200" spans="1:13" s="51" customFormat="1" ht="15" customHeight="1" x14ac:dyDescent="0.2">
      <c r="A200" s="48" t="s">
        <v>427</v>
      </c>
      <c r="B200" s="75">
        <f t="shared" si="33"/>
        <v>199</v>
      </c>
      <c r="C200" s="76"/>
      <c r="D200" s="56" t="s">
        <v>134</v>
      </c>
      <c r="E200" s="53">
        <v>0</v>
      </c>
      <c r="F200" s="12">
        <v>51.6</v>
      </c>
      <c r="G200" s="52"/>
      <c r="H200" s="52"/>
      <c r="I200" s="52"/>
      <c r="J200" s="52"/>
      <c r="K200" s="54">
        <f t="shared" si="31"/>
        <v>0.94873918100983823</v>
      </c>
      <c r="L200" s="55">
        <v>52.9</v>
      </c>
      <c r="M200" s="55">
        <v>25.360499999999998</v>
      </c>
    </row>
    <row r="201" spans="1:13" s="51" customFormat="1" ht="15" customHeight="1" x14ac:dyDescent="0.2">
      <c r="A201" s="48" t="s">
        <v>427</v>
      </c>
      <c r="B201" s="75">
        <f t="shared" si="33"/>
        <v>200</v>
      </c>
      <c r="C201" s="76"/>
      <c r="D201" s="52" t="s">
        <v>169</v>
      </c>
      <c r="E201" s="53">
        <v>5</v>
      </c>
      <c r="F201" s="12">
        <v>32.9</v>
      </c>
      <c r="G201" s="52"/>
      <c r="H201" s="52"/>
      <c r="I201" s="52"/>
      <c r="J201" s="52"/>
      <c r="K201" s="54">
        <f t="shared" si="31"/>
        <v>5.3454387728948562</v>
      </c>
      <c r="L201" s="55">
        <f>AVERAGE(49.5,49.4,49.6)</f>
        <v>49.5</v>
      </c>
      <c r="M201" s="55">
        <v>25.360499999999998</v>
      </c>
    </row>
    <row r="202" spans="1:13" s="51" customFormat="1" ht="15" customHeight="1" x14ac:dyDescent="0.2">
      <c r="A202" s="48" t="s">
        <v>427</v>
      </c>
      <c r="B202" s="75">
        <f t="shared" si="33"/>
        <v>201</v>
      </c>
      <c r="C202" s="76"/>
      <c r="D202" s="56" t="s">
        <v>475</v>
      </c>
      <c r="E202" s="53">
        <v>11</v>
      </c>
      <c r="F202" s="12"/>
      <c r="G202" s="52">
        <f>'Partial Shelf'!J16</f>
        <v>3.6928491157508727</v>
      </c>
      <c r="H202" s="52"/>
      <c r="I202" s="52"/>
      <c r="J202" s="52"/>
      <c r="K202" s="54">
        <f>IF(F202&gt;0,E202+I202+J202+((F202-(L202-M202))/M202)+(IF(H202&gt;0,G202+H202,G202)),E202+I202+J202+(IF(H202&gt;0,G202+H202,G202)))</f>
        <v>14.692849115750873</v>
      </c>
      <c r="L202" s="55">
        <v>52.7</v>
      </c>
      <c r="M202" s="55">
        <v>33.814</v>
      </c>
    </row>
    <row r="203" spans="1:13" s="51" customFormat="1" ht="15" customHeight="1" x14ac:dyDescent="0.2">
      <c r="A203" s="48" t="s">
        <v>427</v>
      </c>
      <c r="B203" s="75">
        <f t="shared" si="33"/>
        <v>202</v>
      </c>
      <c r="C203" s="76"/>
      <c r="D203" s="52" t="s">
        <v>56</v>
      </c>
      <c r="E203" s="53">
        <v>6</v>
      </c>
      <c r="F203" s="12"/>
      <c r="G203" s="52">
        <f>'Partial Shelf'!J2</f>
        <v>0.98266990004140276</v>
      </c>
      <c r="H203" s="52"/>
      <c r="I203" s="52"/>
      <c r="J203" s="52"/>
      <c r="K203" s="54">
        <f t="shared" si="31"/>
        <v>6.9826699000414028</v>
      </c>
      <c r="L203" s="55">
        <v>56.1</v>
      </c>
      <c r="M203" s="55">
        <v>33.814</v>
      </c>
    </row>
    <row r="204" spans="1:13" s="51" customFormat="1" ht="15" customHeight="1" x14ac:dyDescent="0.2">
      <c r="A204" s="48" t="s">
        <v>427</v>
      </c>
      <c r="B204" s="75">
        <f t="shared" si="33"/>
        <v>203</v>
      </c>
      <c r="C204" s="76"/>
      <c r="D204" s="52" t="s">
        <v>55</v>
      </c>
      <c r="E204" s="60">
        <v>0</v>
      </c>
      <c r="F204" s="12"/>
      <c r="G204" s="52">
        <f>'Partial Shelf'!J24</f>
        <v>0.21630094043887146</v>
      </c>
      <c r="H204" s="52"/>
      <c r="I204" s="52"/>
      <c r="J204" s="52"/>
      <c r="K204" s="54">
        <f t="shared" si="31"/>
        <v>0.21630094043887146</v>
      </c>
      <c r="L204" s="55">
        <v>58.1</v>
      </c>
      <c r="M204" s="55">
        <v>33.814</v>
      </c>
    </row>
    <row r="205" spans="1:13" s="51" customFormat="1" ht="15" customHeight="1" x14ac:dyDescent="0.2">
      <c r="A205" s="48" t="s">
        <v>427</v>
      </c>
      <c r="B205" s="75">
        <f t="shared" si="33"/>
        <v>204</v>
      </c>
      <c r="C205" s="76"/>
      <c r="D205" s="54" t="s">
        <v>440</v>
      </c>
      <c r="E205" s="53">
        <v>1</v>
      </c>
      <c r="F205" s="85"/>
      <c r="G205" s="52"/>
      <c r="H205" s="52"/>
      <c r="I205" s="52"/>
      <c r="J205" s="52"/>
      <c r="K205" s="54">
        <f>IF(F205&gt;0,E205+I205+J205+((F205-(#REF!-#REF!))/#REF!)+(IF(H205&gt;0,G205+H205,G205)),E205+I205+J205+(IF(H205&gt;0,G205+H205,G205)))</f>
        <v>1</v>
      </c>
      <c r="L205" s="55"/>
      <c r="M205" s="55"/>
    </row>
    <row r="206" spans="1:13" s="51" customFormat="1" ht="15" customHeight="1" x14ac:dyDescent="0.2">
      <c r="A206" s="48" t="s">
        <v>427</v>
      </c>
      <c r="B206" s="75">
        <f t="shared" si="33"/>
        <v>205</v>
      </c>
      <c r="C206" s="76"/>
      <c r="D206" s="56" t="s">
        <v>136</v>
      </c>
      <c r="E206" s="61">
        <v>5</v>
      </c>
      <c r="F206" s="84"/>
      <c r="G206" s="52"/>
      <c r="H206" s="52"/>
      <c r="I206" s="52"/>
      <c r="J206" s="52"/>
      <c r="K206" s="54">
        <f t="shared" si="31"/>
        <v>5</v>
      </c>
      <c r="L206" s="55">
        <v>46.2</v>
      </c>
      <c r="M206" s="55">
        <v>25.360499999999998</v>
      </c>
    </row>
    <row r="207" spans="1:13" s="51" customFormat="1" ht="15" customHeight="1" x14ac:dyDescent="0.2">
      <c r="A207" s="48" t="s">
        <v>426</v>
      </c>
      <c r="B207" s="75">
        <f t="shared" si="33"/>
        <v>206</v>
      </c>
      <c r="C207" s="76"/>
      <c r="D207" s="52" t="s">
        <v>166</v>
      </c>
      <c r="E207" s="53">
        <v>2</v>
      </c>
      <c r="F207" s="12"/>
      <c r="G207" s="52"/>
      <c r="H207" s="52"/>
      <c r="I207" s="52"/>
      <c r="J207" s="52"/>
      <c r="K207" s="54">
        <f t="shared" si="31"/>
        <v>2</v>
      </c>
      <c r="L207" s="55"/>
      <c r="M207" s="55"/>
    </row>
    <row r="208" spans="1:13" s="51" customFormat="1" ht="15" customHeight="1" x14ac:dyDescent="0.2">
      <c r="A208" s="48" t="s">
        <v>426</v>
      </c>
      <c r="B208" s="75">
        <f t="shared" si="33"/>
        <v>207</v>
      </c>
      <c r="C208" s="76"/>
      <c r="D208" s="56" t="s">
        <v>139</v>
      </c>
      <c r="E208" s="53">
        <v>6</v>
      </c>
      <c r="F208" s="12"/>
      <c r="G208" s="52"/>
      <c r="H208" s="52"/>
      <c r="I208" s="52"/>
      <c r="J208" s="52"/>
      <c r="K208" s="54">
        <f t="shared" si="31"/>
        <v>6</v>
      </c>
      <c r="L208" s="55"/>
      <c r="M208" s="55"/>
    </row>
    <row r="209" spans="1:13" s="51" customFormat="1" ht="15" customHeight="1" x14ac:dyDescent="0.2">
      <c r="A209" s="48" t="s">
        <v>426</v>
      </c>
      <c r="B209" s="75">
        <f t="shared" si="33"/>
        <v>208</v>
      </c>
      <c r="C209" s="76"/>
      <c r="D209" s="13" t="s">
        <v>474</v>
      </c>
      <c r="E209" s="53">
        <v>9</v>
      </c>
      <c r="F209" s="12"/>
      <c r="G209" s="52"/>
      <c r="H209" s="52"/>
      <c r="I209" s="52"/>
      <c r="J209" s="52"/>
      <c r="K209" s="54">
        <f t="shared" si="31"/>
        <v>9</v>
      </c>
      <c r="L209" s="55"/>
      <c r="M209" s="55"/>
    </row>
    <row r="210" spans="1:13" s="51" customFormat="1" ht="15" customHeight="1" x14ac:dyDescent="0.2">
      <c r="A210" s="48" t="s">
        <v>426</v>
      </c>
      <c r="B210" s="75">
        <f t="shared" si="33"/>
        <v>209</v>
      </c>
      <c r="C210" s="76"/>
      <c r="D210" s="56" t="s">
        <v>316</v>
      </c>
      <c r="E210" s="53">
        <v>8</v>
      </c>
      <c r="F210" s="12"/>
      <c r="G210" s="52"/>
      <c r="H210" s="52"/>
      <c r="I210" s="52"/>
      <c r="J210" s="52"/>
      <c r="K210" s="54">
        <f>IF(F210&gt;0,E210+I210+J210+((F210-(L210-M210))/M210)+(IF(H210&gt;0,G210+H210,G210)),E210+I210+J210+(IF(H210&gt;0,G210+H210,G210)))</f>
        <v>8</v>
      </c>
      <c r="L210" s="55"/>
      <c r="M210" s="55"/>
    </row>
    <row r="211" spans="1:13" s="51" customFormat="1" ht="15" customHeight="1" x14ac:dyDescent="0.2">
      <c r="A211" s="48" t="s">
        <v>427</v>
      </c>
      <c r="B211" s="75">
        <f t="shared" si="33"/>
        <v>210</v>
      </c>
      <c r="C211" s="76"/>
      <c r="D211" s="52" t="s">
        <v>80</v>
      </c>
      <c r="E211" s="53">
        <v>2</v>
      </c>
      <c r="F211" s="12"/>
      <c r="G211" s="52"/>
      <c r="H211" s="52"/>
      <c r="I211" s="52"/>
      <c r="J211" s="52"/>
      <c r="K211" s="54">
        <f t="shared" ref="K211:K221" si="35">IF(F211&gt;0,E211+I211+J211+((F211-(L211-M211))/M211)+(IF(H211&gt;0,G211+H211,G211)),E211+I211+J211+(IF(H211&gt;0,G211+H211,G211)))</f>
        <v>2</v>
      </c>
      <c r="L211" s="55">
        <v>54.7</v>
      </c>
      <c r="M211" s="55">
        <v>33.814</v>
      </c>
    </row>
    <row r="212" spans="1:13" s="51" customFormat="1" ht="15" customHeight="1" x14ac:dyDescent="0.2">
      <c r="A212" s="48" t="s">
        <v>427</v>
      </c>
      <c r="B212" s="75">
        <f t="shared" si="33"/>
        <v>211</v>
      </c>
      <c r="C212" s="76"/>
      <c r="D212" s="52" t="s">
        <v>48</v>
      </c>
      <c r="E212" s="53">
        <v>5</v>
      </c>
      <c r="F212" s="12"/>
      <c r="G212" s="52"/>
      <c r="H212" s="52"/>
      <c r="I212" s="52"/>
      <c r="J212" s="52"/>
      <c r="K212" s="54">
        <f t="shared" si="35"/>
        <v>5</v>
      </c>
      <c r="L212" s="55">
        <v>45.9</v>
      </c>
      <c r="M212" s="55">
        <v>33.814</v>
      </c>
    </row>
    <row r="213" spans="1:13" s="51" customFormat="1" ht="15" customHeight="1" x14ac:dyDescent="0.2">
      <c r="A213" s="48" t="s">
        <v>427</v>
      </c>
      <c r="B213" s="75">
        <f t="shared" si="33"/>
        <v>212</v>
      </c>
      <c r="C213" s="76"/>
      <c r="D213" s="52" t="s">
        <v>49</v>
      </c>
      <c r="E213" s="53">
        <v>4</v>
      </c>
      <c r="F213" s="12"/>
      <c r="G213" s="52"/>
      <c r="H213" s="52"/>
      <c r="I213" s="52"/>
      <c r="J213" s="52"/>
      <c r="K213" s="54">
        <f t="shared" si="35"/>
        <v>4</v>
      </c>
      <c r="L213" s="55">
        <v>56</v>
      </c>
      <c r="M213" s="55">
        <v>33.814</v>
      </c>
    </row>
    <row r="214" spans="1:13" s="51" customFormat="1" ht="15" customHeight="1" x14ac:dyDescent="0.2">
      <c r="A214" s="48" t="s">
        <v>427</v>
      </c>
      <c r="B214" s="75">
        <f t="shared" si="33"/>
        <v>213</v>
      </c>
      <c r="C214" s="76"/>
      <c r="D214" s="52" t="s">
        <v>50</v>
      </c>
      <c r="E214" s="53">
        <v>3</v>
      </c>
      <c r="F214" s="12"/>
      <c r="G214" s="52"/>
      <c r="H214" s="52"/>
      <c r="I214" s="52"/>
      <c r="J214" s="52"/>
      <c r="K214" s="54">
        <f t="shared" si="35"/>
        <v>3</v>
      </c>
      <c r="L214" s="55">
        <v>55.6</v>
      </c>
      <c r="M214" s="55">
        <v>33.814</v>
      </c>
    </row>
    <row r="215" spans="1:13" s="51" customFormat="1" ht="15" customHeight="1" x14ac:dyDescent="0.2">
      <c r="A215" s="48" t="s">
        <v>426</v>
      </c>
      <c r="B215" s="75">
        <f t="shared" si="33"/>
        <v>214</v>
      </c>
      <c r="C215" s="76">
        <v>200</v>
      </c>
      <c r="D215" s="56" t="s">
        <v>418</v>
      </c>
      <c r="E215" s="53">
        <v>5</v>
      </c>
      <c r="F215" s="12"/>
      <c r="G215" s="52"/>
      <c r="H215" s="52"/>
      <c r="I215" s="52"/>
      <c r="J215" s="52"/>
      <c r="K215" s="54">
        <f t="shared" si="35"/>
        <v>5</v>
      </c>
      <c r="L215" s="55"/>
      <c r="M215" s="55"/>
    </row>
    <row r="216" spans="1:13" s="51" customFormat="1" ht="15" customHeight="1" x14ac:dyDescent="0.2">
      <c r="A216" s="48" t="s">
        <v>426</v>
      </c>
      <c r="B216" s="75">
        <f t="shared" si="33"/>
        <v>215</v>
      </c>
      <c r="C216" s="76">
        <v>200</v>
      </c>
      <c r="D216" s="56" t="s">
        <v>377</v>
      </c>
      <c r="E216" s="53">
        <v>0</v>
      </c>
      <c r="F216" s="12"/>
      <c r="G216" s="52"/>
      <c r="H216" s="52"/>
      <c r="I216" s="52"/>
      <c r="J216" s="52"/>
      <c r="K216" s="54">
        <f t="shared" si="35"/>
        <v>0</v>
      </c>
      <c r="L216" s="55"/>
      <c r="M216" s="55"/>
    </row>
    <row r="217" spans="1:13" s="51" customFormat="1" ht="15" customHeight="1" x14ac:dyDescent="0.2">
      <c r="A217" s="48" t="s">
        <v>426</v>
      </c>
      <c r="B217" s="75">
        <f t="shared" si="33"/>
        <v>216</v>
      </c>
      <c r="C217" s="76">
        <v>200</v>
      </c>
      <c r="D217" s="56" t="s">
        <v>420</v>
      </c>
      <c r="E217" s="53">
        <v>3</v>
      </c>
      <c r="F217" s="12"/>
      <c r="G217" s="52"/>
      <c r="H217" s="52"/>
      <c r="I217" s="52"/>
      <c r="J217" s="52"/>
      <c r="K217" s="54">
        <f t="shared" si="35"/>
        <v>3</v>
      </c>
      <c r="L217" s="55"/>
      <c r="M217" s="55"/>
    </row>
    <row r="218" spans="1:13" s="51" customFormat="1" ht="15" customHeight="1" x14ac:dyDescent="0.2">
      <c r="A218" s="48" t="s">
        <v>426</v>
      </c>
      <c r="B218" s="75">
        <f t="shared" si="33"/>
        <v>217</v>
      </c>
      <c r="C218" s="76">
        <v>200</v>
      </c>
      <c r="D218" s="52" t="s">
        <v>343</v>
      </c>
      <c r="E218" s="53">
        <v>1</v>
      </c>
      <c r="F218" s="12"/>
      <c r="G218" s="52"/>
      <c r="H218" s="52"/>
      <c r="I218" s="52"/>
      <c r="J218" s="52"/>
      <c r="K218" s="54">
        <f t="shared" si="35"/>
        <v>1</v>
      </c>
      <c r="L218" s="55"/>
      <c r="M218" s="55"/>
    </row>
    <row r="219" spans="1:13" s="51" customFormat="1" ht="15" customHeight="1" x14ac:dyDescent="0.2">
      <c r="A219" s="48" t="s">
        <v>426</v>
      </c>
      <c r="B219" s="75">
        <f t="shared" si="33"/>
        <v>218</v>
      </c>
      <c r="C219" s="76">
        <v>200</v>
      </c>
      <c r="D219" s="52" t="s">
        <v>344</v>
      </c>
      <c r="E219" s="53">
        <v>1</v>
      </c>
      <c r="F219" s="12"/>
      <c r="G219" s="52"/>
      <c r="H219" s="52"/>
      <c r="I219" s="52"/>
      <c r="J219" s="52"/>
      <c r="K219" s="54">
        <f t="shared" si="35"/>
        <v>1</v>
      </c>
      <c r="L219" s="55"/>
      <c r="M219" s="55"/>
    </row>
    <row r="220" spans="1:13" s="51" customFormat="1" ht="15" customHeight="1" x14ac:dyDescent="0.2">
      <c r="A220" s="48" t="s">
        <v>426</v>
      </c>
      <c r="B220" s="75">
        <f t="shared" si="33"/>
        <v>219</v>
      </c>
      <c r="C220" s="76">
        <v>200</v>
      </c>
      <c r="D220" s="56" t="s">
        <v>370</v>
      </c>
      <c r="E220" s="53">
        <v>0</v>
      </c>
      <c r="F220" s="12"/>
      <c r="G220" s="52"/>
      <c r="H220" s="52"/>
      <c r="I220" s="52"/>
      <c r="J220" s="52"/>
      <c r="K220" s="54">
        <f t="shared" si="35"/>
        <v>0</v>
      </c>
      <c r="L220" s="55"/>
      <c r="M220" s="55"/>
    </row>
    <row r="221" spans="1:13" s="51" customFormat="1" ht="15" customHeight="1" x14ac:dyDescent="0.2">
      <c r="A221" s="48" t="s">
        <v>426</v>
      </c>
      <c r="B221" s="75">
        <f t="shared" si="33"/>
        <v>220</v>
      </c>
      <c r="C221" s="76">
        <v>200</v>
      </c>
      <c r="D221" s="52" t="s">
        <v>345</v>
      </c>
      <c r="E221" s="53">
        <v>1</v>
      </c>
      <c r="F221" s="12"/>
      <c r="G221" s="52"/>
      <c r="H221" s="52"/>
      <c r="I221" s="52"/>
      <c r="J221" s="52"/>
      <c r="K221" s="54">
        <f t="shared" si="35"/>
        <v>1</v>
      </c>
      <c r="L221" s="55"/>
      <c r="M221" s="55"/>
    </row>
    <row r="222" spans="1:13" s="51" customFormat="1" ht="15" customHeight="1" x14ac:dyDescent="0.2">
      <c r="A222" s="48" t="s">
        <v>426</v>
      </c>
      <c r="B222" s="75">
        <f t="shared" si="33"/>
        <v>221</v>
      </c>
      <c r="C222" s="76">
        <v>201</v>
      </c>
      <c r="D222" s="56" t="s">
        <v>518</v>
      </c>
      <c r="E222" s="53">
        <v>6</v>
      </c>
      <c r="F222" s="12"/>
      <c r="G222" s="52"/>
      <c r="H222" s="52"/>
      <c r="I222" s="52"/>
      <c r="J222" s="52"/>
      <c r="K222" s="54">
        <f>IF(F222&gt;0,E222+I222+J222+((F222-(L222-M222))/M222)+(IF(H222&gt;0,G222+H222,G222)),E222+I222+J222+(IF(H222&gt;0,G222+H222,G222)))</f>
        <v>6</v>
      </c>
      <c r="L222" s="55"/>
      <c r="M222" s="55"/>
    </row>
    <row r="223" spans="1:13" s="51" customFormat="1" ht="15" customHeight="1" x14ac:dyDescent="0.2">
      <c r="A223" s="48" t="s">
        <v>426</v>
      </c>
      <c r="B223" s="75">
        <f t="shared" si="33"/>
        <v>222</v>
      </c>
      <c r="C223" s="76">
        <v>202</v>
      </c>
      <c r="D223" s="52" t="s">
        <v>376</v>
      </c>
      <c r="E223" s="53">
        <v>5</v>
      </c>
      <c r="F223" s="12"/>
      <c r="G223" s="52"/>
      <c r="H223" s="52"/>
      <c r="I223" s="52"/>
      <c r="J223" s="52"/>
      <c r="K223" s="54">
        <f>IF(F223&gt;0,E223+I223+J223+((F223-(L223-M223))/M223)+(IF(H223&gt;0,G223+H223,G223)),E223+I223+J223+(IF(H223&gt;0,G223+H223,G223)))</f>
        <v>5</v>
      </c>
      <c r="L223" s="55"/>
      <c r="M223" s="55"/>
    </row>
    <row r="224" spans="1:13" s="51" customFormat="1" ht="15" customHeight="1" x14ac:dyDescent="0.2">
      <c r="A224" s="48" t="s">
        <v>426</v>
      </c>
      <c r="B224" s="75">
        <f t="shared" si="33"/>
        <v>223</v>
      </c>
      <c r="C224" s="76">
        <v>203</v>
      </c>
      <c r="D224" s="52" t="s">
        <v>192</v>
      </c>
      <c r="E224" s="53">
        <v>7</v>
      </c>
      <c r="F224" s="12"/>
      <c r="G224" s="52"/>
      <c r="H224" s="52"/>
      <c r="I224" s="52"/>
      <c r="J224" s="52"/>
      <c r="K224" s="54">
        <f t="shared" ref="K224:K261" si="36">IF(F224&gt;0,E224+I224+J224+((F224-(L224-M224))/M224)+(IF(H224&gt;0,G224+H224,G224)),E224+I224+J224+(IF(H224&gt;0,G224+H224,G224)))</f>
        <v>7</v>
      </c>
      <c r="L224" s="55"/>
      <c r="M224" s="55"/>
    </row>
    <row r="225" spans="1:13" s="51" customFormat="1" ht="15" customHeight="1" x14ac:dyDescent="0.2">
      <c r="A225" s="48" t="s">
        <v>426</v>
      </c>
      <c r="B225" s="75">
        <f t="shared" si="33"/>
        <v>224</v>
      </c>
      <c r="C225" s="76">
        <v>204</v>
      </c>
      <c r="D225" s="56" t="s">
        <v>302</v>
      </c>
      <c r="E225" s="53">
        <v>5</v>
      </c>
      <c r="F225" s="12"/>
      <c r="G225" s="52"/>
      <c r="H225" s="52"/>
      <c r="I225" s="52"/>
      <c r="J225" s="52"/>
      <c r="K225" s="54">
        <f t="shared" si="36"/>
        <v>5</v>
      </c>
      <c r="L225" s="55"/>
      <c r="M225" s="55"/>
    </row>
    <row r="226" spans="1:13" s="51" customFormat="1" ht="15" customHeight="1" x14ac:dyDescent="0.2">
      <c r="A226" s="48" t="s">
        <v>426</v>
      </c>
      <c r="B226" s="75">
        <f t="shared" si="33"/>
        <v>225</v>
      </c>
      <c r="C226" s="76">
        <v>205</v>
      </c>
      <c r="D226" s="56" t="s">
        <v>517</v>
      </c>
      <c r="E226" s="53">
        <v>6</v>
      </c>
      <c r="F226" s="12"/>
      <c r="G226" s="52"/>
      <c r="H226" s="52"/>
      <c r="I226" s="52"/>
      <c r="J226" s="52"/>
      <c r="K226" s="54">
        <f t="shared" si="36"/>
        <v>6</v>
      </c>
      <c r="L226" s="55"/>
      <c r="M226" s="55"/>
    </row>
    <row r="227" spans="1:13" s="51" customFormat="1" ht="15" customHeight="1" x14ac:dyDescent="0.2">
      <c r="A227" s="48" t="s">
        <v>426</v>
      </c>
      <c r="B227" s="75">
        <f t="shared" si="33"/>
        <v>226</v>
      </c>
      <c r="C227" s="76">
        <v>206</v>
      </c>
      <c r="D227" s="56" t="s">
        <v>515</v>
      </c>
      <c r="E227" s="53">
        <v>2</v>
      </c>
      <c r="F227" s="12"/>
      <c r="G227" s="52"/>
      <c r="H227" s="52"/>
      <c r="I227" s="52"/>
      <c r="J227" s="52"/>
      <c r="K227" s="54">
        <f t="shared" ref="K227" si="37">IF(F227&gt;0,E227+I227+J227+((F227-(L227-M227))/M227)+(IF(H227&gt;0,G227+H227,G227)),E227+I227+J227+(IF(H227&gt;0,G227+H227,G227)))</f>
        <v>2</v>
      </c>
      <c r="L227" s="55"/>
      <c r="M227" s="55"/>
    </row>
    <row r="228" spans="1:13" s="51" customFormat="1" ht="15" customHeight="1" x14ac:dyDescent="0.2">
      <c r="A228" s="48" t="s">
        <v>426</v>
      </c>
      <c r="B228" s="75">
        <f t="shared" si="33"/>
        <v>227</v>
      </c>
      <c r="C228" s="74">
        <v>207</v>
      </c>
      <c r="D228" s="56" t="s">
        <v>186</v>
      </c>
      <c r="E228" s="57">
        <v>9</v>
      </c>
      <c r="F228" s="84"/>
      <c r="G228" s="56"/>
      <c r="H228" s="56"/>
      <c r="I228" s="56"/>
      <c r="J228" s="56"/>
      <c r="K228" s="54">
        <f>IF(F228&gt;0,E228+I228+J228+((F228-(L228-M228))/M228)+(IF(H228&gt;0,G228+H228,G228)),E228+I228+J228+(IF(H228&gt;0,G228+H228,G228)))</f>
        <v>9</v>
      </c>
      <c r="L228" s="58"/>
      <c r="M228" s="58"/>
    </row>
    <row r="229" spans="1:13" s="51" customFormat="1" ht="15" customHeight="1" x14ac:dyDescent="0.2">
      <c r="A229" s="48" t="s">
        <v>426</v>
      </c>
      <c r="B229" s="75">
        <f t="shared" si="33"/>
        <v>228</v>
      </c>
      <c r="C229" s="76">
        <v>208</v>
      </c>
      <c r="D229" s="56" t="s">
        <v>202</v>
      </c>
      <c r="E229" s="53">
        <v>8</v>
      </c>
      <c r="F229" s="12"/>
      <c r="G229" s="52"/>
      <c r="H229" s="52"/>
      <c r="I229" s="52"/>
      <c r="J229" s="52"/>
      <c r="K229" s="54">
        <f>IF(F229&gt;0,E229+I229+J229+((F229-(L229-M229))/M229)+(IF(H229&gt;0,G229+H229,G229)),E229+I229+J229+(IF(H229&gt;0,G229+H229,G229)))</f>
        <v>8</v>
      </c>
      <c r="L229" s="55"/>
      <c r="M229" s="55"/>
    </row>
    <row r="230" spans="1:13" s="51" customFormat="1" ht="15" customHeight="1" x14ac:dyDescent="0.2">
      <c r="A230" s="48" t="s">
        <v>426</v>
      </c>
      <c r="B230" s="75">
        <f t="shared" si="33"/>
        <v>229</v>
      </c>
      <c r="C230" s="76">
        <v>209</v>
      </c>
      <c r="D230" s="56" t="s">
        <v>203</v>
      </c>
      <c r="E230" s="53">
        <v>9</v>
      </c>
      <c r="F230" s="12"/>
      <c r="G230" s="52"/>
      <c r="H230" s="52"/>
      <c r="I230" s="52"/>
      <c r="J230" s="52"/>
      <c r="K230" s="54">
        <f>IF(F230&gt;0,E230+I230+J230+((F230-(L230-M230))/M230)+(IF(H230&gt;0,G230+H230,G230)),E230+I230+J230+(IF(H230&gt;0,G230+H230,G230)))</f>
        <v>9</v>
      </c>
      <c r="L230" s="55"/>
      <c r="M230" s="55"/>
    </row>
    <row r="231" spans="1:13" s="51" customFormat="1" ht="15" customHeight="1" x14ac:dyDescent="0.2">
      <c r="A231" s="48" t="s">
        <v>426</v>
      </c>
      <c r="B231" s="75">
        <f t="shared" si="33"/>
        <v>230</v>
      </c>
      <c r="C231" s="76">
        <v>210</v>
      </c>
      <c r="D231" s="56" t="s">
        <v>364</v>
      </c>
      <c r="E231" s="53">
        <v>3</v>
      </c>
      <c r="F231" s="12"/>
      <c r="G231" s="52"/>
      <c r="H231" s="52"/>
      <c r="I231" s="52"/>
      <c r="J231" s="52"/>
      <c r="K231" s="54">
        <f>IF(F231&gt;0,E231+I231+J231+((F231-(L231-M231))/M231)+(IF(H231&gt;0,G231+H231,G231)),E231+I231+J231+(IF(H231&gt;0,G231+H231,G231)))</f>
        <v>3</v>
      </c>
      <c r="L231" s="55"/>
      <c r="M231" s="55"/>
    </row>
    <row r="232" spans="1:13" s="51" customFormat="1" ht="15" customHeight="1" x14ac:dyDescent="0.2">
      <c r="A232" s="48" t="s">
        <v>426</v>
      </c>
      <c r="B232" s="75">
        <f t="shared" si="33"/>
        <v>231</v>
      </c>
      <c r="C232" s="76">
        <v>213</v>
      </c>
      <c r="D232" s="56" t="s">
        <v>389</v>
      </c>
      <c r="E232" s="53">
        <v>27</v>
      </c>
      <c r="F232" s="12"/>
      <c r="G232" s="52"/>
      <c r="H232" s="52"/>
      <c r="I232" s="52"/>
      <c r="J232" s="52"/>
      <c r="K232" s="54">
        <f t="shared" si="36"/>
        <v>27</v>
      </c>
      <c r="L232" s="55"/>
      <c r="M232" s="55"/>
    </row>
    <row r="233" spans="1:13" s="51" customFormat="1" ht="15" customHeight="1" x14ac:dyDescent="0.2">
      <c r="A233" s="48" t="s">
        <v>426</v>
      </c>
      <c r="B233" s="75">
        <f t="shared" si="33"/>
        <v>232</v>
      </c>
      <c r="C233" s="76">
        <v>214</v>
      </c>
      <c r="D233" s="56" t="s">
        <v>295</v>
      </c>
      <c r="E233" s="53">
        <v>16</v>
      </c>
      <c r="F233" s="12"/>
      <c r="G233" s="52"/>
      <c r="H233" s="52">
        <f>3*12</f>
        <v>36</v>
      </c>
      <c r="I233" s="52"/>
      <c r="J233" s="52"/>
      <c r="K233" s="54">
        <f>IF(F233&gt;0,E233+I233+J233+((F233-(L233-M233))/M233)+(IF(H233&gt;0,G233+H233,G233)),E233+I233+J233+(IF(H233&gt;0,G233+H233,G233)))</f>
        <v>52</v>
      </c>
      <c r="L233" s="55"/>
      <c r="M233" s="55"/>
    </row>
    <row r="234" spans="1:13" s="51" customFormat="1" ht="15" customHeight="1" x14ac:dyDescent="0.2">
      <c r="A234" s="48" t="s">
        <v>426</v>
      </c>
      <c r="B234" s="75">
        <f t="shared" si="33"/>
        <v>233</v>
      </c>
      <c r="C234" s="76">
        <v>215</v>
      </c>
      <c r="D234" s="56" t="s">
        <v>299</v>
      </c>
      <c r="E234" s="53">
        <v>3</v>
      </c>
      <c r="F234" s="12"/>
      <c r="G234" s="52"/>
      <c r="H234" s="52"/>
      <c r="I234" s="52"/>
      <c r="J234" s="52"/>
      <c r="K234" s="54">
        <f>IF(F234&gt;0,E234+I234+J234+((F234-(L234-M234))/M234)+(IF(H234&gt;0,G234+H234,G234)),E234+I234+J234+(IF(H234&gt;0,G234+H234,G234)))</f>
        <v>3</v>
      </c>
      <c r="L234" s="55"/>
      <c r="M234" s="55"/>
    </row>
    <row r="235" spans="1:13" s="51" customFormat="1" ht="15" customHeight="1" x14ac:dyDescent="0.2">
      <c r="A235" s="48" t="s">
        <v>426</v>
      </c>
      <c r="B235" s="75">
        <f t="shared" si="33"/>
        <v>234</v>
      </c>
      <c r="C235" s="76">
        <v>216</v>
      </c>
      <c r="D235" s="56" t="s">
        <v>160</v>
      </c>
      <c r="E235" s="53">
        <v>1</v>
      </c>
      <c r="F235" s="12"/>
      <c r="G235" s="52"/>
      <c r="H235" s="52"/>
      <c r="I235" s="52"/>
      <c r="J235" s="52"/>
      <c r="K235" s="54">
        <f t="shared" si="36"/>
        <v>1</v>
      </c>
      <c r="L235" s="55"/>
      <c r="M235" s="55"/>
    </row>
    <row r="236" spans="1:13" s="51" customFormat="1" ht="15" customHeight="1" x14ac:dyDescent="0.2">
      <c r="A236" s="48" t="s">
        <v>426</v>
      </c>
      <c r="B236" s="75">
        <f t="shared" si="33"/>
        <v>235</v>
      </c>
      <c r="C236" s="76">
        <v>217</v>
      </c>
      <c r="D236" s="59" t="s">
        <v>208</v>
      </c>
      <c r="E236" s="53">
        <v>11</v>
      </c>
      <c r="F236" s="12"/>
      <c r="G236" s="52"/>
      <c r="H236" s="52"/>
      <c r="I236" s="52"/>
      <c r="J236" s="52"/>
      <c r="K236" s="54">
        <f t="shared" si="36"/>
        <v>11</v>
      </c>
      <c r="L236" s="55"/>
      <c r="M236" s="55"/>
    </row>
    <row r="237" spans="1:13" s="51" customFormat="1" ht="15" customHeight="1" x14ac:dyDescent="0.2">
      <c r="A237" s="48" t="s">
        <v>426</v>
      </c>
      <c r="B237" s="75">
        <f t="shared" si="33"/>
        <v>236</v>
      </c>
      <c r="C237" s="76">
        <v>218</v>
      </c>
      <c r="D237" s="56" t="s">
        <v>165</v>
      </c>
      <c r="E237" s="53">
        <v>2</v>
      </c>
      <c r="F237" s="12"/>
      <c r="G237" s="52"/>
      <c r="H237" s="52"/>
      <c r="I237" s="52"/>
      <c r="J237" s="52"/>
      <c r="K237" s="54">
        <f t="shared" si="36"/>
        <v>2</v>
      </c>
      <c r="L237" s="55"/>
      <c r="M237" s="55"/>
    </row>
    <row r="238" spans="1:13" s="51" customFormat="1" ht="15" customHeight="1" x14ac:dyDescent="0.2">
      <c r="A238" s="48" t="s">
        <v>426</v>
      </c>
      <c r="B238" s="75">
        <f t="shared" si="33"/>
        <v>237</v>
      </c>
      <c r="C238" s="76">
        <v>219</v>
      </c>
      <c r="D238" s="13" t="s">
        <v>473</v>
      </c>
      <c r="E238" s="53">
        <v>14</v>
      </c>
      <c r="F238" s="12"/>
      <c r="G238" s="52"/>
      <c r="H238" s="52"/>
      <c r="I238" s="52"/>
      <c r="J238" s="52"/>
      <c r="K238" s="54">
        <f t="shared" si="36"/>
        <v>14</v>
      </c>
      <c r="L238" s="55"/>
      <c r="M238" s="55"/>
    </row>
    <row r="239" spans="1:13" s="51" customFormat="1" ht="15" customHeight="1" x14ac:dyDescent="0.2">
      <c r="A239" s="48" t="s">
        <v>426</v>
      </c>
      <c r="B239" s="75">
        <f t="shared" si="33"/>
        <v>238</v>
      </c>
      <c r="C239" s="76">
        <v>221</v>
      </c>
      <c r="D239" s="56" t="s">
        <v>313</v>
      </c>
      <c r="E239" s="53">
        <v>5</v>
      </c>
      <c r="F239" s="12"/>
      <c r="G239" s="52"/>
      <c r="H239" s="52"/>
      <c r="I239" s="52"/>
      <c r="J239" s="52"/>
      <c r="K239" s="54">
        <f t="shared" si="36"/>
        <v>5</v>
      </c>
      <c r="L239" s="55"/>
      <c r="M239" s="55"/>
    </row>
    <row r="240" spans="1:13" s="51" customFormat="1" ht="15" customHeight="1" x14ac:dyDescent="0.2">
      <c r="A240" s="48" t="s">
        <v>426</v>
      </c>
      <c r="B240" s="75">
        <f t="shared" si="33"/>
        <v>239</v>
      </c>
      <c r="C240" s="76">
        <v>222</v>
      </c>
      <c r="D240" s="56" t="s">
        <v>319</v>
      </c>
      <c r="E240" s="53">
        <v>3</v>
      </c>
      <c r="F240" s="12"/>
      <c r="G240" s="52"/>
      <c r="H240" s="52"/>
      <c r="I240" s="52"/>
      <c r="J240" s="52"/>
      <c r="K240" s="54">
        <f t="shared" si="36"/>
        <v>3</v>
      </c>
      <c r="L240" s="55"/>
      <c r="M240" s="55"/>
    </row>
    <row r="241" spans="1:13" s="51" customFormat="1" ht="15" customHeight="1" x14ac:dyDescent="0.2">
      <c r="A241" s="48" t="s">
        <v>426</v>
      </c>
      <c r="B241" s="75">
        <f t="shared" si="33"/>
        <v>240</v>
      </c>
      <c r="C241" s="76">
        <v>223</v>
      </c>
      <c r="D241" s="56" t="s">
        <v>394</v>
      </c>
      <c r="E241" s="53">
        <v>13</v>
      </c>
      <c r="F241" s="12"/>
      <c r="G241" s="52"/>
      <c r="H241" s="52"/>
      <c r="I241" s="52"/>
      <c r="J241" s="52"/>
      <c r="K241" s="54">
        <f t="shared" ref="K241" si="38">IF(F241&gt;0,E241+I241+J241+((F241-(L241-M241))/M241)+(IF(H241&gt;0,G241+H241,G241)),E241+I241+J241+(IF(H241&gt;0,G241+H241,G241)))</f>
        <v>13</v>
      </c>
      <c r="L241" s="55"/>
      <c r="M241" s="55"/>
    </row>
    <row r="242" spans="1:13" ht="15" customHeight="1" x14ac:dyDescent="0.2">
      <c r="A242" s="48" t="s">
        <v>426</v>
      </c>
      <c r="B242" s="75">
        <f t="shared" si="33"/>
        <v>241</v>
      </c>
      <c r="C242" s="33">
        <v>224</v>
      </c>
      <c r="D242" s="13" t="s">
        <v>447</v>
      </c>
      <c r="E242" s="45">
        <v>6</v>
      </c>
      <c r="F242" s="12"/>
      <c r="G242" s="10"/>
      <c r="H242" s="11"/>
      <c r="I242" s="10"/>
      <c r="J242" s="10"/>
      <c r="K242" s="40">
        <f>IF(F242&gt;0,E242+I242+J242+((F242-(L242-M242))/M242)+(IF(H242&gt;0,G242+H242,G242)),E242+I242+J242+(IF(H242&gt;0,G242+H242,G242)))</f>
        <v>6</v>
      </c>
      <c r="L242" s="17"/>
      <c r="M242" s="18"/>
    </row>
    <row r="243" spans="1:13" ht="15" customHeight="1" x14ac:dyDescent="0.2">
      <c r="A243" s="48" t="s">
        <v>426</v>
      </c>
      <c r="B243" s="75">
        <f t="shared" si="33"/>
        <v>242</v>
      </c>
      <c r="C243" s="33">
        <v>225</v>
      </c>
      <c r="D243" s="52" t="s">
        <v>196</v>
      </c>
      <c r="E243" s="45">
        <v>12</v>
      </c>
      <c r="F243" s="12"/>
      <c r="G243" s="10"/>
      <c r="H243" s="11"/>
      <c r="I243" s="10"/>
      <c r="J243" s="10"/>
      <c r="K243" s="40">
        <f>IF(F243&gt;0,E243+I243+J243+((F243-(L243-M243))/M243)+(IF(H243&gt;0,G243+H243,G243)),E243+I243+J243+(IF(H243&gt;0,G243+H243,G243)))</f>
        <v>12</v>
      </c>
      <c r="L243" s="17"/>
      <c r="M243" s="18"/>
    </row>
    <row r="244" spans="1:13" s="51" customFormat="1" ht="15" customHeight="1" x14ac:dyDescent="0.2">
      <c r="A244" s="48" t="s">
        <v>426</v>
      </c>
      <c r="B244" s="75">
        <f t="shared" si="33"/>
        <v>243</v>
      </c>
      <c r="C244" s="76">
        <v>300</v>
      </c>
      <c r="D244" s="56" t="s">
        <v>223</v>
      </c>
      <c r="E244" s="53">
        <v>6</v>
      </c>
      <c r="F244" s="12"/>
      <c r="G244" s="52"/>
      <c r="H244" s="52"/>
      <c r="I244" s="52"/>
      <c r="J244" s="52"/>
      <c r="K244" s="54">
        <f t="shared" si="36"/>
        <v>6</v>
      </c>
      <c r="L244" s="55"/>
      <c r="M244" s="55"/>
    </row>
    <row r="245" spans="1:13" s="51" customFormat="1" ht="15" customHeight="1" x14ac:dyDescent="0.2">
      <c r="A245" s="48" t="s">
        <v>426</v>
      </c>
      <c r="B245" s="75">
        <f t="shared" si="33"/>
        <v>244</v>
      </c>
      <c r="C245" s="76">
        <v>300</v>
      </c>
      <c r="D245" s="56" t="s">
        <v>421</v>
      </c>
      <c r="E245" s="53">
        <v>3</v>
      </c>
      <c r="F245" s="12"/>
      <c r="G245" s="52"/>
      <c r="H245" s="52"/>
      <c r="I245" s="52"/>
      <c r="J245" s="52"/>
      <c r="K245" s="54">
        <f t="shared" si="36"/>
        <v>3</v>
      </c>
      <c r="L245" s="55"/>
      <c r="M245" s="55"/>
    </row>
    <row r="246" spans="1:13" s="51" customFormat="1" ht="15" customHeight="1" x14ac:dyDescent="0.2">
      <c r="A246" s="48" t="s">
        <v>426</v>
      </c>
      <c r="B246" s="75">
        <f t="shared" si="33"/>
        <v>245</v>
      </c>
      <c r="C246" s="76">
        <v>300</v>
      </c>
      <c r="D246" s="52" t="s">
        <v>93</v>
      </c>
      <c r="E246" s="53">
        <v>11</v>
      </c>
      <c r="F246" s="12"/>
      <c r="G246" s="52"/>
      <c r="H246" s="52"/>
      <c r="I246" s="52"/>
      <c r="J246" s="52"/>
      <c r="K246" s="54">
        <f t="shared" si="36"/>
        <v>11</v>
      </c>
      <c r="L246" s="55"/>
      <c r="M246" s="55"/>
    </row>
    <row r="247" spans="1:13" s="51" customFormat="1" ht="15" customHeight="1" x14ac:dyDescent="0.2">
      <c r="A247" s="48" t="s">
        <v>426</v>
      </c>
      <c r="B247" s="75">
        <f t="shared" si="33"/>
        <v>246</v>
      </c>
      <c r="C247" s="74" t="s">
        <v>398</v>
      </c>
      <c r="D247" s="56" t="s">
        <v>224</v>
      </c>
      <c r="E247" s="53">
        <v>23</v>
      </c>
      <c r="F247" s="12"/>
      <c r="G247" s="52"/>
      <c r="H247" s="52"/>
      <c r="I247" s="52"/>
      <c r="J247" s="52"/>
      <c r="K247" s="54">
        <f t="shared" si="36"/>
        <v>23</v>
      </c>
      <c r="L247" s="55"/>
      <c r="M247" s="55"/>
    </row>
    <row r="248" spans="1:13" s="51" customFormat="1" ht="15" customHeight="1" x14ac:dyDescent="0.2">
      <c r="A248" s="48" t="s">
        <v>426</v>
      </c>
      <c r="B248" s="75">
        <f t="shared" si="33"/>
        <v>247</v>
      </c>
      <c r="C248" s="76">
        <v>303</v>
      </c>
      <c r="D248" s="56" t="s">
        <v>221</v>
      </c>
      <c r="E248" s="53">
        <v>9</v>
      </c>
      <c r="F248" s="12"/>
      <c r="G248" s="52"/>
      <c r="H248" s="52"/>
      <c r="I248" s="52"/>
      <c r="J248" s="52"/>
      <c r="K248" s="54">
        <f t="shared" si="36"/>
        <v>9</v>
      </c>
      <c r="L248" s="55"/>
      <c r="M248" s="55"/>
    </row>
    <row r="249" spans="1:13" s="51" customFormat="1" ht="15" customHeight="1" x14ac:dyDescent="0.2">
      <c r="A249" s="48" t="s">
        <v>426</v>
      </c>
      <c r="B249" s="75">
        <f t="shared" si="33"/>
        <v>248</v>
      </c>
      <c r="C249" s="76">
        <v>304</v>
      </c>
      <c r="D249" s="56" t="s">
        <v>111</v>
      </c>
      <c r="E249" s="53">
        <v>4</v>
      </c>
      <c r="F249" s="12"/>
      <c r="G249" s="52"/>
      <c r="H249" s="52"/>
      <c r="I249" s="52"/>
      <c r="J249" s="52"/>
      <c r="K249" s="54">
        <f t="shared" si="36"/>
        <v>4</v>
      </c>
      <c r="L249" s="55"/>
      <c r="M249" s="55"/>
    </row>
    <row r="250" spans="1:13" s="51" customFormat="1" ht="15" customHeight="1" x14ac:dyDescent="0.2">
      <c r="A250" s="48" t="s">
        <v>426</v>
      </c>
      <c r="B250" s="75">
        <f t="shared" si="33"/>
        <v>249</v>
      </c>
      <c r="C250" s="76">
        <v>305</v>
      </c>
      <c r="D250" s="56" t="s">
        <v>348</v>
      </c>
      <c r="E250" s="53">
        <v>3</v>
      </c>
      <c r="F250" s="12"/>
      <c r="G250" s="52"/>
      <c r="H250" s="52"/>
      <c r="I250" s="52"/>
      <c r="J250" s="52"/>
      <c r="K250" s="54">
        <f>IF(F250&gt;0,E250+I250+J250+((F250-(L250-M250))/M250)+(IF(H250&gt;0,G250+H250,G250)),E250+I250+J250+(IF(H250&gt;0,G250+H250,G250)))</f>
        <v>3</v>
      </c>
      <c r="L250" s="55"/>
      <c r="M250" s="55"/>
    </row>
    <row r="251" spans="1:13" s="51" customFormat="1" ht="15" customHeight="1" x14ac:dyDescent="0.2">
      <c r="A251" s="48" t="s">
        <v>426</v>
      </c>
      <c r="B251" s="75">
        <f t="shared" si="33"/>
        <v>250</v>
      </c>
      <c r="C251" s="76">
        <v>306</v>
      </c>
      <c r="D251" s="56" t="s">
        <v>399</v>
      </c>
      <c r="E251" s="53">
        <v>6</v>
      </c>
      <c r="F251" s="12"/>
      <c r="G251" s="52"/>
      <c r="H251" s="52"/>
      <c r="I251" s="52"/>
      <c r="J251" s="52"/>
      <c r="K251" s="54">
        <f t="shared" si="36"/>
        <v>6</v>
      </c>
      <c r="L251" s="55"/>
      <c r="M251" s="55"/>
    </row>
    <row r="252" spans="1:13" s="51" customFormat="1" ht="15" customHeight="1" x14ac:dyDescent="0.2">
      <c r="A252" s="48" t="s">
        <v>426</v>
      </c>
      <c r="B252" s="75">
        <f t="shared" si="33"/>
        <v>251</v>
      </c>
      <c r="C252" s="76">
        <v>307</v>
      </c>
      <c r="D252" s="56" t="s">
        <v>225</v>
      </c>
      <c r="E252" s="53">
        <v>2</v>
      </c>
      <c r="F252" s="12"/>
      <c r="G252" s="52"/>
      <c r="H252" s="52"/>
      <c r="I252" s="52"/>
      <c r="J252" s="52"/>
      <c r="K252" s="54">
        <f t="shared" si="36"/>
        <v>2</v>
      </c>
      <c r="L252" s="55"/>
      <c r="M252" s="55"/>
    </row>
    <row r="253" spans="1:13" s="51" customFormat="1" ht="15" customHeight="1" x14ac:dyDescent="0.2">
      <c r="A253" s="48" t="s">
        <v>426</v>
      </c>
      <c r="B253" s="75">
        <f t="shared" si="33"/>
        <v>252</v>
      </c>
      <c r="C253" s="76">
        <v>308</v>
      </c>
      <c r="D253" s="56" t="s">
        <v>237</v>
      </c>
      <c r="E253" s="53">
        <v>7</v>
      </c>
      <c r="F253" s="12"/>
      <c r="G253" s="52"/>
      <c r="H253" s="52"/>
      <c r="I253" s="52"/>
      <c r="J253" s="52"/>
      <c r="K253" s="54">
        <f t="shared" si="36"/>
        <v>7</v>
      </c>
      <c r="L253" s="55"/>
      <c r="M253" s="55"/>
    </row>
    <row r="254" spans="1:13" s="51" customFormat="1" ht="15" customHeight="1" x14ac:dyDescent="0.2">
      <c r="A254" s="48" t="s">
        <v>426</v>
      </c>
      <c r="B254" s="75">
        <f t="shared" si="33"/>
        <v>253</v>
      </c>
      <c r="C254" s="76">
        <v>309</v>
      </c>
      <c r="D254" s="52" t="s">
        <v>194</v>
      </c>
      <c r="E254" s="53">
        <v>8</v>
      </c>
      <c r="F254" s="12"/>
      <c r="G254" s="52"/>
      <c r="H254" s="52"/>
      <c r="I254" s="52"/>
      <c r="J254" s="52"/>
      <c r="K254" s="54">
        <f t="shared" si="36"/>
        <v>8</v>
      </c>
      <c r="L254" s="55"/>
      <c r="M254" s="55"/>
    </row>
    <row r="255" spans="1:13" s="51" customFormat="1" ht="15" customHeight="1" x14ac:dyDescent="0.2">
      <c r="A255" s="48" t="s">
        <v>426</v>
      </c>
      <c r="B255" s="75">
        <f t="shared" si="33"/>
        <v>254</v>
      </c>
      <c r="C255" s="76">
        <v>311</v>
      </c>
      <c r="D255" s="52" t="s">
        <v>300</v>
      </c>
      <c r="E255" s="53">
        <v>6</v>
      </c>
      <c r="F255" s="12"/>
      <c r="G255" s="52"/>
      <c r="H255" s="52"/>
      <c r="I255" s="52"/>
      <c r="J255" s="52"/>
      <c r="K255" s="54">
        <f t="shared" si="36"/>
        <v>6</v>
      </c>
      <c r="L255" s="55"/>
      <c r="M255" s="55"/>
    </row>
    <row r="256" spans="1:13" s="51" customFormat="1" ht="15" customHeight="1" x14ac:dyDescent="0.2">
      <c r="A256" s="48" t="s">
        <v>426</v>
      </c>
      <c r="B256" s="75">
        <f t="shared" si="33"/>
        <v>255</v>
      </c>
      <c r="C256" s="76">
        <v>312</v>
      </c>
      <c r="D256" s="56" t="s">
        <v>243</v>
      </c>
      <c r="E256" s="53">
        <v>7</v>
      </c>
      <c r="F256" s="12"/>
      <c r="G256" s="52"/>
      <c r="H256" s="52"/>
      <c r="I256" s="52"/>
      <c r="J256" s="52"/>
      <c r="K256" s="54">
        <f>IF(F256&gt;0,E256+I256+J256+((F256-(L256-M256))/M256)+(IF(H256&gt;0,G256+H256,G256)),E256+I256+J256+(IF(H256&gt;0,G256+H256,G256)))</f>
        <v>7</v>
      </c>
      <c r="L256" s="55"/>
      <c r="M256" s="55"/>
    </row>
    <row r="257" spans="1:13" s="51" customFormat="1" ht="15" customHeight="1" x14ac:dyDescent="0.2">
      <c r="A257" s="48" t="s">
        <v>426</v>
      </c>
      <c r="B257" s="75">
        <f t="shared" si="33"/>
        <v>256</v>
      </c>
      <c r="C257" s="76">
        <v>313</v>
      </c>
      <c r="D257" s="56" t="s">
        <v>226</v>
      </c>
      <c r="E257" s="53">
        <v>3</v>
      </c>
      <c r="F257" s="12"/>
      <c r="G257" s="52"/>
      <c r="H257" s="52"/>
      <c r="I257" s="52"/>
      <c r="J257" s="52"/>
      <c r="K257" s="54">
        <f t="shared" si="36"/>
        <v>3</v>
      </c>
      <c r="L257" s="55"/>
      <c r="M257" s="55"/>
    </row>
    <row r="258" spans="1:13" s="51" customFormat="1" ht="15" customHeight="1" x14ac:dyDescent="0.2">
      <c r="A258" s="48" t="s">
        <v>426</v>
      </c>
      <c r="B258" s="75">
        <f t="shared" si="33"/>
        <v>257</v>
      </c>
      <c r="C258" s="76">
        <v>314</v>
      </c>
      <c r="D258" s="56" t="s">
        <v>162</v>
      </c>
      <c r="E258" s="53">
        <v>10</v>
      </c>
      <c r="F258" s="12"/>
      <c r="G258" s="52"/>
      <c r="H258" s="52"/>
      <c r="I258" s="52"/>
      <c r="J258" s="52"/>
      <c r="K258" s="54">
        <f t="shared" si="36"/>
        <v>10</v>
      </c>
      <c r="L258" s="55"/>
      <c r="M258" s="55"/>
    </row>
    <row r="259" spans="1:13" s="51" customFormat="1" ht="15" customHeight="1" x14ac:dyDescent="0.2">
      <c r="A259" s="48" t="s">
        <v>426</v>
      </c>
      <c r="B259" s="75">
        <f t="shared" si="33"/>
        <v>258</v>
      </c>
      <c r="C259" s="76">
        <v>315</v>
      </c>
      <c r="D259" s="56" t="s">
        <v>195</v>
      </c>
      <c r="E259" s="53">
        <v>3</v>
      </c>
      <c r="F259" s="12"/>
      <c r="G259" s="52"/>
      <c r="H259" s="52"/>
      <c r="I259" s="52"/>
      <c r="J259" s="52"/>
      <c r="K259" s="54">
        <f t="shared" ref="K259" si="39">IF(F259&gt;0,E259+I259+J259+((F259-(L259-M259))/M259)+(IF(H259&gt;0,G259+H259,G259)),E259+I259+J259+(IF(H259&gt;0,G259+H259,G259)))</f>
        <v>3</v>
      </c>
      <c r="L259" s="55"/>
      <c r="M259" s="55"/>
    </row>
    <row r="260" spans="1:13" s="51" customFormat="1" ht="15" customHeight="1" x14ac:dyDescent="0.2">
      <c r="A260" s="48" t="s">
        <v>426</v>
      </c>
      <c r="B260" s="75">
        <f t="shared" si="33"/>
        <v>259</v>
      </c>
      <c r="C260" s="76">
        <v>316</v>
      </c>
      <c r="D260" s="56" t="s">
        <v>242</v>
      </c>
      <c r="E260" s="53">
        <v>5</v>
      </c>
      <c r="F260" s="12"/>
      <c r="G260" s="52"/>
      <c r="H260" s="52"/>
      <c r="I260" s="52"/>
      <c r="J260" s="52"/>
      <c r="K260" s="54">
        <f t="shared" si="36"/>
        <v>5</v>
      </c>
      <c r="L260" s="55"/>
      <c r="M260" s="55"/>
    </row>
    <row r="261" spans="1:13" s="51" customFormat="1" ht="15" customHeight="1" x14ac:dyDescent="0.2">
      <c r="A261" s="48" t="s">
        <v>426</v>
      </c>
      <c r="B261" s="75">
        <f t="shared" si="33"/>
        <v>260</v>
      </c>
      <c r="C261" s="76">
        <v>317</v>
      </c>
      <c r="D261" s="56" t="s">
        <v>227</v>
      </c>
      <c r="E261" s="53">
        <v>6</v>
      </c>
      <c r="F261" s="12"/>
      <c r="G261" s="52"/>
      <c r="H261" s="52"/>
      <c r="I261" s="52"/>
      <c r="J261" s="52"/>
      <c r="K261" s="54">
        <f t="shared" si="36"/>
        <v>6</v>
      </c>
      <c r="L261" s="55"/>
      <c r="M261" s="55"/>
    </row>
    <row r="262" spans="1:13" s="51" customFormat="1" ht="15" customHeight="1" x14ac:dyDescent="0.2">
      <c r="A262" s="48" t="s">
        <v>426</v>
      </c>
      <c r="B262" s="75">
        <f t="shared" si="33"/>
        <v>261</v>
      </c>
      <c r="C262" s="76">
        <v>318</v>
      </c>
      <c r="D262" s="56" t="s">
        <v>501</v>
      </c>
      <c r="E262" s="53">
        <v>16</v>
      </c>
      <c r="F262" s="12"/>
      <c r="G262" s="52"/>
      <c r="H262" s="52"/>
      <c r="I262" s="52"/>
      <c r="J262" s="52"/>
      <c r="K262" s="54">
        <f>IF(F262&gt;0,E262+I262+J262+((F262-(L262-M262))/M262)+(IF(H262&gt;0,G262+H262,G262)),E262+I262+J262+(IF(H262&gt;0,G262+H262,G262)))</f>
        <v>16</v>
      </c>
      <c r="L262" s="55"/>
      <c r="M262" s="55"/>
    </row>
    <row r="263" spans="1:13" s="51" customFormat="1" ht="15" customHeight="1" x14ac:dyDescent="0.2">
      <c r="A263" s="48" t="s">
        <v>426</v>
      </c>
      <c r="B263" s="75">
        <f t="shared" si="33"/>
        <v>262</v>
      </c>
      <c r="C263" s="74" t="s">
        <v>401</v>
      </c>
      <c r="D263" s="56" t="s">
        <v>328</v>
      </c>
      <c r="E263" s="53">
        <v>13</v>
      </c>
      <c r="F263" s="12"/>
      <c r="G263" s="52"/>
      <c r="H263" s="52"/>
      <c r="I263" s="52"/>
      <c r="J263" s="52"/>
      <c r="K263" s="54">
        <f t="shared" ref="K263:K302" si="40">IF(F263&gt;0,E263+I263+J263+((F263-(L263-M263))/M263)+(IF(H263&gt;0,G263+H263,G263)),E263+I263+J263+(IF(H263&gt;0,G263+H263,G263)))</f>
        <v>13</v>
      </c>
      <c r="L263" s="55"/>
      <c r="M263" s="55"/>
    </row>
    <row r="264" spans="1:13" s="51" customFormat="1" ht="15" customHeight="1" x14ac:dyDescent="0.2">
      <c r="A264" s="48" t="s">
        <v>426</v>
      </c>
      <c r="B264" s="75">
        <f t="shared" si="33"/>
        <v>263</v>
      </c>
      <c r="C264" s="74">
        <v>321</v>
      </c>
      <c r="D264" s="56" t="s">
        <v>444</v>
      </c>
      <c r="E264" s="53">
        <v>12</v>
      </c>
      <c r="F264" s="12"/>
      <c r="G264" s="52"/>
      <c r="H264" s="52"/>
      <c r="I264" s="52"/>
      <c r="J264" s="52"/>
      <c r="K264" s="54">
        <f t="shared" si="40"/>
        <v>12</v>
      </c>
      <c r="L264" s="55"/>
      <c r="M264" s="55"/>
    </row>
    <row r="265" spans="1:13" s="51" customFormat="1" ht="15" customHeight="1" x14ac:dyDescent="0.2">
      <c r="A265" s="48" t="s">
        <v>426</v>
      </c>
      <c r="B265" s="75">
        <f t="shared" si="33"/>
        <v>264</v>
      </c>
      <c r="C265" s="74">
        <v>322</v>
      </c>
      <c r="D265" s="56" t="s">
        <v>228</v>
      </c>
      <c r="E265" s="53">
        <v>7</v>
      </c>
      <c r="F265" s="12"/>
      <c r="G265" s="52"/>
      <c r="H265" s="52"/>
      <c r="I265" s="52"/>
      <c r="J265" s="52"/>
      <c r="K265" s="54">
        <f t="shared" si="40"/>
        <v>7</v>
      </c>
      <c r="L265" s="55"/>
      <c r="M265" s="55"/>
    </row>
    <row r="266" spans="1:13" s="51" customFormat="1" ht="15" customHeight="1" x14ac:dyDescent="0.2">
      <c r="A266" s="48" t="s">
        <v>426</v>
      </c>
      <c r="B266" s="75">
        <f t="shared" si="33"/>
        <v>265</v>
      </c>
      <c r="C266" s="76">
        <v>323</v>
      </c>
      <c r="D266" s="52" t="s">
        <v>197</v>
      </c>
      <c r="E266" s="53">
        <v>6</v>
      </c>
      <c r="F266" s="12"/>
      <c r="G266" s="52"/>
      <c r="H266" s="52"/>
      <c r="I266" s="52"/>
      <c r="J266" s="52"/>
      <c r="K266" s="54">
        <f t="shared" si="40"/>
        <v>6</v>
      </c>
      <c r="L266" s="55"/>
      <c r="M266" s="55"/>
    </row>
    <row r="267" spans="1:13" s="51" customFormat="1" ht="15" customHeight="1" x14ac:dyDescent="0.2">
      <c r="A267" s="48" t="s">
        <v>426</v>
      </c>
      <c r="B267" s="75">
        <f t="shared" si="33"/>
        <v>266</v>
      </c>
      <c r="C267" s="76">
        <v>324</v>
      </c>
      <c r="D267" s="52" t="s">
        <v>199</v>
      </c>
      <c r="E267" s="53">
        <v>8</v>
      </c>
      <c r="F267" s="12"/>
      <c r="G267" s="52"/>
      <c r="H267" s="52"/>
      <c r="I267" s="52"/>
      <c r="J267" s="52"/>
      <c r="K267" s="54">
        <f t="shared" si="40"/>
        <v>8</v>
      </c>
      <c r="L267" s="55"/>
      <c r="M267" s="55"/>
    </row>
    <row r="268" spans="1:13" s="51" customFormat="1" ht="15" customHeight="1" x14ac:dyDescent="0.2">
      <c r="A268" s="48" t="s">
        <v>426</v>
      </c>
      <c r="B268" s="75">
        <f t="shared" ref="B268:B355" si="41">+B267+1</f>
        <v>267</v>
      </c>
      <c r="C268" s="76">
        <v>400</v>
      </c>
      <c r="D268" s="56" t="s">
        <v>347</v>
      </c>
      <c r="E268" s="53">
        <v>9</v>
      </c>
      <c r="F268" s="12"/>
      <c r="G268" s="52"/>
      <c r="H268" s="52"/>
      <c r="I268" s="52"/>
      <c r="J268" s="52"/>
      <c r="K268" s="54">
        <f>IF(F268&gt;0,E268+I268+J268+((F268-(L268-M268))/M268)+(IF(H268&gt;0,G268+H268,G268)),E268+I268+J268+(IF(H268&gt;0,G268+H268,G268)))</f>
        <v>9</v>
      </c>
      <c r="L268" s="55"/>
      <c r="M268" s="55"/>
    </row>
    <row r="269" spans="1:13" s="51" customFormat="1" ht="15" customHeight="1" x14ac:dyDescent="0.2">
      <c r="A269" s="48" t="s">
        <v>426</v>
      </c>
      <c r="B269" s="75">
        <f t="shared" si="41"/>
        <v>268</v>
      </c>
      <c r="C269" s="76">
        <v>400</v>
      </c>
      <c r="D269" s="56" t="s">
        <v>229</v>
      </c>
      <c r="E269" s="53">
        <v>6</v>
      </c>
      <c r="F269" s="12"/>
      <c r="G269" s="52"/>
      <c r="H269" s="52"/>
      <c r="I269" s="52"/>
      <c r="J269" s="52"/>
      <c r="K269" s="54">
        <f t="shared" si="40"/>
        <v>6</v>
      </c>
      <c r="L269" s="55"/>
      <c r="M269" s="55"/>
    </row>
    <row r="270" spans="1:13" s="51" customFormat="1" ht="15" customHeight="1" x14ac:dyDescent="0.2">
      <c r="A270" s="48" t="s">
        <v>426</v>
      </c>
      <c r="B270" s="75">
        <f t="shared" si="41"/>
        <v>269</v>
      </c>
      <c r="C270" s="76">
        <v>400</v>
      </c>
      <c r="D270" s="56" t="s">
        <v>318</v>
      </c>
      <c r="E270" s="53">
        <v>5</v>
      </c>
      <c r="F270" s="12"/>
      <c r="G270" s="52"/>
      <c r="H270" s="52"/>
      <c r="I270" s="52"/>
      <c r="J270" s="52"/>
      <c r="K270" s="54">
        <f t="shared" si="40"/>
        <v>5</v>
      </c>
      <c r="L270" s="55"/>
      <c r="M270" s="55"/>
    </row>
    <row r="271" spans="1:13" s="51" customFormat="1" ht="15" customHeight="1" x14ac:dyDescent="0.2">
      <c r="A271" s="48" t="s">
        <v>426</v>
      </c>
      <c r="B271" s="75">
        <f t="shared" si="41"/>
        <v>270</v>
      </c>
      <c r="C271" s="76">
        <v>401</v>
      </c>
      <c r="D271" s="56" t="s">
        <v>396</v>
      </c>
      <c r="E271" s="53">
        <v>15</v>
      </c>
      <c r="F271" s="12"/>
      <c r="G271" s="52"/>
      <c r="H271" s="52"/>
      <c r="I271" s="52"/>
      <c r="J271" s="52"/>
      <c r="K271" s="54">
        <f t="shared" si="40"/>
        <v>15</v>
      </c>
      <c r="L271" s="55"/>
      <c r="M271" s="55"/>
    </row>
    <row r="272" spans="1:13" s="51" customFormat="1" ht="15" customHeight="1" x14ac:dyDescent="0.2">
      <c r="A272" s="48" t="s">
        <v>426</v>
      </c>
      <c r="B272" s="75">
        <f t="shared" si="41"/>
        <v>271</v>
      </c>
      <c r="C272" s="74">
        <v>402</v>
      </c>
      <c r="D272" s="56" t="s">
        <v>200</v>
      </c>
      <c r="E272" s="53">
        <v>10</v>
      </c>
      <c r="F272" s="12"/>
      <c r="G272" s="52"/>
      <c r="H272" s="52"/>
      <c r="I272" s="52"/>
      <c r="J272" s="52"/>
      <c r="K272" s="54">
        <f t="shared" si="40"/>
        <v>10</v>
      </c>
      <c r="L272" s="55"/>
      <c r="M272" s="55"/>
    </row>
    <row r="273" spans="1:13" s="51" customFormat="1" ht="15" customHeight="1" x14ac:dyDescent="0.2">
      <c r="A273" s="48" t="s">
        <v>426</v>
      </c>
      <c r="B273" s="75">
        <f t="shared" si="41"/>
        <v>272</v>
      </c>
      <c r="C273" s="76">
        <v>403</v>
      </c>
      <c r="D273" s="56" t="s">
        <v>431</v>
      </c>
      <c r="E273" s="53">
        <v>2</v>
      </c>
      <c r="F273" s="12"/>
      <c r="G273" s="52"/>
      <c r="H273" s="52"/>
      <c r="I273" s="52"/>
      <c r="J273" s="52"/>
      <c r="K273" s="54">
        <f t="shared" si="40"/>
        <v>2</v>
      </c>
      <c r="L273" s="55"/>
      <c r="M273" s="55"/>
    </row>
    <row r="274" spans="1:13" s="51" customFormat="1" ht="15" customHeight="1" x14ac:dyDescent="0.2">
      <c r="A274" s="48" t="s">
        <v>426</v>
      </c>
      <c r="B274" s="75">
        <f t="shared" si="41"/>
        <v>273</v>
      </c>
      <c r="C274" s="76">
        <v>404</v>
      </c>
      <c r="D274" s="56" t="s">
        <v>294</v>
      </c>
      <c r="E274" s="53">
        <v>38</v>
      </c>
      <c r="F274" s="12"/>
      <c r="G274" s="52"/>
      <c r="H274" s="52"/>
      <c r="I274" s="52"/>
      <c r="J274" s="52"/>
      <c r="K274" s="54">
        <f t="shared" si="40"/>
        <v>38</v>
      </c>
      <c r="L274" s="55"/>
      <c r="M274" s="55"/>
    </row>
    <row r="275" spans="1:13" s="51" customFormat="1" ht="15" customHeight="1" x14ac:dyDescent="0.2">
      <c r="A275" s="48" t="s">
        <v>426</v>
      </c>
      <c r="B275" s="75">
        <f t="shared" si="41"/>
        <v>274</v>
      </c>
      <c r="C275" s="76">
        <v>405</v>
      </c>
      <c r="D275" s="56" t="s">
        <v>373</v>
      </c>
      <c r="E275" s="53">
        <v>3</v>
      </c>
      <c r="F275" s="12"/>
      <c r="G275" s="52"/>
      <c r="H275" s="52"/>
      <c r="I275" s="52"/>
      <c r="J275" s="52"/>
      <c r="K275" s="54">
        <f t="shared" ref="K275" si="42">IF(F275&gt;0,E275+I275+J275+((F275-(L275-M275))/M275)+(IF(H275&gt;0,G275+H275,G275)),E275+I275+J275+(IF(H275&gt;0,G275+H275,G275)))</f>
        <v>3</v>
      </c>
      <c r="L275" s="55"/>
      <c r="M275" s="55"/>
    </row>
    <row r="276" spans="1:13" s="51" customFormat="1" ht="15" customHeight="1" x14ac:dyDescent="0.2">
      <c r="A276" s="48" t="s">
        <v>426</v>
      </c>
      <c r="B276" s="75">
        <f t="shared" si="41"/>
        <v>275</v>
      </c>
      <c r="C276" s="76">
        <v>406</v>
      </c>
      <c r="D276" s="56" t="s">
        <v>443</v>
      </c>
      <c r="E276" s="53">
        <v>2</v>
      </c>
      <c r="F276" s="12"/>
      <c r="G276" s="52"/>
      <c r="H276" s="52"/>
      <c r="I276" s="52"/>
      <c r="J276" s="52"/>
      <c r="K276" s="54">
        <f t="shared" ref="K276:K277" si="43">IF(F276&gt;0,E276+I276+J276+((F276-(L276-M276))/M276)+(IF(H276&gt;0,G276+H276,G276)),E276+I276+J276+(IF(H276&gt;0,G276+H276,G276)))</f>
        <v>2</v>
      </c>
      <c r="L276" s="55"/>
      <c r="M276" s="55"/>
    </row>
    <row r="277" spans="1:13" s="51" customFormat="1" ht="15" customHeight="1" x14ac:dyDescent="0.2">
      <c r="A277" s="48" t="s">
        <v>426</v>
      </c>
      <c r="B277" s="75">
        <f t="shared" si="41"/>
        <v>276</v>
      </c>
      <c r="C277" s="76">
        <v>407</v>
      </c>
      <c r="D277" s="56" t="s">
        <v>430</v>
      </c>
      <c r="E277" s="53">
        <v>15</v>
      </c>
      <c r="F277" s="12"/>
      <c r="G277" s="52"/>
      <c r="H277" s="52"/>
      <c r="I277" s="52"/>
      <c r="J277" s="52"/>
      <c r="K277" s="54">
        <f t="shared" si="43"/>
        <v>15</v>
      </c>
      <c r="L277" s="55"/>
      <c r="M277" s="55"/>
    </row>
    <row r="278" spans="1:13" s="51" customFormat="1" ht="15" customHeight="1" x14ac:dyDescent="0.2">
      <c r="A278" s="48" t="s">
        <v>426</v>
      </c>
      <c r="B278" s="75">
        <f t="shared" si="41"/>
        <v>277</v>
      </c>
      <c r="C278" s="76">
        <v>408</v>
      </c>
      <c r="D278" s="56" t="s">
        <v>257</v>
      </c>
      <c r="E278" s="53">
        <v>9</v>
      </c>
      <c r="F278" s="12"/>
      <c r="G278" s="52"/>
      <c r="H278" s="52"/>
      <c r="I278" s="52"/>
      <c r="J278" s="52"/>
      <c r="K278" s="54">
        <f t="shared" si="40"/>
        <v>9</v>
      </c>
      <c r="L278" s="55"/>
      <c r="M278" s="55"/>
    </row>
    <row r="279" spans="1:13" s="51" customFormat="1" ht="15" customHeight="1" x14ac:dyDescent="0.2">
      <c r="A279" s="48" t="s">
        <v>426</v>
      </c>
      <c r="B279" s="75">
        <f t="shared" si="41"/>
        <v>278</v>
      </c>
      <c r="C279" s="76">
        <v>409</v>
      </c>
      <c r="D279" s="52" t="s">
        <v>100</v>
      </c>
      <c r="E279" s="53">
        <v>35</v>
      </c>
      <c r="F279" s="12"/>
      <c r="G279" s="52"/>
      <c r="H279" s="52"/>
      <c r="I279" s="52"/>
      <c r="J279" s="52"/>
      <c r="K279" s="54">
        <f t="shared" si="40"/>
        <v>35</v>
      </c>
      <c r="L279" s="55"/>
      <c r="M279" s="55"/>
    </row>
    <row r="280" spans="1:13" s="51" customFormat="1" ht="15" customHeight="1" x14ac:dyDescent="0.2">
      <c r="A280" s="48" t="s">
        <v>426</v>
      </c>
      <c r="B280" s="75">
        <f t="shared" si="41"/>
        <v>279</v>
      </c>
      <c r="C280" s="76">
        <v>410</v>
      </c>
      <c r="D280" s="56" t="s">
        <v>298</v>
      </c>
      <c r="E280" s="53">
        <v>2</v>
      </c>
      <c r="F280" s="12"/>
      <c r="G280" s="52"/>
      <c r="H280" s="52"/>
      <c r="I280" s="52"/>
      <c r="J280" s="52"/>
      <c r="K280" s="54">
        <f t="shared" si="40"/>
        <v>2</v>
      </c>
      <c r="L280" s="55"/>
      <c r="M280" s="55"/>
    </row>
    <row r="281" spans="1:13" s="51" customFormat="1" ht="15" customHeight="1" x14ac:dyDescent="0.2">
      <c r="A281" s="48" t="s">
        <v>426</v>
      </c>
      <c r="B281" s="75">
        <f t="shared" si="41"/>
        <v>280</v>
      </c>
      <c r="C281" s="76">
        <v>411</v>
      </c>
      <c r="D281" s="56" t="s">
        <v>510</v>
      </c>
      <c r="E281" s="53">
        <v>5</v>
      </c>
      <c r="F281" s="12"/>
      <c r="G281" s="52"/>
      <c r="H281" s="52"/>
      <c r="I281" s="52"/>
      <c r="J281" s="52"/>
      <c r="K281" s="54">
        <f t="shared" ref="K281:K282" si="44">IF(F281&gt;0,E281+I281+J281+((F281-(L281-M281))/M281)+(IF(H281&gt;0,G281+H281,G281)),E281+I281+J281+(IF(H281&gt;0,G281+H281,G281)))</f>
        <v>5</v>
      </c>
      <c r="L281" s="55"/>
      <c r="M281" s="55"/>
    </row>
    <row r="282" spans="1:13" s="51" customFormat="1" ht="15" customHeight="1" x14ac:dyDescent="0.2">
      <c r="A282" s="48" t="s">
        <v>426</v>
      </c>
      <c r="B282" s="75">
        <f t="shared" si="41"/>
        <v>281</v>
      </c>
      <c r="C282" s="76">
        <v>412</v>
      </c>
      <c r="D282" s="56" t="s">
        <v>509</v>
      </c>
      <c r="E282" s="53">
        <v>4</v>
      </c>
      <c r="F282" s="12"/>
      <c r="G282" s="52"/>
      <c r="H282" s="52"/>
      <c r="I282" s="52"/>
      <c r="J282" s="52"/>
      <c r="K282" s="54">
        <f t="shared" si="44"/>
        <v>4</v>
      </c>
      <c r="L282" s="55"/>
      <c r="M282" s="55"/>
    </row>
    <row r="283" spans="1:13" s="51" customFormat="1" ht="15" customHeight="1" x14ac:dyDescent="0.2">
      <c r="A283" s="48" t="s">
        <v>426</v>
      </c>
      <c r="B283" s="75">
        <f t="shared" si="41"/>
        <v>282</v>
      </c>
      <c r="C283" s="74">
        <v>413</v>
      </c>
      <c r="D283" s="56" t="s">
        <v>432</v>
      </c>
      <c r="E283" s="53">
        <v>5</v>
      </c>
      <c r="F283" s="12"/>
      <c r="G283" s="52"/>
      <c r="H283" s="52"/>
      <c r="I283" s="52"/>
      <c r="J283" s="52"/>
      <c r="K283" s="54">
        <f t="shared" ref="K283" si="45">IF(F283&gt;0,E283+I283+J283+((F283-(L283-M283))/M283)+(IF(H283&gt;0,G283+H283,G283)),E283+I283+J283+(IF(H283&gt;0,G283+H283,G283)))</f>
        <v>5</v>
      </c>
      <c r="L283" s="55"/>
      <c r="M283" s="55"/>
    </row>
    <row r="284" spans="1:13" s="51" customFormat="1" ht="15" customHeight="1" x14ac:dyDescent="0.2">
      <c r="A284" s="48" t="s">
        <v>426</v>
      </c>
      <c r="B284" s="75">
        <f t="shared" si="41"/>
        <v>283</v>
      </c>
      <c r="C284" s="76">
        <v>414</v>
      </c>
      <c r="D284" s="56" t="s">
        <v>402</v>
      </c>
      <c r="E284" s="53">
        <v>3</v>
      </c>
      <c r="F284" s="12"/>
      <c r="G284" s="52"/>
      <c r="H284" s="52"/>
      <c r="I284" s="52"/>
      <c r="J284" s="52"/>
      <c r="K284" s="54">
        <f t="shared" si="40"/>
        <v>3</v>
      </c>
      <c r="L284" s="55"/>
      <c r="M284" s="55"/>
    </row>
    <row r="285" spans="1:13" s="51" customFormat="1" ht="15" customHeight="1" x14ac:dyDescent="0.2">
      <c r="A285" s="48" t="s">
        <v>426</v>
      </c>
      <c r="B285" s="75">
        <f t="shared" si="41"/>
        <v>284</v>
      </c>
      <c r="C285" s="76">
        <v>415</v>
      </c>
      <c r="D285" s="56" t="s">
        <v>454</v>
      </c>
      <c r="E285" s="53">
        <v>0</v>
      </c>
      <c r="F285" s="12"/>
      <c r="G285" s="52"/>
      <c r="H285" s="52"/>
      <c r="I285" s="52"/>
      <c r="J285" s="52"/>
      <c r="K285" s="54">
        <f t="shared" si="40"/>
        <v>0</v>
      </c>
      <c r="L285" s="55"/>
      <c r="M285" s="55"/>
    </row>
    <row r="286" spans="1:13" s="51" customFormat="1" ht="15" customHeight="1" x14ac:dyDescent="0.2">
      <c r="A286" s="48" t="s">
        <v>426</v>
      </c>
      <c r="B286" s="75">
        <f t="shared" si="41"/>
        <v>285</v>
      </c>
      <c r="C286" s="76">
        <v>415</v>
      </c>
      <c r="D286" s="56" t="s">
        <v>496</v>
      </c>
      <c r="E286" s="53">
        <v>0</v>
      </c>
      <c r="F286" s="12"/>
      <c r="G286" s="52"/>
      <c r="H286" s="52"/>
      <c r="I286" s="52"/>
      <c r="J286" s="52"/>
      <c r="K286" s="54">
        <f t="shared" si="40"/>
        <v>0</v>
      </c>
      <c r="L286" s="55"/>
      <c r="M286" s="55"/>
    </row>
    <row r="287" spans="1:13" s="51" customFormat="1" ht="15" customHeight="1" x14ac:dyDescent="0.2">
      <c r="A287" s="48" t="s">
        <v>426</v>
      </c>
      <c r="B287" s="75">
        <f t="shared" si="41"/>
        <v>286</v>
      </c>
      <c r="C287" s="76">
        <v>416</v>
      </c>
      <c r="D287" s="56" t="s">
        <v>480</v>
      </c>
      <c r="E287" s="53">
        <v>6</v>
      </c>
      <c r="F287" s="12"/>
      <c r="G287" s="52"/>
      <c r="H287" s="52"/>
      <c r="I287" s="52"/>
      <c r="J287" s="52"/>
      <c r="K287" s="54">
        <f t="shared" si="40"/>
        <v>6</v>
      </c>
      <c r="L287" s="55"/>
      <c r="M287" s="55"/>
    </row>
    <row r="288" spans="1:13" s="51" customFormat="1" ht="15" customHeight="1" x14ac:dyDescent="0.2">
      <c r="A288" s="48" t="s">
        <v>426</v>
      </c>
      <c r="B288" s="75">
        <f t="shared" si="41"/>
        <v>287</v>
      </c>
      <c r="C288" s="76">
        <v>417</v>
      </c>
      <c r="D288" s="56" t="s">
        <v>403</v>
      </c>
      <c r="E288" s="53">
        <v>6</v>
      </c>
      <c r="F288" s="12"/>
      <c r="G288" s="52"/>
      <c r="H288" s="52"/>
      <c r="I288" s="52"/>
      <c r="J288" s="52"/>
      <c r="K288" s="54">
        <f t="shared" si="40"/>
        <v>6</v>
      </c>
      <c r="L288" s="55"/>
      <c r="M288" s="55"/>
    </row>
    <row r="289" spans="1:13" s="51" customFormat="1" ht="15" customHeight="1" x14ac:dyDescent="0.2">
      <c r="A289" s="48" t="s">
        <v>426</v>
      </c>
      <c r="B289" s="75">
        <f t="shared" si="41"/>
        <v>288</v>
      </c>
      <c r="C289" s="76">
        <v>418</v>
      </c>
      <c r="D289" s="56" t="s">
        <v>336</v>
      </c>
      <c r="E289" s="53">
        <v>3</v>
      </c>
      <c r="F289" s="12"/>
      <c r="G289" s="52"/>
      <c r="H289" s="52"/>
      <c r="I289" s="52"/>
      <c r="J289" s="52"/>
      <c r="K289" s="54">
        <f t="shared" si="40"/>
        <v>3</v>
      </c>
      <c r="L289" s="55"/>
      <c r="M289" s="55"/>
    </row>
    <row r="290" spans="1:13" s="51" customFormat="1" ht="15" customHeight="1" x14ac:dyDescent="0.2">
      <c r="A290" s="48" t="s">
        <v>426</v>
      </c>
      <c r="B290" s="75">
        <f t="shared" si="41"/>
        <v>289</v>
      </c>
      <c r="C290" s="76">
        <v>419</v>
      </c>
      <c r="D290" s="56" t="s">
        <v>429</v>
      </c>
      <c r="E290" s="53">
        <v>0</v>
      </c>
      <c r="F290" s="12"/>
      <c r="G290" s="52"/>
      <c r="H290" s="52"/>
      <c r="I290" s="52"/>
      <c r="J290" s="52"/>
      <c r="K290" s="54">
        <f t="shared" si="40"/>
        <v>0</v>
      </c>
      <c r="L290" s="55"/>
      <c r="M290" s="55"/>
    </row>
    <row r="291" spans="1:13" s="51" customFormat="1" ht="15" customHeight="1" x14ac:dyDescent="0.2">
      <c r="A291" s="48" t="s">
        <v>426</v>
      </c>
      <c r="B291" s="75">
        <f t="shared" si="41"/>
        <v>290</v>
      </c>
      <c r="C291" s="76">
        <v>420</v>
      </c>
      <c r="D291" s="56" t="s">
        <v>422</v>
      </c>
      <c r="E291" s="53">
        <v>3</v>
      </c>
      <c r="F291" s="12"/>
      <c r="G291" s="52"/>
      <c r="H291" s="52"/>
      <c r="I291" s="52"/>
      <c r="J291" s="52"/>
      <c r="K291" s="54">
        <f t="shared" ref="K291" si="46">IF(F291&gt;0,E291+I291+J291+((F291-(L291-M291))/M291)+(IF(H291&gt;0,G291+H291,G291)),E291+I291+J291+(IF(H291&gt;0,G291+H291,G291)))</f>
        <v>3</v>
      </c>
      <c r="L291" s="55"/>
      <c r="M291" s="55"/>
    </row>
    <row r="292" spans="1:13" s="51" customFormat="1" ht="15" customHeight="1" x14ac:dyDescent="0.2">
      <c r="A292" s="48" t="s">
        <v>426</v>
      </c>
      <c r="B292" s="75">
        <f t="shared" si="41"/>
        <v>291</v>
      </c>
      <c r="C292" s="76">
        <v>422</v>
      </c>
      <c r="D292" s="59" t="s">
        <v>234</v>
      </c>
      <c r="E292" s="53">
        <v>10</v>
      </c>
      <c r="F292" s="12"/>
      <c r="G292" s="52"/>
      <c r="H292" s="52"/>
      <c r="I292" s="52"/>
      <c r="J292" s="52"/>
      <c r="K292" s="54">
        <f t="shared" si="40"/>
        <v>10</v>
      </c>
      <c r="L292" s="55"/>
      <c r="M292" s="55"/>
    </row>
    <row r="293" spans="1:13" s="51" customFormat="1" ht="15" customHeight="1" x14ac:dyDescent="0.2">
      <c r="A293" s="48" t="s">
        <v>426</v>
      </c>
      <c r="B293" s="75">
        <f t="shared" si="41"/>
        <v>292</v>
      </c>
      <c r="C293" s="76">
        <v>423</v>
      </c>
      <c r="D293" s="59" t="s">
        <v>235</v>
      </c>
      <c r="E293" s="53">
        <v>11</v>
      </c>
      <c r="F293" s="12"/>
      <c r="G293" s="52"/>
      <c r="H293" s="52"/>
      <c r="I293" s="52"/>
      <c r="J293" s="52"/>
      <c r="K293" s="54">
        <f t="shared" si="40"/>
        <v>11</v>
      </c>
      <c r="L293" s="55"/>
      <c r="M293" s="55"/>
    </row>
    <row r="294" spans="1:13" s="51" customFormat="1" ht="15" customHeight="1" x14ac:dyDescent="0.2">
      <c r="A294" s="48" t="s">
        <v>426</v>
      </c>
      <c r="B294" s="75">
        <f t="shared" si="41"/>
        <v>293</v>
      </c>
      <c r="C294" s="76">
        <v>424</v>
      </c>
      <c r="D294" s="52" t="s">
        <v>193</v>
      </c>
      <c r="E294" s="53">
        <v>0</v>
      </c>
      <c r="F294" s="12"/>
      <c r="G294" s="52"/>
      <c r="H294" s="52"/>
      <c r="I294" s="52"/>
      <c r="J294" s="52"/>
      <c r="K294" s="54">
        <f t="shared" si="40"/>
        <v>0</v>
      </c>
      <c r="L294" s="55"/>
      <c r="M294" s="55"/>
    </row>
    <row r="295" spans="1:13" s="51" customFormat="1" ht="15" customHeight="1" x14ac:dyDescent="0.2">
      <c r="A295" s="48" t="s">
        <v>426</v>
      </c>
      <c r="B295" s="75">
        <f t="shared" si="41"/>
        <v>294</v>
      </c>
      <c r="C295" s="76">
        <v>500</v>
      </c>
      <c r="D295" s="56" t="s">
        <v>187</v>
      </c>
      <c r="E295" s="53">
        <v>12</v>
      </c>
      <c r="F295" s="12"/>
      <c r="G295" s="52"/>
      <c r="H295" s="52">
        <f>36+11</f>
        <v>47</v>
      </c>
      <c r="I295" s="52"/>
      <c r="J295" s="52"/>
      <c r="K295" s="54">
        <f t="shared" si="40"/>
        <v>59</v>
      </c>
      <c r="L295" s="55"/>
      <c r="M295" s="55"/>
    </row>
    <row r="296" spans="1:13" s="51" customFormat="1" ht="15" customHeight="1" x14ac:dyDescent="0.2">
      <c r="A296" s="48" t="s">
        <v>426</v>
      </c>
      <c r="B296" s="75">
        <f t="shared" si="41"/>
        <v>295</v>
      </c>
      <c r="C296" s="76">
        <v>500</v>
      </c>
      <c r="D296" s="56" t="s">
        <v>205</v>
      </c>
      <c r="E296" s="53">
        <v>12</v>
      </c>
      <c r="F296" s="12"/>
      <c r="G296" s="52"/>
      <c r="H296" s="52"/>
      <c r="I296" s="52"/>
      <c r="J296" s="52"/>
      <c r="K296" s="54">
        <f>IF(F296&gt;0,E296+I296+J296+((F296-(L296-M296))/M296)+(IF(H296&gt;0,G296+H296,G296)),E296+I296+J296+(IF(H296&gt;0,G296+H296,G296)))</f>
        <v>12</v>
      </c>
      <c r="L296" s="55"/>
      <c r="M296" s="55"/>
    </row>
    <row r="297" spans="1:13" s="51" customFormat="1" ht="15" customHeight="1" x14ac:dyDescent="0.2">
      <c r="A297" s="48" t="s">
        <v>426</v>
      </c>
      <c r="B297" s="75">
        <f t="shared" si="41"/>
        <v>296</v>
      </c>
      <c r="C297" s="76">
        <v>501</v>
      </c>
      <c r="D297" s="56" t="s">
        <v>230</v>
      </c>
      <c r="E297" s="53">
        <v>7</v>
      </c>
      <c r="F297" s="12"/>
      <c r="G297" s="52"/>
      <c r="H297" s="52"/>
      <c r="I297" s="52"/>
      <c r="J297" s="52"/>
      <c r="K297" s="54">
        <f t="shared" si="40"/>
        <v>7</v>
      </c>
      <c r="L297" s="55"/>
      <c r="M297" s="55"/>
    </row>
    <row r="298" spans="1:13" s="51" customFormat="1" ht="15" customHeight="1" x14ac:dyDescent="0.2">
      <c r="A298" s="48" t="s">
        <v>426</v>
      </c>
      <c r="B298" s="75">
        <f t="shared" si="41"/>
        <v>297</v>
      </c>
      <c r="C298" s="76">
        <v>502</v>
      </c>
      <c r="D298" s="56" t="s">
        <v>204</v>
      </c>
      <c r="E298" s="53">
        <v>15</v>
      </c>
      <c r="F298" s="12"/>
      <c r="G298" s="52"/>
      <c r="H298" s="52"/>
      <c r="I298" s="52"/>
      <c r="J298" s="52"/>
      <c r="K298" s="54">
        <f t="shared" si="40"/>
        <v>15</v>
      </c>
      <c r="L298" s="55"/>
      <c r="M298" s="55"/>
    </row>
    <row r="299" spans="1:13" s="51" customFormat="1" ht="15" customHeight="1" x14ac:dyDescent="0.2">
      <c r="A299" s="48" t="s">
        <v>426</v>
      </c>
      <c r="B299" s="75">
        <f t="shared" si="41"/>
        <v>298</v>
      </c>
      <c r="C299" s="76">
        <v>503</v>
      </c>
      <c r="D299" s="56" t="s">
        <v>404</v>
      </c>
      <c r="E299" s="53">
        <v>5</v>
      </c>
      <c r="F299" s="12"/>
      <c r="G299" s="52"/>
      <c r="H299" s="52"/>
      <c r="I299" s="52"/>
      <c r="J299" s="52"/>
      <c r="K299" s="54">
        <f t="shared" si="40"/>
        <v>5</v>
      </c>
      <c r="L299" s="55"/>
      <c r="M299" s="55"/>
    </row>
    <row r="300" spans="1:13" s="51" customFormat="1" ht="15" customHeight="1" x14ac:dyDescent="0.2">
      <c r="A300" s="48" t="s">
        <v>426</v>
      </c>
      <c r="B300" s="75">
        <f t="shared" si="41"/>
        <v>299</v>
      </c>
      <c r="C300" s="76">
        <v>504</v>
      </c>
      <c r="D300" s="56" t="s">
        <v>310</v>
      </c>
      <c r="E300" s="53">
        <v>5</v>
      </c>
      <c r="F300" s="12"/>
      <c r="G300" s="52"/>
      <c r="H300" s="52"/>
      <c r="I300" s="52"/>
      <c r="J300" s="52"/>
      <c r="K300" s="54">
        <f t="shared" si="40"/>
        <v>5</v>
      </c>
      <c r="L300" s="55"/>
      <c r="M300" s="55"/>
    </row>
    <row r="301" spans="1:13" s="51" customFormat="1" ht="15" customHeight="1" x14ac:dyDescent="0.2">
      <c r="A301" s="48" t="s">
        <v>426</v>
      </c>
      <c r="B301" s="75">
        <f t="shared" si="41"/>
        <v>300</v>
      </c>
      <c r="C301" s="76">
        <v>505</v>
      </c>
      <c r="D301" s="56" t="s">
        <v>360</v>
      </c>
      <c r="E301" s="53">
        <v>1</v>
      </c>
      <c r="F301" s="12"/>
      <c r="G301" s="52"/>
      <c r="H301" s="52"/>
      <c r="I301" s="52"/>
      <c r="J301" s="52"/>
      <c r="K301" s="54">
        <f>IF(F301&gt;0,E301+I301+J301+((F301-(L301-M301))/M301)+(IF(H301&gt;0,G301+H301,G301)),E301+I301+J301+(IF(H301&gt;0,G301+H301,G301)))</f>
        <v>1</v>
      </c>
      <c r="L301" s="55"/>
      <c r="M301" s="55"/>
    </row>
    <row r="302" spans="1:13" s="51" customFormat="1" ht="15" customHeight="1" x14ac:dyDescent="0.2">
      <c r="A302" s="48" t="s">
        <v>426</v>
      </c>
      <c r="B302" s="75">
        <f t="shared" si="41"/>
        <v>301</v>
      </c>
      <c r="C302" s="76">
        <v>506</v>
      </c>
      <c r="D302" s="56" t="s">
        <v>206</v>
      </c>
      <c r="E302" s="53">
        <v>6</v>
      </c>
      <c r="F302" s="12"/>
      <c r="G302" s="52"/>
      <c r="H302" s="52"/>
      <c r="I302" s="52"/>
      <c r="J302" s="52"/>
      <c r="K302" s="54">
        <f t="shared" si="40"/>
        <v>6</v>
      </c>
      <c r="L302" s="55"/>
      <c r="M302" s="55"/>
    </row>
    <row r="303" spans="1:13" s="51" customFormat="1" ht="15" customHeight="1" x14ac:dyDescent="0.2">
      <c r="A303" s="48" t="s">
        <v>426</v>
      </c>
      <c r="B303" s="75">
        <f t="shared" si="41"/>
        <v>302</v>
      </c>
      <c r="C303" s="76">
        <v>507</v>
      </c>
      <c r="D303" s="56" t="s">
        <v>296</v>
      </c>
      <c r="E303" s="53">
        <v>7</v>
      </c>
      <c r="F303" s="12"/>
      <c r="G303" s="52"/>
      <c r="H303" s="52"/>
      <c r="I303" s="52"/>
      <c r="J303" s="52"/>
      <c r="K303" s="54">
        <f t="shared" ref="K303:K314" si="47">IF(F303&gt;0,E303+I303+J303+((F303-(L303-M303))/M303)+(IF(H303&gt;0,G303+H303,G303)),E303+I303+J303+(IF(H303&gt;0,G303+H303,G303)))</f>
        <v>7</v>
      </c>
      <c r="L303" s="55"/>
      <c r="M303" s="55"/>
    </row>
    <row r="304" spans="1:13" s="51" customFormat="1" ht="15" customHeight="1" x14ac:dyDescent="0.2">
      <c r="A304" s="48" t="s">
        <v>426</v>
      </c>
      <c r="B304" s="75">
        <f t="shared" si="41"/>
        <v>303</v>
      </c>
      <c r="C304" s="76">
        <v>508</v>
      </c>
      <c r="D304" s="56" t="s">
        <v>252</v>
      </c>
      <c r="E304" s="53">
        <v>5</v>
      </c>
      <c r="F304" s="12"/>
      <c r="G304" s="52"/>
      <c r="H304" s="52"/>
      <c r="I304" s="52"/>
      <c r="J304" s="52"/>
      <c r="K304" s="54">
        <f t="shared" si="47"/>
        <v>5</v>
      </c>
      <c r="L304" s="55"/>
      <c r="M304" s="55"/>
    </row>
    <row r="305" spans="1:13" s="51" customFormat="1" ht="15" customHeight="1" x14ac:dyDescent="0.2">
      <c r="A305" s="48" t="s">
        <v>426</v>
      </c>
      <c r="B305" s="75">
        <f t="shared" si="41"/>
        <v>304</v>
      </c>
      <c r="C305" s="76">
        <v>509</v>
      </c>
      <c r="D305" s="56" t="s">
        <v>191</v>
      </c>
      <c r="E305" s="53">
        <v>8</v>
      </c>
      <c r="F305" s="12"/>
      <c r="G305" s="52"/>
      <c r="H305" s="52"/>
      <c r="I305" s="52"/>
      <c r="J305" s="52"/>
      <c r="K305" s="54">
        <f t="shared" ref="K305" si="48">IF(F305&gt;0,E305+I305+J305+((F305-(L305-M305))/M305)+(IF(H305&gt;0,G305+H305,G305)),E305+I305+J305+(IF(H305&gt;0,G305+H305,G305)))</f>
        <v>8</v>
      </c>
      <c r="L305" s="55"/>
      <c r="M305" s="55"/>
    </row>
    <row r="306" spans="1:13" s="51" customFormat="1" ht="15" customHeight="1" x14ac:dyDescent="0.2">
      <c r="A306" s="48" t="s">
        <v>426</v>
      </c>
      <c r="B306" s="75">
        <f t="shared" si="41"/>
        <v>305</v>
      </c>
      <c r="C306" s="76">
        <v>510</v>
      </c>
      <c r="D306" s="56" t="s">
        <v>190</v>
      </c>
      <c r="E306" s="53">
        <v>2</v>
      </c>
      <c r="F306" s="12"/>
      <c r="G306" s="52"/>
      <c r="H306" s="52"/>
      <c r="I306" s="52"/>
      <c r="J306" s="52"/>
      <c r="K306" s="54">
        <f t="shared" si="47"/>
        <v>2</v>
      </c>
      <c r="L306" s="55"/>
      <c r="M306" s="55"/>
    </row>
    <row r="307" spans="1:13" s="51" customFormat="1" ht="15" customHeight="1" x14ac:dyDescent="0.2">
      <c r="A307" s="48" t="s">
        <v>426</v>
      </c>
      <c r="B307" s="75">
        <f t="shared" si="41"/>
        <v>306</v>
      </c>
      <c r="C307" s="76">
        <v>511</v>
      </c>
      <c r="D307" s="56" t="s">
        <v>516</v>
      </c>
      <c r="E307" s="53">
        <v>0</v>
      </c>
      <c r="F307" s="12"/>
      <c r="G307" s="52"/>
      <c r="H307" s="52"/>
      <c r="I307" s="52"/>
      <c r="J307" s="52"/>
      <c r="K307" s="54">
        <f t="shared" si="47"/>
        <v>0</v>
      </c>
      <c r="L307" s="55"/>
      <c r="M307" s="55"/>
    </row>
    <row r="308" spans="1:13" s="51" customFormat="1" ht="15" customHeight="1" x14ac:dyDescent="0.2">
      <c r="A308" s="48" t="s">
        <v>426</v>
      </c>
      <c r="B308" s="75">
        <f t="shared" si="41"/>
        <v>307</v>
      </c>
      <c r="C308" s="76">
        <v>512</v>
      </c>
      <c r="D308" s="56" t="s">
        <v>207</v>
      </c>
      <c r="E308" s="53">
        <v>2</v>
      </c>
      <c r="F308" s="12"/>
      <c r="G308" s="52"/>
      <c r="H308" s="52"/>
      <c r="I308" s="52"/>
      <c r="J308" s="52"/>
      <c r="K308" s="54">
        <f t="shared" si="47"/>
        <v>2</v>
      </c>
      <c r="L308" s="55"/>
      <c r="M308" s="55"/>
    </row>
    <row r="309" spans="1:13" s="51" customFormat="1" ht="15" customHeight="1" x14ac:dyDescent="0.2">
      <c r="A309" s="48" t="s">
        <v>426</v>
      </c>
      <c r="B309" s="75">
        <f t="shared" si="41"/>
        <v>308</v>
      </c>
      <c r="C309" s="76">
        <v>513</v>
      </c>
      <c r="D309" s="56" t="s">
        <v>128</v>
      </c>
      <c r="E309" s="53">
        <v>9</v>
      </c>
      <c r="F309" s="12"/>
      <c r="G309" s="52"/>
      <c r="H309" s="52"/>
      <c r="I309" s="52"/>
      <c r="J309" s="52"/>
      <c r="K309" s="54">
        <f t="shared" si="47"/>
        <v>9</v>
      </c>
      <c r="L309" s="55"/>
      <c r="M309" s="55"/>
    </row>
    <row r="310" spans="1:13" s="51" customFormat="1" ht="15" customHeight="1" x14ac:dyDescent="0.2">
      <c r="A310" s="48" t="s">
        <v>426</v>
      </c>
      <c r="B310" s="75">
        <f t="shared" si="41"/>
        <v>309</v>
      </c>
      <c r="C310" s="76">
        <v>514</v>
      </c>
      <c r="D310" s="56" t="s">
        <v>240</v>
      </c>
      <c r="E310" s="53">
        <v>10</v>
      </c>
      <c r="F310" s="12"/>
      <c r="G310" s="52"/>
      <c r="H310" s="52"/>
      <c r="I310" s="52"/>
      <c r="J310" s="52"/>
      <c r="K310" s="54">
        <f t="shared" si="47"/>
        <v>10</v>
      </c>
      <c r="L310" s="55"/>
      <c r="M310" s="55"/>
    </row>
    <row r="311" spans="1:13" s="51" customFormat="1" ht="15" customHeight="1" x14ac:dyDescent="0.2">
      <c r="A311" s="48" t="s">
        <v>426</v>
      </c>
      <c r="B311" s="75">
        <f t="shared" si="41"/>
        <v>310</v>
      </c>
      <c r="C311" s="76">
        <v>515</v>
      </c>
      <c r="D311" s="56" t="s">
        <v>249</v>
      </c>
      <c r="E311" s="53">
        <v>3</v>
      </c>
      <c r="F311" s="12"/>
      <c r="G311" s="52"/>
      <c r="H311" s="52"/>
      <c r="I311" s="52"/>
      <c r="J311" s="52"/>
      <c r="K311" s="54">
        <f t="shared" si="47"/>
        <v>3</v>
      </c>
      <c r="L311" s="55"/>
      <c r="M311" s="55"/>
    </row>
    <row r="312" spans="1:13" s="51" customFormat="1" ht="15" customHeight="1" x14ac:dyDescent="0.2">
      <c r="A312" s="48" t="s">
        <v>426</v>
      </c>
      <c r="B312" s="75">
        <f t="shared" si="41"/>
        <v>311</v>
      </c>
      <c r="C312" s="76">
        <v>516</v>
      </c>
      <c r="D312" s="52" t="s">
        <v>198</v>
      </c>
      <c r="E312" s="53">
        <v>8</v>
      </c>
      <c r="F312" s="12"/>
      <c r="G312" s="52"/>
      <c r="H312" s="52"/>
      <c r="I312" s="52"/>
      <c r="J312" s="52"/>
      <c r="K312" s="54">
        <f t="shared" si="47"/>
        <v>8</v>
      </c>
      <c r="L312" s="55"/>
      <c r="M312" s="55"/>
    </row>
    <row r="313" spans="1:13" s="51" customFormat="1" ht="15" customHeight="1" x14ac:dyDescent="0.2">
      <c r="A313" s="48" t="s">
        <v>426</v>
      </c>
      <c r="B313" s="75">
        <f t="shared" si="41"/>
        <v>312</v>
      </c>
      <c r="C313" s="74" t="s">
        <v>511</v>
      </c>
      <c r="D313" s="56" t="s">
        <v>309</v>
      </c>
      <c r="E313" s="53">
        <v>14</v>
      </c>
      <c r="F313" s="12"/>
      <c r="G313" s="52"/>
      <c r="H313" s="52"/>
      <c r="I313" s="52"/>
      <c r="J313" s="52"/>
      <c r="K313" s="54">
        <f t="shared" si="47"/>
        <v>14</v>
      </c>
      <c r="L313" s="55"/>
      <c r="M313" s="55"/>
    </row>
    <row r="314" spans="1:13" s="51" customFormat="1" ht="15" customHeight="1" x14ac:dyDescent="0.2">
      <c r="A314" s="48" t="s">
        <v>426</v>
      </c>
      <c r="B314" s="75">
        <f t="shared" si="41"/>
        <v>313</v>
      </c>
      <c r="C314" s="76">
        <v>519</v>
      </c>
      <c r="D314" s="56" t="s">
        <v>232</v>
      </c>
      <c r="E314" s="53">
        <v>2</v>
      </c>
      <c r="F314" s="12"/>
      <c r="G314" s="52"/>
      <c r="H314" s="52"/>
      <c r="I314" s="52"/>
      <c r="J314" s="52"/>
      <c r="K314" s="54">
        <f t="shared" si="47"/>
        <v>2</v>
      </c>
      <c r="L314" s="55"/>
      <c r="M314" s="55"/>
    </row>
    <row r="315" spans="1:13" s="51" customFormat="1" ht="15" customHeight="1" x14ac:dyDescent="0.2">
      <c r="A315" s="48" t="s">
        <v>426</v>
      </c>
      <c r="B315" s="75">
        <f t="shared" si="41"/>
        <v>314</v>
      </c>
      <c r="C315" s="76">
        <v>521</v>
      </c>
      <c r="D315" s="52" t="s">
        <v>173</v>
      </c>
      <c r="E315" s="53">
        <v>6</v>
      </c>
      <c r="F315" s="12"/>
      <c r="G315" s="52"/>
      <c r="H315" s="52"/>
      <c r="I315" s="52"/>
      <c r="J315" s="52"/>
      <c r="K315" s="54">
        <f t="shared" ref="K315:K319" si="49">IF(F315&gt;0,E315+I315+J315+((F315-(L315-M315))/M315)+(IF(H315&gt;0,G315+H315,G315)),E315+I315+J315+(IF(H315&gt;0,G315+H315,G315)))</f>
        <v>6</v>
      </c>
      <c r="L315" s="55"/>
      <c r="M315" s="55"/>
    </row>
    <row r="316" spans="1:13" s="51" customFormat="1" ht="15" customHeight="1" x14ac:dyDescent="0.2">
      <c r="A316" s="48" t="s">
        <v>426</v>
      </c>
      <c r="B316" s="75">
        <f t="shared" si="41"/>
        <v>315</v>
      </c>
      <c r="C316" s="76">
        <v>522</v>
      </c>
      <c r="D316" s="56" t="s">
        <v>87</v>
      </c>
      <c r="E316" s="53">
        <v>11</v>
      </c>
      <c r="F316" s="12"/>
      <c r="G316" s="52"/>
      <c r="H316" s="52"/>
      <c r="I316" s="52"/>
      <c r="J316" s="52"/>
      <c r="K316" s="54">
        <f t="shared" si="49"/>
        <v>11</v>
      </c>
      <c r="L316" s="55"/>
      <c r="M316" s="55"/>
    </row>
    <row r="317" spans="1:13" s="51" customFormat="1" ht="15" customHeight="1" x14ac:dyDescent="0.2">
      <c r="A317" s="48" t="s">
        <v>426</v>
      </c>
      <c r="B317" s="75">
        <f t="shared" si="41"/>
        <v>316</v>
      </c>
      <c r="C317" s="74" t="s">
        <v>405</v>
      </c>
      <c r="D317" s="56" t="s">
        <v>231</v>
      </c>
      <c r="E317" s="53">
        <v>23</v>
      </c>
      <c r="F317" s="12"/>
      <c r="G317" s="52"/>
      <c r="H317" s="52"/>
      <c r="I317" s="52"/>
      <c r="J317" s="52"/>
      <c r="K317" s="54">
        <f t="shared" si="49"/>
        <v>23</v>
      </c>
      <c r="L317" s="55"/>
      <c r="M317" s="55"/>
    </row>
    <row r="318" spans="1:13" s="51" customFormat="1" ht="15" customHeight="1" x14ac:dyDescent="0.2">
      <c r="A318" s="48" t="s">
        <v>426</v>
      </c>
      <c r="B318" s="75">
        <f t="shared" si="41"/>
        <v>317</v>
      </c>
      <c r="C318" s="74">
        <v>525</v>
      </c>
      <c r="D318" s="56" t="s">
        <v>248</v>
      </c>
      <c r="E318" s="53">
        <v>1</v>
      </c>
      <c r="F318" s="12"/>
      <c r="G318" s="52"/>
      <c r="H318" s="52"/>
      <c r="I318" s="52"/>
      <c r="J318" s="52"/>
      <c r="K318" s="54">
        <f t="shared" si="49"/>
        <v>1</v>
      </c>
      <c r="L318" s="55"/>
      <c r="M318" s="55"/>
    </row>
    <row r="319" spans="1:13" s="51" customFormat="1" ht="15" customHeight="1" x14ac:dyDescent="0.2">
      <c r="A319" s="48" t="s">
        <v>426</v>
      </c>
      <c r="B319" s="75">
        <f t="shared" si="41"/>
        <v>318</v>
      </c>
      <c r="C319" s="74">
        <v>600</v>
      </c>
      <c r="D319" s="56" t="s">
        <v>492</v>
      </c>
      <c r="E319" s="53">
        <v>16</v>
      </c>
      <c r="F319" s="12"/>
      <c r="G319" s="52"/>
      <c r="H319" s="52"/>
      <c r="I319" s="52"/>
      <c r="J319" s="52"/>
      <c r="K319" s="54">
        <f t="shared" si="49"/>
        <v>16</v>
      </c>
      <c r="L319" s="55"/>
      <c r="M319" s="55"/>
    </row>
    <row r="320" spans="1:13" s="51" customFormat="1" ht="15" customHeight="1" x14ac:dyDescent="0.2">
      <c r="A320" s="48" t="s">
        <v>426</v>
      </c>
      <c r="B320" s="75">
        <f t="shared" si="41"/>
        <v>319</v>
      </c>
      <c r="C320" s="76">
        <v>600</v>
      </c>
      <c r="D320" s="56" t="s">
        <v>183</v>
      </c>
      <c r="E320" s="53">
        <v>32</v>
      </c>
      <c r="F320" s="12"/>
      <c r="G320" s="52"/>
      <c r="H320" s="52"/>
      <c r="I320" s="52"/>
      <c r="J320" s="52"/>
      <c r="K320" s="54">
        <f>IF(F320&gt;0,E320+I320+J320+((F320-(L320-M320))/M320)+(IF(H320&gt;0,G320+H320,G320)),E320+I320+J320+(IF(H320&gt;0,G320+H320,G320)))</f>
        <v>32</v>
      </c>
      <c r="L320" s="55"/>
      <c r="M320" s="55"/>
    </row>
    <row r="321" spans="1:16384" s="51" customFormat="1" ht="15" customHeight="1" x14ac:dyDescent="0.2">
      <c r="A321" s="48" t="s">
        <v>426</v>
      </c>
      <c r="B321" s="75">
        <f t="shared" si="41"/>
        <v>320</v>
      </c>
      <c r="C321" s="74" t="s">
        <v>406</v>
      </c>
      <c r="D321" s="56" t="s">
        <v>90</v>
      </c>
      <c r="E321" s="53">
        <v>10</v>
      </c>
      <c r="F321" s="12"/>
      <c r="G321" s="52"/>
      <c r="H321" s="52"/>
      <c r="I321" s="52"/>
      <c r="J321" s="52"/>
      <c r="K321" s="54">
        <f>IF(F321&gt;0,E321+I321+J321+((F321-(L321-M321))/M321)+(IF(H321&gt;0,G321+H321,G321)),E321+I321+J321+(IF(H321&gt;0,G321+H321,G321)))</f>
        <v>10</v>
      </c>
      <c r="L321" s="55"/>
      <c r="M321" s="55"/>
    </row>
    <row r="322" spans="1:16384" s="51" customFormat="1" ht="15" customHeight="1" x14ac:dyDescent="0.2">
      <c r="A322" s="48" t="s">
        <v>426</v>
      </c>
      <c r="B322" s="75">
        <f t="shared" si="41"/>
        <v>321</v>
      </c>
      <c r="C322" s="76">
        <v>603</v>
      </c>
      <c r="D322" s="59" t="s">
        <v>233</v>
      </c>
      <c r="E322" s="53">
        <v>3</v>
      </c>
      <c r="F322" s="12"/>
      <c r="G322" s="52"/>
      <c r="H322" s="52"/>
      <c r="I322" s="52"/>
      <c r="J322" s="52"/>
      <c r="K322" s="54">
        <f t="shared" ref="K322" si="50">IF(F322&gt;0,E322+I322+J322+((F322-(L322-M322))/M322)+(IF(H322&gt;0,G322+H322,G322)),E322+I322+J322+(IF(H322&gt;0,G322+H322,G322)))</f>
        <v>3</v>
      </c>
      <c r="L322" s="55"/>
      <c r="M322" s="55"/>
    </row>
    <row r="323" spans="1:16384" s="51" customFormat="1" ht="15" customHeight="1" x14ac:dyDescent="0.2">
      <c r="A323" s="48" t="s">
        <v>426</v>
      </c>
      <c r="B323" s="75">
        <f t="shared" si="41"/>
        <v>322</v>
      </c>
      <c r="C323" s="76">
        <v>604</v>
      </c>
      <c r="D323" s="56" t="s">
        <v>220</v>
      </c>
      <c r="E323" s="53">
        <v>9</v>
      </c>
      <c r="F323" s="12"/>
      <c r="G323" s="52"/>
      <c r="H323" s="52"/>
      <c r="I323" s="52"/>
      <c r="J323" s="52"/>
      <c r="K323" s="54">
        <f t="shared" ref="K323:K330" si="51">IF(F323&gt;0,E323+I323+J323+((F323-(L323-M323))/M323)+(IF(H323&gt;0,G323+H323,G323)),E323+I323+J323+(IF(H323&gt;0,G323+H323,G323)))</f>
        <v>9</v>
      </c>
      <c r="L323" s="55"/>
      <c r="M323" s="55"/>
    </row>
    <row r="324" spans="1:16384" s="51" customFormat="1" ht="15" customHeight="1" x14ac:dyDescent="0.2">
      <c r="A324" s="48" t="s">
        <v>426</v>
      </c>
      <c r="B324" s="75">
        <f t="shared" si="41"/>
        <v>323</v>
      </c>
      <c r="C324" s="76">
        <v>606</v>
      </c>
      <c r="D324" s="56" t="s">
        <v>241</v>
      </c>
      <c r="E324" s="53">
        <v>0</v>
      </c>
      <c r="F324" s="12"/>
      <c r="G324" s="52"/>
      <c r="H324" s="52"/>
      <c r="I324" s="52"/>
      <c r="J324" s="52"/>
      <c r="K324" s="54">
        <f t="shared" si="51"/>
        <v>0</v>
      </c>
      <c r="L324" s="55"/>
      <c r="M324" s="55"/>
    </row>
    <row r="325" spans="1:16384" s="48" customFormat="1" ht="15" customHeight="1" x14ac:dyDescent="0.2">
      <c r="A325" s="48" t="s">
        <v>426</v>
      </c>
      <c r="B325" s="75">
        <f t="shared" si="41"/>
        <v>324</v>
      </c>
      <c r="C325" s="74">
        <v>606</v>
      </c>
      <c r="D325" s="56" t="s">
        <v>493</v>
      </c>
      <c r="E325" s="57">
        <v>5</v>
      </c>
      <c r="F325" s="84"/>
      <c r="G325" s="56"/>
      <c r="H325" s="56"/>
      <c r="I325" s="56"/>
      <c r="J325" s="56"/>
      <c r="K325" s="54">
        <f t="shared" ref="K325" si="52">IF(F325&gt;0,E325+I325+J325+((F325-(L325-M325))/M325)+(IF(H325&gt;0,G325+H325,G325)),E325+I325+J325+(IF(H325&gt;0,G325+H325,G325)))</f>
        <v>5</v>
      </c>
      <c r="L325" s="58"/>
      <c r="M325" s="58"/>
    </row>
    <row r="326" spans="1:16384" s="51" customFormat="1" ht="15" customHeight="1" x14ac:dyDescent="0.2">
      <c r="A326" s="48" t="s">
        <v>426</v>
      </c>
      <c r="B326" s="75">
        <f t="shared" si="41"/>
        <v>325</v>
      </c>
      <c r="C326" s="76">
        <v>608</v>
      </c>
      <c r="D326" s="56" t="s">
        <v>236</v>
      </c>
      <c r="E326" s="53">
        <v>6</v>
      </c>
      <c r="F326" s="12"/>
      <c r="G326" s="52"/>
      <c r="H326" s="52"/>
      <c r="I326" s="52"/>
      <c r="J326" s="52"/>
      <c r="K326" s="54">
        <f t="shared" si="51"/>
        <v>6</v>
      </c>
      <c r="L326" s="55"/>
      <c r="M326" s="55"/>
    </row>
    <row r="327" spans="1:16384" s="48" customFormat="1" ht="15" customHeight="1" x14ac:dyDescent="0.2">
      <c r="A327" s="48" t="s">
        <v>426</v>
      </c>
      <c r="B327" s="75">
        <f t="shared" si="41"/>
        <v>326</v>
      </c>
      <c r="C327" s="76" t="s">
        <v>500</v>
      </c>
      <c r="D327" s="59" t="s">
        <v>490</v>
      </c>
      <c r="E327" s="53">
        <v>17</v>
      </c>
      <c r="F327" s="12"/>
      <c r="G327" s="52"/>
      <c r="H327" s="52"/>
      <c r="I327" s="52"/>
      <c r="J327" s="52"/>
      <c r="K327" s="54">
        <f t="shared" ref="K327" si="53">IF(F327&gt;0,E327+I327+J327+((F327-(L327-M327))/M327)+(IF(H327&gt;0,G327+H327,G327)),E327+I327+J327+(IF(H327&gt;0,G327+H327,G327)))</f>
        <v>17</v>
      </c>
      <c r="L327" s="55"/>
      <c r="M327" s="55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  <c r="AA327" s="51"/>
      <c r="AB327" s="51"/>
      <c r="AC327" s="51"/>
      <c r="AD327" s="51"/>
      <c r="AE327" s="51"/>
      <c r="AF327" s="51"/>
      <c r="AG327" s="51"/>
      <c r="AH327" s="51"/>
      <c r="AI327" s="51"/>
      <c r="AJ327" s="51"/>
      <c r="AK327" s="51"/>
      <c r="AL327" s="51"/>
      <c r="AM327" s="51"/>
      <c r="AN327" s="51"/>
      <c r="AO327" s="51"/>
      <c r="AP327" s="51"/>
      <c r="AQ327" s="51"/>
      <c r="AR327" s="51"/>
      <c r="AS327" s="51"/>
      <c r="AT327" s="51"/>
      <c r="AU327" s="51"/>
      <c r="AV327" s="51"/>
      <c r="AW327" s="51"/>
      <c r="AX327" s="51"/>
      <c r="AY327" s="51"/>
      <c r="AZ327" s="51"/>
      <c r="BA327" s="51"/>
      <c r="BB327" s="51"/>
      <c r="BC327" s="51"/>
      <c r="BD327" s="51"/>
      <c r="BE327" s="51"/>
      <c r="BF327" s="51"/>
      <c r="BG327" s="51"/>
      <c r="BH327" s="51"/>
      <c r="BI327" s="51"/>
      <c r="BJ327" s="51"/>
      <c r="BK327" s="51"/>
      <c r="BL327" s="51"/>
      <c r="BM327" s="51"/>
      <c r="BN327" s="51"/>
      <c r="BO327" s="51"/>
      <c r="BP327" s="51"/>
      <c r="BQ327" s="51"/>
      <c r="BR327" s="51"/>
      <c r="BS327" s="51"/>
      <c r="BT327" s="51"/>
      <c r="BU327" s="51"/>
      <c r="BV327" s="51"/>
      <c r="BW327" s="51"/>
      <c r="BX327" s="51"/>
      <c r="BY327" s="51"/>
      <c r="BZ327" s="51"/>
      <c r="CA327" s="51"/>
      <c r="CB327" s="51"/>
      <c r="CC327" s="51"/>
      <c r="CD327" s="51"/>
      <c r="CE327" s="51"/>
      <c r="CF327" s="51"/>
      <c r="CG327" s="51"/>
      <c r="CH327" s="51"/>
      <c r="CI327" s="51"/>
      <c r="CJ327" s="51"/>
      <c r="CK327" s="51"/>
      <c r="CL327" s="51"/>
      <c r="CM327" s="51"/>
      <c r="CN327" s="51"/>
      <c r="CO327" s="51"/>
      <c r="CP327" s="51"/>
      <c r="CQ327" s="51"/>
      <c r="CR327" s="51"/>
      <c r="CS327" s="51"/>
      <c r="CT327" s="51"/>
      <c r="CU327" s="51"/>
      <c r="CV327" s="51"/>
      <c r="CW327" s="51"/>
      <c r="CX327" s="51"/>
      <c r="CY327" s="51"/>
      <c r="CZ327" s="51"/>
      <c r="DA327" s="51"/>
      <c r="DB327" s="51"/>
      <c r="DC327" s="51"/>
      <c r="DD327" s="51"/>
      <c r="DE327" s="51"/>
      <c r="DF327" s="51"/>
      <c r="DG327" s="51"/>
      <c r="DH327" s="51"/>
      <c r="DI327" s="51"/>
      <c r="DJ327" s="51"/>
      <c r="DK327" s="51"/>
      <c r="DL327" s="51"/>
      <c r="DM327" s="51"/>
      <c r="DN327" s="51"/>
      <c r="DO327" s="51"/>
      <c r="DP327" s="51"/>
      <c r="DQ327" s="51"/>
      <c r="DR327" s="51"/>
      <c r="DS327" s="51"/>
      <c r="DT327" s="51"/>
      <c r="DU327" s="51"/>
      <c r="DV327" s="51"/>
      <c r="DW327" s="51"/>
      <c r="DX327" s="51"/>
      <c r="DY327" s="51"/>
      <c r="DZ327" s="51"/>
      <c r="EA327" s="51"/>
      <c r="EB327" s="51"/>
      <c r="EC327" s="51"/>
      <c r="ED327" s="51"/>
      <c r="EE327" s="51"/>
      <c r="EF327" s="51"/>
      <c r="EG327" s="51"/>
      <c r="EH327" s="51"/>
      <c r="EI327" s="51"/>
      <c r="EJ327" s="51"/>
      <c r="EK327" s="51"/>
      <c r="EL327" s="51"/>
      <c r="EM327" s="51"/>
      <c r="EN327" s="51"/>
      <c r="EO327" s="51"/>
      <c r="EP327" s="51"/>
      <c r="EQ327" s="51"/>
      <c r="ER327" s="51"/>
      <c r="ES327" s="51"/>
      <c r="ET327" s="51"/>
      <c r="EU327" s="51"/>
      <c r="EV327" s="51"/>
      <c r="EW327" s="51"/>
      <c r="EX327" s="51"/>
      <c r="EY327" s="51"/>
      <c r="EZ327" s="51"/>
      <c r="FA327" s="51"/>
      <c r="FB327" s="51"/>
      <c r="FC327" s="51"/>
      <c r="FD327" s="51"/>
      <c r="FE327" s="51"/>
      <c r="FF327" s="51"/>
      <c r="FG327" s="51"/>
      <c r="FH327" s="51"/>
      <c r="FI327" s="51"/>
      <c r="FJ327" s="51"/>
      <c r="FK327" s="51"/>
      <c r="FL327" s="51"/>
      <c r="FM327" s="51"/>
      <c r="FN327" s="51"/>
      <c r="FO327" s="51"/>
      <c r="FP327" s="51"/>
      <c r="FQ327" s="51"/>
      <c r="FR327" s="51"/>
      <c r="FS327" s="51"/>
      <c r="FT327" s="51"/>
      <c r="FU327" s="51"/>
      <c r="FV327" s="51"/>
      <c r="FW327" s="51"/>
      <c r="FX327" s="51"/>
      <c r="FY327" s="51"/>
      <c r="FZ327" s="51"/>
      <c r="GA327" s="51"/>
      <c r="GB327" s="51"/>
      <c r="GC327" s="51"/>
      <c r="GD327" s="51"/>
      <c r="GE327" s="51"/>
      <c r="GF327" s="51"/>
      <c r="GG327" s="51"/>
      <c r="GH327" s="51"/>
      <c r="GI327" s="51"/>
      <c r="GJ327" s="51"/>
      <c r="GK327" s="51"/>
      <c r="GL327" s="51"/>
      <c r="GM327" s="51"/>
      <c r="GN327" s="51"/>
      <c r="GO327" s="51"/>
      <c r="GP327" s="51"/>
      <c r="GQ327" s="51"/>
      <c r="GR327" s="51"/>
      <c r="GS327" s="51"/>
      <c r="GT327" s="51"/>
      <c r="GU327" s="51"/>
      <c r="GV327" s="51"/>
      <c r="GW327" s="51"/>
      <c r="GX327" s="51"/>
      <c r="GY327" s="51"/>
      <c r="GZ327" s="51"/>
      <c r="HA327" s="51"/>
      <c r="HB327" s="51"/>
      <c r="HC327" s="51"/>
      <c r="HD327" s="51"/>
      <c r="HE327" s="51"/>
      <c r="HF327" s="51"/>
      <c r="HG327" s="51"/>
      <c r="HH327" s="51"/>
      <c r="HI327" s="51"/>
      <c r="HJ327" s="51"/>
      <c r="HK327" s="51"/>
      <c r="HL327" s="51"/>
      <c r="HM327" s="51"/>
      <c r="HN327" s="51"/>
      <c r="HO327" s="51"/>
      <c r="HP327" s="51"/>
      <c r="HQ327" s="51"/>
      <c r="HR327" s="51"/>
      <c r="HS327" s="51"/>
      <c r="HT327" s="51"/>
      <c r="HU327" s="51"/>
      <c r="HV327" s="51"/>
      <c r="HW327" s="51"/>
      <c r="HX327" s="51"/>
      <c r="HY327" s="51"/>
      <c r="HZ327" s="51"/>
      <c r="IA327" s="51"/>
      <c r="IB327" s="51"/>
      <c r="IC327" s="51"/>
      <c r="ID327" s="51"/>
      <c r="IE327" s="51"/>
      <c r="IF327" s="51"/>
      <c r="IG327" s="51"/>
      <c r="IH327" s="51"/>
      <c r="II327" s="51"/>
      <c r="IJ327" s="51"/>
      <c r="IK327" s="51"/>
      <c r="IL327" s="51"/>
      <c r="IM327" s="51"/>
      <c r="IN327" s="51"/>
      <c r="IO327" s="51"/>
      <c r="IP327" s="51"/>
      <c r="IQ327" s="51"/>
      <c r="IR327" s="51"/>
      <c r="IS327" s="51"/>
      <c r="IT327" s="51"/>
      <c r="IU327" s="51"/>
      <c r="IV327" s="51"/>
      <c r="IW327" s="51"/>
      <c r="IX327" s="51"/>
      <c r="IY327" s="51"/>
      <c r="IZ327" s="51"/>
      <c r="JA327" s="51"/>
      <c r="JB327" s="51"/>
      <c r="JC327" s="51"/>
      <c r="JD327" s="51"/>
      <c r="JE327" s="51"/>
      <c r="JF327" s="51"/>
      <c r="JG327" s="51"/>
      <c r="JH327" s="51"/>
      <c r="JI327" s="51"/>
      <c r="JJ327" s="51"/>
      <c r="JK327" s="51"/>
      <c r="JL327" s="51"/>
      <c r="JM327" s="51"/>
      <c r="JN327" s="51"/>
      <c r="JO327" s="51"/>
      <c r="JP327" s="51"/>
      <c r="JQ327" s="51"/>
      <c r="JR327" s="51"/>
      <c r="JS327" s="51"/>
      <c r="JT327" s="51"/>
      <c r="JU327" s="51"/>
      <c r="JV327" s="51"/>
      <c r="JW327" s="51"/>
      <c r="JX327" s="51"/>
      <c r="JY327" s="51"/>
      <c r="JZ327" s="51"/>
      <c r="KA327" s="51"/>
      <c r="KB327" s="51"/>
      <c r="KC327" s="51"/>
      <c r="KD327" s="51"/>
      <c r="KE327" s="51"/>
      <c r="KF327" s="51"/>
      <c r="KG327" s="51"/>
      <c r="KH327" s="51"/>
      <c r="KI327" s="51"/>
      <c r="KJ327" s="51"/>
      <c r="KK327" s="51"/>
      <c r="KL327" s="51"/>
      <c r="KM327" s="51"/>
      <c r="KN327" s="51"/>
      <c r="KO327" s="51"/>
      <c r="KP327" s="51"/>
      <c r="KQ327" s="51"/>
      <c r="KR327" s="51"/>
      <c r="KS327" s="51"/>
      <c r="KT327" s="51"/>
      <c r="KU327" s="51"/>
      <c r="KV327" s="51"/>
      <c r="KW327" s="51"/>
      <c r="KX327" s="51"/>
      <c r="KY327" s="51"/>
      <c r="KZ327" s="51"/>
      <c r="LA327" s="51"/>
      <c r="LB327" s="51"/>
      <c r="LC327" s="51"/>
      <c r="LD327" s="51"/>
      <c r="LE327" s="51"/>
      <c r="LF327" s="51"/>
      <c r="LG327" s="51"/>
      <c r="LH327" s="51"/>
      <c r="LI327" s="51"/>
      <c r="LJ327" s="51"/>
      <c r="LK327" s="51"/>
      <c r="LL327" s="51"/>
      <c r="LM327" s="51"/>
      <c r="LN327" s="51"/>
      <c r="LO327" s="51"/>
      <c r="LP327" s="51"/>
      <c r="LQ327" s="51"/>
      <c r="LR327" s="51"/>
      <c r="LS327" s="51"/>
      <c r="LT327" s="51"/>
      <c r="LU327" s="51"/>
      <c r="LV327" s="51"/>
      <c r="LW327" s="51"/>
      <c r="LX327" s="51"/>
      <c r="LY327" s="51"/>
      <c r="LZ327" s="51"/>
      <c r="MA327" s="51"/>
      <c r="MB327" s="51"/>
      <c r="MC327" s="51"/>
      <c r="MD327" s="51"/>
      <c r="ME327" s="51"/>
      <c r="MF327" s="51"/>
      <c r="MG327" s="51"/>
      <c r="MH327" s="51"/>
      <c r="MI327" s="51"/>
      <c r="MJ327" s="51"/>
      <c r="MK327" s="51"/>
      <c r="ML327" s="51"/>
      <c r="MM327" s="51"/>
      <c r="MN327" s="51"/>
      <c r="MO327" s="51"/>
      <c r="MP327" s="51"/>
      <c r="MQ327" s="51"/>
      <c r="MR327" s="51"/>
      <c r="MS327" s="51"/>
      <c r="MT327" s="51"/>
      <c r="MU327" s="51"/>
      <c r="MV327" s="51"/>
      <c r="MW327" s="51"/>
      <c r="MX327" s="51"/>
      <c r="MY327" s="51"/>
      <c r="MZ327" s="51"/>
      <c r="NA327" s="51"/>
      <c r="NB327" s="51"/>
      <c r="NC327" s="51"/>
      <c r="ND327" s="51"/>
      <c r="NE327" s="51"/>
      <c r="NF327" s="51"/>
      <c r="NG327" s="51"/>
      <c r="NH327" s="51"/>
      <c r="NI327" s="51"/>
      <c r="NJ327" s="51"/>
      <c r="NK327" s="51"/>
      <c r="NL327" s="51"/>
      <c r="NM327" s="51"/>
      <c r="NN327" s="51"/>
      <c r="NO327" s="51"/>
      <c r="NP327" s="51"/>
      <c r="NQ327" s="51"/>
      <c r="NR327" s="51"/>
      <c r="NS327" s="51"/>
      <c r="NT327" s="51"/>
      <c r="NU327" s="51"/>
      <c r="NV327" s="51"/>
      <c r="NW327" s="51"/>
      <c r="NX327" s="51"/>
      <c r="NY327" s="51"/>
      <c r="NZ327" s="51"/>
      <c r="OA327" s="51"/>
      <c r="OB327" s="51"/>
      <c r="OC327" s="51"/>
      <c r="OD327" s="51"/>
      <c r="OE327" s="51"/>
      <c r="OF327" s="51"/>
      <c r="OG327" s="51"/>
      <c r="OH327" s="51"/>
      <c r="OI327" s="51"/>
      <c r="OJ327" s="51"/>
      <c r="OK327" s="51"/>
      <c r="OL327" s="51"/>
      <c r="OM327" s="51"/>
      <c r="ON327" s="51"/>
      <c r="OO327" s="51"/>
      <c r="OP327" s="51"/>
      <c r="OQ327" s="51"/>
      <c r="OR327" s="51"/>
      <c r="OS327" s="51"/>
      <c r="OT327" s="51"/>
      <c r="OU327" s="51"/>
      <c r="OV327" s="51"/>
      <c r="OW327" s="51"/>
      <c r="OX327" s="51"/>
      <c r="OY327" s="51"/>
      <c r="OZ327" s="51"/>
      <c r="PA327" s="51"/>
      <c r="PB327" s="51"/>
      <c r="PC327" s="51"/>
      <c r="PD327" s="51"/>
      <c r="PE327" s="51"/>
      <c r="PF327" s="51"/>
      <c r="PG327" s="51"/>
      <c r="PH327" s="51"/>
      <c r="PI327" s="51"/>
      <c r="PJ327" s="51"/>
      <c r="PK327" s="51"/>
      <c r="PL327" s="51"/>
      <c r="PM327" s="51"/>
      <c r="PN327" s="51"/>
      <c r="PO327" s="51"/>
      <c r="PP327" s="51"/>
      <c r="PQ327" s="51"/>
      <c r="PR327" s="51"/>
      <c r="PS327" s="51"/>
      <c r="PT327" s="51"/>
      <c r="PU327" s="51"/>
      <c r="PV327" s="51"/>
      <c r="PW327" s="51"/>
      <c r="PX327" s="51"/>
      <c r="PY327" s="51"/>
      <c r="PZ327" s="51"/>
      <c r="QA327" s="51"/>
      <c r="QB327" s="51"/>
      <c r="QC327" s="51"/>
      <c r="QD327" s="51"/>
      <c r="QE327" s="51"/>
      <c r="QF327" s="51"/>
      <c r="QG327" s="51"/>
      <c r="QH327" s="51"/>
      <c r="QI327" s="51"/>
      <c r="QJ327" s="51"/>
      <c r="QK327" s="51"/>
      <c r="QL327" s="51"/>
      <c r="QM327" s="51"/>
      <c r="QN327" s="51"/>
      <c r="QO327" s="51"/>
      <c r="QP327" s="51"/>
      <c r="QQ327" s="51"/>
      <c r="QR327" s="51"/>
      <c r="QS327" s="51"/>
      <c r="QT327" s="51"/>
      <c r="QU327" s="51"/>
      <c r="QV327" s="51"/>
      <c r="QW327" s="51"/>
      <c r="QX327" s="51"/>
      <c r="QY327" s="51"/>
      <c r="QZ327" s="51"/>
      <c r="RA327" s="51"/>
      <c r="RB327" s="51"/>
      <c r="RC327" s="51"/>
      <c r="RD327" s="51"/>
      <c r="RE327" s="51"/>
      <c r="RF327" s="51"/>
      <c r="RG327" s="51"/>
      <c r="RH327" s="51"/>
      <c r="RI327" s="51"/>
      <c r="RJ327" s="51"/>
      <c r="RK327" s="51"/>
      <c r="RL327" s="51"/>
      <c r="RM327" s="51"/>
      <c r="RN327" s="51"/>
      <c r="RO327" s="51"/>
      <c r="RP327" s="51"/>
      <c r="RQ327" s="51"/>
      <c r="RR327" s="51"/>
      <c r="RS327" s="51"/>
      <c r="RT327" s="51"/>
      <c r="RU327" s="51"/>
      <c r="RV327" s="51"/>
      <c r="RW327" s="51"/>
      <c r="RX327" s="51"/>
      <c r="RY327" s="51"/>
      <c r="RZ327" s="51"/>
      <c r="SA327" s="51"/>
      <c r="SB327" s="51"/>
      <c r="SC327" s="51"/>
      <c r="SD327" s="51"/>
      <c r="SE327" s="51"/>
      <c r="SF327" s="51"/>
      <c r="SG327" s="51"/>
      <c r="SH327" s="51"/>
      <c r="SI327" s="51"/>
      <c r="SJ327" s="51"/>
      <c r="SK327" s="51"/>
      <c r="SL327" s="51"/>
      <c r="SM327" s="51"/>
      <c r="SN327" s="51"/>
      <c r="SO327" s="51"/>
      <c r="SP327" s="51"/>
      <c r="SQ327" s="51"/>
      <c r="SR327" s="51"/>
      <c r="SS327" s="51"/>
      <c r="ST327" s="51"/>
      <c r="SU327" s="51"/>
      <c r="SV327" s="51"/>
      <c r="SW327" s="51"/>
      <c r="SX327" s="51"/>
      <c r="SY327" s="51"/>
      <c r="SZ327" s="51"/>
      <c r="TA327" s="51"/>
      <c r="TB327" s="51"/>
      <c r="TC327" s="51"/>
      <c r="TD327" s="51"/>
      <c r="TE327" s="51"/>
      <c r="TF327" s="51"/>
      <c r="TG327" s="51"/>
      <c r="TH327" s="51"/>
      <c r="TI327" s="51"/>
      <c r="TJ327" s="51"/>
      <c r="TK327" s="51"/>
      <c r="TL327" s="51"/>
      <c r="TM327" s="51"/>
      <c r="TN327" s="51"/>
      <c r="TO327" s="51"/>
      <c r="TP327" s="51"/>
      <c r="TQ327" s="51"/>
      <c r="TR327" s="51"/>
      <c r="TS327" s="51"/>
      <c r="TT327" s="51"/>
      <c r="TU327" s="51"/>
      <c r="TV327" s="51"/>
      <c r="TW327" s="51"/>
      <c r="TX327" s="51"/>
      <c r="TY327" s="51"/>
      <c r="TZ327" s="51"/>
      <c r="UA327" s="51"/>
      <c r="UB327" s="51"/>
      <c r="UC327" s="51"/>
      <c r="UD327" s="51"/>
      <c r="UE327" s="51"/>
      <c r="UF327" s="51"/>
      <c r="UG327" s="51"/>
      <c r="UH327" s="51"/>
      <c r="UI327" s="51"/>
      <c r="UJ327" s="51"/>
      <c r="UK327" s="51"/>
      <c r="UL327" s="51"/>
      <c r="UM327" s="51"/>
      <c r="UN327" s="51"/>
      <c r="UO327" s="51"/>
      <c r="UP327" s="51"/>
      <c r="UQ327" s="51"/>
      <c r="UR327" s="51"/>
      <c r="US327" s="51"/>
      <c r="UT327" s="51"/>
      <c r="UU327" s="51"/>
      <c r="UV327" s="51"/>
      <c r="UW327" s="51"/>
      <c r="UX327" s="51"/>
      <c r="UY327" s="51"/>
      <c r="UZ327" s="51"/>
      <c r="VA327" s="51"/>
      <c r="VB327" s="51"/>
      <c r="VC327" s="51"/>
      <c r="VD327" s="51"/>
      <c r="VE327" s="51"/>
      <c r="VF327" s="51"/>
      <c r="VG327" s="51"/>
      <c r="VH327" s="51"/>
      <c r="VI327" s="51"/>
      <c r="VJ327" s="51"/>
      <c r="VK327" s="51"/>
      <c r="VL327" s="51"/>
      <c r="VM327" s="51"/>
      <c r="VN327" s="51"/>
      <c r="VO327" s="51"/>
      <c r="VP327" s="51"/>
      <c r="VQ327" s="51"/>
      <c r="VR327" s="51"/>
      <c r="VS327" s="51"/>
      <c r="VT327" s="51"/>
      <c r="VU327" s="51"/>
      <c r="VV327" s="51"/>
      <c r="VW327" s="51"/>
      <c r="VX327" s="51"/>
      <c r="VY327" s="51"/>
      <c r="VZ327" s="51"/>
      <c r="WA327" s="51"/>
      <c r="WB327" s="51"/>
      <c r="WC327" s="51"/>
      <c r="WD327" s="51"/>
      <c r="WE327" s="51"/>
      <c r="WF327" s="51"/>
      <c r="WG327" s="51"/>
      <c r="WH327" s="51"/>
      <c r="WI327" s="51"/>
      <c r="WJ327" s="51"/>
      <c r="WK327" s="51"/>
      <c r="WL327" s="51"/>
      <c r="WM327" s="51"/>
      <c r="WN327" s="51"/>
      <c r="WO327" s="51"/>
      <c r="WP327" s="51"/>
      <c r="WQ327" s="51"/>
      <c r="WR327" s="51"/>
      <c r="WS327" s="51"/>
      <c r="WT327" s="51"/>
      <c r="WU327" s="51"/>
      <c r="WV327" s="51"/>
      <c r="WW327" s="51"/>
      <c r="WX327" s="51"/>
      <c r="WY327" s="51"/>
      <c r="WZ327" s="51"/>
      <c r="XA327" s="51"/>
      <c r="XB327" s="51"/>
      <c r="XC327" s="51"/>
      <c r="XD327" s="51"/>
      <c r="XE327" s="51"/>
      <c r="XF327" s="51"/>
      <c r="XG327" s="51"/>
      <c r="XH327" s="51"/>
      <c r="XI327" s="51"/>
      <c r="XJ327" s="51"/>
      <c r="XK327" s="51"/>
      <c r="XL327" s="51"/>
      <c r="XM327" s="51"/>
      <c r="XN327" s="51"/>
      <c r="XO327" s="51"/>
      <c r="XP327" s="51"/>
      <c r="XQ327" s="51"/>
      <c r="XR327" s="51"/>
      <c r="XS327" s="51"/>
      <c r="XT327" s="51"/>
      <c r="XU327" s="51"/>
      <c r="XV327" s="51"/>
      <c r="XW327" s="51"/>
      <c r="XX327" s="51"/>
      <c r="XY327" s="51"/>
      <c r="XZ327" s="51"/>
      <c r="YA327" s="51"/>
      <c r="YB327" s="51"/>
      <c r="YC327" s="51"/>
      <c r="YD327" s="51"/>
      <c r="YE327" s="51"/>
      <c r="YF327" s="51"/>
      <c r="YG327" s="51"/>
      <c r="YH327" s="51"/>
      <c r="YI327" s="51"/>
      <c r="YJ327" s="51"/>
      <c r="YK327" s="51"/>
      <c r="YL327" s="51"/>
      <c r="YM327" s="51"/>
      <c r="YN327" s="51"/>
      <c r="YO327" s="51"/>
      <c r="YP327" s="51"/>
      <c r="YQ327" s="51"/>
      <c r="YR327" s="51"/>
      <c r="YS327" s="51"/>
      <c r="YT327" s="51"/>
      <c r="YU327" s="51"/>
      <c r="YV327" s="51"/>
      <c r="YW327" s="51"/>
      <c r="YX327" s="51"/>
      <c r="YY327" s="51"/>
      <c r="YZ327" s="51"/>
      <c r="ZA327" s="51"/>
      <c r="ZB327" s="51"/>
      <c r="ZC327" s="51"/>
      <c r="ZD327" s="51"/>
      <c r="ZE327" s="51"/>
      <c r="ZF327" s="51"/>
      <c r="ZG327" s="51"/>
      <c r="ZH327" s="51"/>
      <c r="ZI327" s="51"/>
      <c r="ZJ327" s="51"/>
      <c r="ZK327" s="51"/>
      <c r="ZL327" s="51"/>
      <c r="ZM327" s="51"/>
      <c r="ZN327" s="51"/>
      <c r="ZO327" s="51"/>
      <c r="ZP327" s="51"/>
      <c r="ZQ327" s="51"/>
      <c r="ZR327" s="51"/>
      <c r="ZS327" s="51"/>
      <c r="ZT327" s="51"/>
      <c r="ZU327" s="51"/>
      <c r="ZV327" s="51"/>
      <c r="ZW327" s="51"/>
      <c r="ZX327" s="51"/>
      <c r="ZY327" s="51"/>
      <c r="ZZ327" s="51"/>
      <c r="AAA327" s="51"/>
      <c r="AAB327" s="51"/>
      <c r="AAC327" s="51"/>
      <c r="AAD327" s="51"/>
      <c r="AAE327" s="51"/>
      <c r="AAF327" s="51"/>
      <c r="AAG327" s="51"/>
      <c r="AAH327" s="51"/>
      <c r="AAI327" s="51"/>
      <c r="AAJ327" s="51"/>
      <c r="AAK327" s="51"/>
      <c r="AAL327" s="51"/>
      <c r="AAM327" s="51"/>
      <c r="AAN327" s="51"/>
      <c r="AAO327" s="51"/>
      <c r="AAP327" s="51"/>
      <c r="AAQ327" s="51"/>
      <c r="AAR327" s="51"/>
      <c r="AAS327" s="51"/>
      <c r="AAT327" s="51"/>
      <c r="AAU327" s="51"/>
      <c r="AAV327" s="51"/>
      <c r="AAW327" s="51"/>
      <c r="AAX327" s="51"/>
      <c r="AAY327" s="51"/>
      <c r="AAZ327" s="51"/>
      <c r="ABA327" s="51"/>
      <c r="ABB327" s="51"/>
      <c r="ABC327" s="51"/>
      <c r="ABD327" s="51"/>
      <c r="ABE327" s="51"/>
      <c r="ABF327" s="51"/>
      <c r="ABG327" s="51"/>
      <c r="ABH327" s="51"/>
      <c r="ABI327" s="51"/>
      <c r="ABJ327" s="51"/>
      <c r="ABK327" s="51"/>
      <c r="ABL327" s="51"/>
      <c r="ABM327" s="51"/>
      <c r="ABN327" s="51"/>
      <c r="ABO327" s="51"/>
      <c r="ABP327" s="51"/>
      <c r="ABQ327" s="51"/>
      <c r="ABR327" s="51"/>
      <c r="ABS327" s="51"/>
      <c r="ABT327" s="51"/>
      <c r="ABU327" s="51"/>
      <c r="ABV327" s="51"/>
      <c r="ABW327" s="51"/>
      <c r="ABX327" s="51"/>
      <c r="ABY327" s="51"/>
      <c r="ABZ327" s="51"/>
      <c r="ACA327" s="51"/>
      <c r="ACB327" s="51"/>
      <c r="ACC327" s="51"/>
      <c r="ACD327" s="51"/>
      <c r="ACE327" s="51"/>
      <c r="ACF327" s="51"/>
      <c r="ACG327" s="51"/>
      <c r="ACH327" s="51"/>
      <c r="ACI327" s="51"/>
      <c r="ACJ327" s="51"/>
      <c r="ACK327" s="51"/>
      <c r="ACL327" s="51"/>
      <c r="ACM327" s="51"/>
      <c r="ACN327" s="51"/>
      <c r="ACO327" s="51"/>
      <c r="ACP327" s="51"/>
      <c r="ACQ327" s="51"/>
      <c r="ACR327" s="51"/>
      <c r="ACS327" s="51"/>
      <c r="ACT327" s="51"/>
      <c r="ACU327" s="51"/>
      <c r="ACV327" s="51"/>
      <c r="ACW327" s="51"/>
      <c r="ACX327" s="51"/>
      <c r="ACY327" s="51"/>
      <c r="ACZ327" s="51"/>
      <c r="ADA327" s="51"/>
      <c r="ADB327" s="51"/>
      <c r="ADC327" s="51"/>
      <c r="ADD327" s="51"/>
      <c r="ADE327" s="51"/>
      <c r="ADF327" s="51"/>
      <c r="ADG327" s="51"/>
      <c r="ADH327" s="51"/>
      <c r="ADI327" s="51"/>
      <c r="ADJ327" s="51"/>
      <c r="ADK327" s="51"/>
      <c r="ADL327" s="51"/>
      <c r="ADM327" s="51"/>
      <c r="ADN327" s="51"/>
      <c r="ADO327" s="51"/>
      <c r="ADP327" s="51"/>
      <c r="ADQ327" s="51"/>
      <c r="ADR327" s="51"/>
      <c r="ADS327" s="51"/>
      <c r="ADT327" s="51"/>
      <c r="ADU327" s="51"/>
      <c r="ADV327" s="51"/>
      <c r="ADW327" s="51"/>
      <c r="ADX327" s="51"/>
      <c r="ADY327" s="51"/>
      <c r="ADZ327" s="51"/>
      <c r="AEA327" s="51"/>
      <c r="AEB327" s="51"/>
      <c r="AEC327" s="51"/>
      <c r="AED327" s="51"/>
      <c r="AEE327" s="51"/>
      <c r="AEF327" s="51"/>
      <c r="AEG327" s="51"/>
      <c r="AEH327" s="51"/>
      <c r="AEI327" s="51"/>
      <c r="AEJ327" s="51"/>
      <c r="AEK327" s="51"/>
      <c r="AEL327" s="51"/>
      <c r="AEM327" s="51"/>
      <c r="AEN327" s="51"/>
      <c r="AEO327" s="51"/>
      <c r="AEP327" s="51"/>
      <c r="AEQ327" s="51"/>
      <c r="AER327" s="51"/>
      <c r="AES327" s="51"/>
      <c r="AET327" s="51"/>
      <c r="AEU327" s="51"/>
      <c r="AEV327" s="51"/>
      <c r="AEW327" s="51"/>
      <c r="AEX327" s="51"/>
      <c r="AEY327" s="51"/>
      <c r="AEZ327" s="51"/>
      <c r="AFA327" s="51"/>
      <c r="AFB327" s="51"/>
      <c r="AFC327" s="51"/>
      <c r="AFD327" s="51"/>
      <c r="AFE327" s="51"/>
      <c r="AFF327" s="51"/>
      <c r="AFG327" s="51"/>
      <c r="AFH327" s="51"/>
      <c r="AFI327" s="51"/>
      <c r="AFJ327" s="51"/>
      <c r="AFK327" s="51"/>
      <c r="AFL327" s="51"/>
      <c r="AFM327" s="51"/>
      <c r="AFN327" s="51"/>
      <c r="AFO327" s="51"/>
      <c r="AFP327" s="51"/>
      <c r="AFQ327" s="51"/>
      <c r="AFR327" s="51"/>
      <c r="AFS327" s="51"/>
      <c r="AFT327" s="51"/>
      <c r="AFU327" s="51"/>
      <c r="AFV327" s="51"/>
      <c r="AFW327" s="51"/>
      <c r="AFX327" s="51"/>
      <c r="AFY327" s="51"/>
      <c r="AFZ327" s="51"/>
      <c r="AGA327" s="51"/>
      <c r="AGB327" s="51"/>
      <c r="AGC327" s="51"/>
      <c r="AGD327" s="51"/>
      <c r="AGE327" s="51"/>
      <c r="AGF327" s="51"/>
      <c r="AGG327" s="51"/>
      <c r="AGH327" s="51"/>
      <c r="AGI327" s="51"/>
      <c r="AGJ327" s="51"/>
      <c r="AGK327" s="51"/>
      <c r="AGL327" s="51"/>
      <c r="AGM327" s="51"/>
      <c r="AGN327" s="51"/>
      <c r="AGO327" s="51"/>
      <c r="AGP327" s="51"/>
      <c r="AGQ327" s="51"/>
      <c r="AGR327" s="51"/>
      <c r="AGS327" s="51"/>
      <c r="AGT327" s="51"/>
      <c r="AGU327" s="51"/>
      <c r="AGV327" s="51"/>
      <c r="AGW327" s="51"/>
      <c r="AGX327" s="51"/>
      <c r="AGY327" s="51"/>
      <c r="AGZ327" s="51"/>
      <c r="AHA327" s="51"/>
      <c r="AHB327" s="51"/>
      <c r="AHC327" s="51"/>
      <c r="AHD327" s="51"/>
      <c r="AHE327" s="51"/>
      <c r="AHF327" s="51"/>
      <c r="AHG327" s="51"/>
      <c r="AHH327" s="51"/>
      <c r="AHI327" s="51"/>
      <c r="AHJ327" s="51"/>
      <c r="AHK327" s="51"/>
      <c r="AHL327" s="51"/>
      <c r="AHM327" s="51"/>
      <c r="AHN327" s="51"/>
      <c r="AHO327" s="51"/>
      <c r="AHP327" s="51"/>
      <c r="AHQ327" s="51"/>
      <c r="AHR327" s="51"/>
      <c r="AHS327" s="51"/>
      <c r="AHT327" s="51"/>
      <c r="AHU327" s="51"/>
      <c r="AHV327" s="51"/>
      <c r="AHW327" s="51"/>
      <c r="AHX327" s="51"/>
      <c r="AHY327" s="51"/>
      <c r="AHZ327" s="51"/>
      <c r="AIA327" s="51"/>
      <c r="AIB327" s="51"/>
      <c r="AIC327" s="51"/>
      <c r="AID327" s="51"/>
      <c r="AIE327" s="51"/>
      <c r="AIF327" s="51"/>
      <c r="AIG327" s="51"/>
      <c r="AIH327" s="51"/>
      <c r="AII327" s="51"/>
      <c r="AIJ327" s="51"/>
      <c r="AIK327" s="51"/>
      <c r="AIL327" s="51"/>
      <c r="AIM327" s="51"/>
      <c r="AIN327" s="51"/>
      <c r="AIO327" s="51"/>
      <c r="AIP327" s="51"/>
      <c r="AIQ327" s="51"/>
      <c r="AIR327" s="51"/>
      <c r="AIS327" s="51"/>
      <c r="AIT327" s="51"/>
      <c r="AIU327" s="51"/>
      <c r="AIV327" s="51"/>
      <c r="AIW327" s="51"/>
      <c r="AIX327" s="51"/>
      <c r="AIY327" s="51"/>
      <c r="AIZ327" s="51"/>
      <c r="AJA327" s="51"/>
      <c r="AJB327" s="51"/>
      <c r="AJC327" s="51"/>
      <c r="AJD327" s="51"/>
      <c r="AJE327" s="51"/>
      <c r="AJF327" s="51"/>
      <c r="AJG327" s="51"/>
      <c r="AJH327" s="51"/>
      <c r="AJI327" s="51"/>
      <c r="AJJ327" s="51"/>
      <c r="AJK327" s="51"/>
      <c r="AJL327" s="51"/>
      <c r="AJM327" s="51"/>
      <c r="AJN327" s="51"/>
      <c r="AJO327" s="51"/>
      <c r="AJP327" s="51"/>
      <c r="AJQ327" s="51"/>
      <c r="AJR327" s="51"/>
      <c r="AJS327" s="51"/>
      <c r="AJT327" s="51"/>
      <c r="AJU327" s="51"/>
      <c r="AJV327" s="51"/>
      <c r="AJW327" s="51"/>
      <c r="AJX327" s="51"/>
      <c r="AJY327" s="51"/>
      <c r="AJZ327" s="51"/>
      <c r="AKA327" s="51"/>
      <c r="AKB327" s="51"/>
      <c r="AKC327" s="51"/>
      <c r="AKD327" s="51"/>
      <c r="AKE327" s="51"/>
      <c r="AKF327" s="51"/>
      <c r="AKG327" s="51"/>
      <c r="AKH327" s="51"/>
      <c r="AKI327" s="51"/>
      <c r="AKJ327" s="51"/>
      <c r="AKK327" s="51"/>
      <c r="AKL327" s="51"/>
      <c r="AKM327" s="51"/>
      <c r="AKN327" s="51"/>
      <c r="AKO327" s="51"/>
      <c r="AKP327" s="51"/>
      <c r="AKQ327" s="51"/>
      <c r="AKR327" s="51"/>
      <c r="AKS327" s="51"/>
      <c r="AKT327" s="51"/>
      <c r="AKU327" s="51"/>
      <c r="AKV327" s="51"/>
      <c r="AKW327" s="51"/>
      <c r="AKX327" s="51"/>
      <c r="AKY327" s="51"/>
      <c r="AKZ327" s="51"/>
      <c r="ALA327" s="51"/>
      <c r="ALB327" s="51"/>
      <c r="ALC327" s="51"/>
      <c r="ALD327" s="51"/>
      <c r="ALE327" s="51"/>
      <c r="ALF327" s="51"/>
      <c r="ALG327" s="51"/>
      <c r="ALH327" s="51"/>
      <c r="ALI327" s="51"/>
      <c r="ALJ327" s="51"/>
      <c r="ALK327" s="51"/>
      <c r="ALL327" s="51"/>
      <c r="ALM327" s="51"/>
      <c r="ALN327" s="51"/>
      <c r="ALO327" s="51"/>
      <c r="ALP327" s="51"/>
      <c r="ALQ327" s="51"/>
      <c r="ALR327" s="51"/>
      <c r="ALS327" s="51"/>
      <c r="ALT327" s="51"/>
      <c r="ALU327" s="51"/>
      <c r="ALV327" s="51"/>
      <c r="ALW327" s="51"/>
      <c r="ALX327" s="51"/>
      <c r="ALY327" s="51"/>
      <c r="ALZ327" s="51"/>
      <c r="AMA327" s="51"/>
      <c r="AMB327" s="51"/>
      <c r="AMC327" s="51"/>
      <c r="AMD327" s="51"/>
      <c r="AME327" s="51"/>
      <c r="AMF327" s="51"/>
      <c r="AMG327" s="51"/>
      <c r="AMH327" s="51"/>
      <c r="AMI327" s="51"/>
      <c r="AMJ327" s="51"/>
      <c r="AMK327" s="51"/>
      <c r="AML327" s="51"/>
      <c r="AMM327" s="51"/>
      <c r="AMN327" s="51"/>
      <c r="AMO327" s="51"/>
      <c r="AMP327" s="51"/>
      <c r="AMQ327" s="51"/>
      <c r="AMR327" s="51"/>
      <c r="AMS327" s="51"/>
      <c r="AMT327" s="51"/>
      <c r="AMU327" s="51"/>
      <c r="AMV327" s="51"/>
      <c r="AMW327" s="51"/>
      <c r="AMX327" s="51"/>
      <c r="AMY327" s="51"/>
      <c r="AMZ327" s="51"/>
      <c r="ANA327" s="51"/>
      <c r="ANB327" s="51"/>
      <c r="ANC327" s="51"/>
      <c r="AND327" s="51"/>
      <c r="ANE327" s="51"/>
      <c r="ANF327" s="51"/>
      <c r="ANG327" s="51"/>
      <c r="ANH327" s="51"/>
      <c r="ANI327" s="51"/>
      <c r="ANJ327" s="51"/>
      <c r="ANK327" s="51"/>
      <c r="ANL327" s="51"/>
      <c r="ANM327" s="51"/>
      <c r="ANN327" s="51"/>
      <c r="ANO327" s="51"/>
      <c r="ANP327" s="51"/>
      <c r="ANQ327" s="51"/>
      <c r="ANR327" s="51"/>
      <c r="ANS327" s="51"/>
      <c r="ANT327" s="51"/>
      <c r="ANU327" s="51"/>
      <c r="ANV327" s="51"/>
      <c r="ANW327" s="51"/>
      <c r="ANX327" s="51"/>
      <c r="ANY327" s="51"/>
      <c r="ANZ327" s="51"/>
      <c r="AOA327" s="51"/>
      <c r="AOB327" s="51"/>
      <c r="AOC327" s="51"/>
      <c r="AOD327" s="51"/>
      <c r="AOE327" s="51"/>
      <c r="AOF327" s="51"/>
      <c r="AOG327" s="51"/>
      <c r="AOH327" s="51"/>
      <c r="AOI327" s="51"/>
      <c r="AOJ327" s="51"/>
      <c r="AOK327" s="51"/>
      <c r="AOL327" s="51"/>
      <c r="AOM327" s="51"/>
      <c r="AON327" s="51"/>
      <c r="AOO327" s="51"/>
      <c r="AOP327" s="51"/>
      <c r="AOQ327" s="51"/>
      <c r="AOR327" s="51"/>
      <c r="AOS327" s="51"/>
      <c r="AOT327" s="51"/>
      <c r="AOU327" s="51"/>
      <c r="AOV327" s="51"/>
      <c r="AOW327" s="51"/>
      <c r="AOX327" s="51"/>
      <c r="AOY327" s="51"/>
      <c r="AOZ327" s="51"/>
      <c r="APA327" s="51"/>
      <c r="APB327" s="51"/>
      <c r="APC327" s="51"/>
      <c r="APD327" s="51"/>
      <c r="APE327" s="51"/>
      <c r="APF327" s="51"/>
      <c r="APG327" s="51"/>
      <c r="APH327" s="51"/>
      <c r="API327" s="51"/>
      <c r="APJ327" s="51"/>
      <c r="APK327" s="51"/>
      <c r="APL327" s="51"/>
      <c r="APM327" s="51"/>
      <c r="APN327" s="51"/>
      <c r="APO327" s="51"/>
      <c r="APP327" s="51"/>
      <c r="APQ327" s="51"/>
      <c r="APR327" s="51"/>
      <c r="APS327" s="51"/>
      <c r="APT327" s="51"/>
      <c r="APU327" s="51"/>
      <c r="APV327" s="51"/>
      <c r="APW327" s="51"/>
      <c r="APX327" s="51"/>
      <c r="APY327" s="51"/>
      <c r="APZ327" s="51"/>
      <c r="AQA327" s="51"/>
      <c r="AQB327" s="51"/>
      <c r="AQC327" s="51"/>
      <c r="AQD327" s="51"/>
      <c r="AQE327" s="51"/>
      <c r="AQF327" s="51"/>
      <c r="AQG327" s="51"/>
      <c r="AQH327" s="51"/>
      <c r="AQI327" s="51"/>
      <c r="AQJ327" s="51"/>
      <c r="AQK327" s="51"/>
      <c r="AQL327" s="51"/>
      <c r="AQM327" s="51"/>
      <c r="AQN327" s="51"/>
      <c r="AQO327" s="51"/>
      <c r="AQP327" s="51"/>
      <c r="AQQ327" s="51"/>
      <c r="AQR327" s="51"/>
      <c r="AQS327" s="51"/>
      <c r="AQT327" s="51"/>
      <c r="AQU327" s="51"/>
      <c r="AQV327" s="51"/>
      <c r="AQW327" s="51"/>
      <c r="AQX327" s="51"/>
      <c r="AQY327" s="51"/>
      <c r="AQZ327" s="51"/>
      <c r="ARA327" s="51"/>
      <c r="ARB327" s="51"/>
      <c r="ARC327" s="51"/>
      <c r="ARD327" s="51"/>
      <c r="ARE327" s="51"/>
      <c r="ARF327" s="51"/>
      <c r="ARG327" s="51"/>
      <c r="ARH327" s="51"/>
      <c r="ARI327" s="51"/>
      <c r="ARJ327" s="51"/>
      <c r="ARK327" s="51"/>
      <c r="ARL327" s="51"/>
      <c r="ARM327" s="51"/>
      <c r="ARN327" s="51"/>
      <c r="ARO327" s="51"/>
      <c r="ARP327" s="51"/>
      <c r="ARQ327" s="51"/>
      <c r="ARR327" s="51"/>
      <c r="ARS327" s="51"/>
      <c r="ART327" s="51"/>
      <c r="ARU327" s="51"/>
      <c r="ARV327" s="51"/>
      <c r="ARW327" s="51"/>
      <c r="ARX327" s="51"/>
      <c r="ARY327" s="51"/>
      <c r="ARZ327" s="51"/>
      <c r="ASA327" s="51"/>
      <c r="ASB327" s="51"/>
      <c r="ASC327" s="51"/>
      <c r="ASD327" s="51"/>
      <c r="ASE327" s="51"/>
      <c r="ASF327" s="51"/>
      <c r="ASG327" s="51"/>
      <c r="ASH327" s="51"/>
      <c r="ASI327" s="51"/>
      <c r="ASJ327" s="51"/>
      <c r="ASK327" s="51"/>
      <c r="ASL327" s="51"/>
      <c r="ASM327" s="51"/>
      <c r="ASN327" s="51"/>
      <c r="ASO327" s="51"/>
      <c r="ASP327" s="51"/>
      <c r="ASQ327" s="51"/>
      <c r="ASR327" s="51"/>
      <c r="ASS327" s="51"/>
      <c r="AST327" s="51"/>
      <c r="ASU327" s="51"/>
      <c r="ASV327" s="51"/>
      <c r="ASW327" s="51"/>
      <c r="ASX327" s="51"/>
      <c r="ASY327" s="51"/>
      <c r="ASZ327" s="51"/>
      <c r="ATA327" s="51"/>
      <c r="ATB327" s="51"/>
      <c r="ATC327" s="51"/>
      <c r="ATD327" s="51"/>
      <c r="ATE327" s="51"/>
      <c r="ATF327" s="51"/>
      <c r="ATG327" s="51"/>
      <c r="ATH327" s="51"/>
      <c r="ATI327" s="51"/>
      <c r="ATJ327" s="51"/>
      <c r="ATK327" s="51"/>
      <c r="ATL327" s="51"/>
      <c r="ATM327" s="51"/>
      <c r="ATN327" s="51"/>
      <c r="ATO327" s="51"/>
      <c r="ATP327" s="51"/>
      <c r="ATQ327" s="51"/>
      <c r="ATR327" s="51"/>
      <c r="ATS327" s="51"/>
      <c r="ATT327" s="51"/>
      <c r="ATU327" s="51"/>
      <c r="ATV327" s="51"/>
      <c r="ATW327" s="51"/>
      <c r="ATX327" s="51"/>
      <c r="ATY327" s="51"/>
      <c r="ATZ327" s="51"/>
      <c r="AUA327" s="51"/>
      <c r="AUB327" s="51"/>
      <c r="AUC327" s="51"/>
      <c r="AUD327" s="51"/>
      <c r="AUE327" s="51"/>
      <c r="AUF327" s="51"/>
      <c r="AUG327" s="51"/>
      <c r="AUH327" s="51"/>
      <c r="AUI327" s="51"/>
      <c r="AUJ327" s="51"/>
      <c r="AUK327" s="51"/>
      <c r="AUL327" s="51"/>
      <c r="AUM327" s="51"/>
      <c r="AUN327" s="51"/>
      <c r="AUO327" s="51"/>
      <c r="AUP327" s="51"/>
      <c r="AUQ327" s="51"/>
      <c r="AUR327" s="51"/>
      <c r="AUS327" s="51"/>
      <c r="AUT327" s="51"/>
      <c r="AUU327" s="51"/>
      <c r="AUV327" s="51"/>
      <c r="AUW327" s="51"/>
      <c r="AUX327" s="51"/>
      <c r="AUY327" s="51"/>
      <c r="AUZ327" s="51"/>
      <c r="AVA327" s="51"/>
      <c r="AVB327" s="51"/>
      <c r="AVC327" s="51"/>
      <c r="AVD327" s="51"/>
      <c r="AVE327" s="51"/>
      <c r="AVF327" s="51"/>
      <c r="AVG327" s="51"/>
      <c r="AVH327" s="51"/>
      <c r="AVI327" s="51"/>
      <c r="AVJ327" s="51"/>
      <c r="AVK327" s="51"/>
      <c r="AVL327" s="51"/>
      <c r="AVM327" s="51"/>
      <c r="AVN327" s="51"/>
      <c r="AVO327" s="51"/>
      <c r="AVP327" s="51"/>
      <c r="AVQ327" s="51"/>
      <c r="AVR327" s="51"/>
      <c r="AVS327" s="51"/>
      <c r="AVT327" s="51"/>
      <c r="AVU327" s="51"/>
      <c r="AVV327" s="51"/>
      <c r="AVW327" s="51"/>
      <c r="AVX327" s="51"/>
      <c r="AVY327" s="51"/>
      <c r="AVZ327" s="51"/>
      <c r="AWA327" s="51"/>
      <c r="AWB327" s="51"/>
      <c r="AWC327" s="51"/>
      <c r="AWD327" s="51"/>
      <c r="AWE327" s="51"/>
      <c r="AWF327" s="51"/>
      <c r="AWG327" s="51"/>
      <c r="AWH327" s="51"/>
      <c r="AWI327" s="51"/>
      <c r="AWJ327" s="51"/>
      <c r="AWK327" s="51"/>
      <c r="AWL327" s="51"/>
      <c r="AWM327" s="51"/>
      <c r="AWN327" s="51"/>
      <c r="AWO327" s="51"/>
      <c r="AWP327" s="51"/>
      <c r="AWQ327" s="51"/>
      <c r="AWR327" s="51"/>
      <c r="AWS327" s="51"/>
      <c r="AWT327" s="51"/>
      <c r="AWU327" s="51"/>
      <c r="AWV327" s="51"/>
      <c r="AWW327" s="51"/>
      <c r="AWX327" s="51"/>
      <c r="AWY327" s="51"/>
      <c r="AWZ327" s="51"/>
      <c r="AXA327" s="51"/>
      <c r="AXB327" s="51"/>
      <c r="AXC327" s="51"/>
      <c r="AXD327" s="51"/>
      <c r="AXE327" s="51"/>
      <c r="AXF327" s="51"/>
      <c r="AXG327" s="51"/>
      <c r="AXH327" s="51"/>
      <c r="AXI327" s="51"/>
      <c r="AXJ327" s="51"/>
      <c r="AXK327" s="51"/>
      <c r="AXL327" s="51"/>
      <c r="AXM327" s="51"/>
      <c r="AXN327" s="51"/>
      <c r="AXO327" s="51"/>
      <c r="AXP327" s="51"/>
      <c r="AXQ327" s="51"/>
      <c r="AXR327" s="51"/>
      <c r="AXS327" s="51"/>
      <c r="AXT327" s="51"/>
      <c r="AXU327" s="51"/>
      <c r="AXV327" s="51"/>
      <c r="AXW327" s="51"/>
      <c r="AXX327" s="51"/>
      <c r="AXY327" s="51"/>
      <c r="AXZ327" s="51"/>
      <c r="AYA327" s="51"/>
      <c r="AYB327" s="51"/>
      <c r="AYC327" s="51"/>
      <c r="AYD327" s="51"/>
      <c r="AYE327" s="51"/>
      <c r="AYF327" s="51"/>
      <c r="AYG327" s="51"/>
      <c r="AYH327" s="51"/>
      <c r="AYI327" s="51"/>
      <c r="AYJ327" s="51"/>
      <c r="AYK327" s="51"/>
      <c r="AYL327" s="51"/>
      <c r="AYM327" s="51"/>
      <c r="AYN327" s="51"/>
      <c r="AYO327" s="51"/>
      <c r="AYP327" s="51"/>
      <c r="AYQ327" s="51"/>
      <c r="AYR327" s="51"/>
      <c r="AYS327" s="51"/>
      <c r="AYT327" s="51"/>
      <c r="AYU327" s="51"/>
      <c r="AYV327" s="51"/>
      <c r="AYW327" s="51"/>
      <c r="AYX327" s="51"/>
      <c r="AYY327" s="51"/>
      <c r="AYZ327" s="51"/>
      <c r="AZA327" s="51"/>
      <c r="AZB327" s="51"/>
      <c r="AZC327" s="51"/>
      <c r="AZD327" s="51"/>
      <c r="AZE327" s="51"/>
      <c r="AZF327" s="51"/>
      <c r="AZG327" s="51"/>
      <c r="AZH327" s="51"/>
      <c r="AZI327" s="51"/>
      <c r="AZJ327" s="51"/>
      <c r="AZK327" s="51"/>
      <c r="AZL327" s="51"/>
      <c r="AZM327" s="51"/>
      <c r="AZN327" s="51"/>
      <c r="AZO327" s="51"/>
      <c r="AZP327" s="51"/>
      <c r="AZQ327" s="51"/>
      <c r="AZR327" s="51"/>
      <c r="AZS327" s="51"/>
      <c r="AZT327" s="51"/>
      <c r="AZU327" s="51"/>
      <c r="AZV327" s="51"/>
      <c r="AZW327" s="51"/>
      <c r="AZX327" s="51"/>
      <c r="AZY327" s="51"/>
      <c r="AZZ327" s="51"/>
      <c r="BAA327" s="51"/>
      <c r="BAB327" s="51"/>
      <c r="BAC327" s="51"/>
      <c r="BAD327" s="51"/>
      <c r="BAE327" s="51"/>
      <c r="BAF327" s="51"/>
      <c r="BAG327" s="51"/>
      <c r="BAH327" s="51"/>
      <c r="BAI327" s="51"/>
      <c r="BAJ327" s="51"/>
      <c r="BAK327" s="51"/>
      <c r="BAL327" s="51"/>
      <c r="BAM327" s="51"/>
      <c r="BAN327" s="51"/>
      <c r="BAO327" s="51"/>
      <c r="BAP327" s="51"/>
      <c r="BAQ327" s="51"/>
      <c r="BAR327" s="51"/>
      <c r="BAS327" s="51"/>
      <c r="BAT327" s="51"/>
      <c r="BAU327" s="51"/>
      <c r="BAV327" s="51"/>
      <c r="BAW327" s="51"/>
      <c r="BAX327" s="51"/>
      <c r="BAY327" s="51"/>
      <c r="BAZ327" s="51"/>
      <c r="BBA327" s="51"/>
      <c r="BBB327" s="51"/>
      <c r="BBC327" s="51"/>
      <c r="BBD327" s="51"/>
      <c r="BBE327" s="51"/>
      <c r="BBF327" s="51"/>
      <c r="BBG327" s="51"/>
      <c r="BBH327" s="51"/>
      <c r="BBI327" s="51"/>
      <c r="BBJ327" s="51"/>
      <c r="BBK327" s="51"/>
      <c r="BBL327" s="51"/>
      <c r="BBM327" s="51"/>
      <c r="BBN327" s="51"/>
      <c r="BBO327" s="51"/>
      <c r="BBP327" s="51"/>
      <c r="BBQ327" s="51"/>
      <c r="BBR327" s="51"/>
      <c r="BBS327" s="51"/>
      <c r="BBT327" s="51"/>
      <c r="BBU327" s="51"/>
      <c r="BBV327" s="51"/>
      <c r="BBW327" s="51"/>
      <c r="BBX327" s="51"/>
      <c r="BBY327" s="51"/>
      <c r="BBZ327" s="51"/>
      <c r="BCA327" s="51"/>
      <c r="BCB327" s="51"/>
      <c r="BCC327" s="51"/>
      <c r="BCD327" s="51"/>
      <c r="BCE327" s="51"/>
      <c r="BCF327" s="51"/>
      <c r="BCG327" s="51"/>
      <c r="BCH327" s="51"/>
      <c r="BCI327" s="51"/>
      <c r="BCJ327" s="51"/>
      <c r="BCK327" s="51"/>
      <c r="BCL327" s="51"/>
      <c r="BCM327" s="51"/>
      <c r="BCN327" s="51"/>
      <c r="BCO327" s="51"/>
      <c r="BCP327" s="51"/>
      <c r="BCQ327" s="51"/>
      <c r="BCR327" s="51"/>
      <c r="BCS327" s="51"/>
      <c r="BCT327" s="51"/>
      <c r="BCU327" s="51"/>
      <c r="BCV327" s="51"/>
      <c r="BCW327" s="51"/>
      <c r="BCX327" s="51"/>
      <c r="BCY327" s="51"/>
      <c r="BCZ327" s="51"/>
      <c r="BDA327" s="51"/>
      <c r="BDB327" s="51"/>
      <c r="BDC327" s="51"/>
      <c r="BDD327" s="51"/>
      <c r="BDE327" s="51"/>
      <c r="BDF327" s="51"/>
      <c r="BDG327" s="51"/>
      <c r="BDH327" s="51"/>
      <c r="BDI327" s="51"/>
      <c r="BDJ327" s="51"/>
      <c r="BDK327" s="51"/>
      <c r="BDL327" s="51"/>
      <c r="BDM327" s="51"/>
      <c r="BDN327" s="51"/>
      <c r="BDO327" s="51"/>
      <c r="BDP327" s="51"/>
      <c r="BDQ327" s="51"/>
      <c r="BDR327" s="51"/>
      <c r="BDS327" s="51"/>
      <c r="BDT327" s="51"/>
      <c r="BDU327" s="51"/>
      <c r="BDV327" s="51"/>
      <c r="BDW327" s="51"/>
      <c r="BDX327" s="51"/>
      <c r="BDY327" s="51"/>
      <c r="BDZ327" s="51"/>
      <c r="BEA327" s="51"/>
      <c r="BEB327" s="51"/>
      <c r="BEC327" s="51"/>
      <c r="BED327" s="51"/>
      <c r="BEE327" s="51"/>
      <c r="BEF327" s="51"/>
      <c r="BEG327" s="51"/>
      <c r="BEH327" s="51"/>
      <c r="BEI327" s="51"/>
      <c r="BEJ327" s="51"/>
      <c r="BEK327" s="51"/>
      <c r="BEL327" s="51"/>
      <c r="BEM327" s="51"/>
      <c r="BEN327" s="51"/>
      <c r="BEO327" s="51"/>
      <c r="BEP327" s="51"/>
      <c r="BEQ327" s="51"/>
      <c r="BER327" s="51"/>
      <c r="BES327" s="51"/>
      <c r="BET327" s="51"/>
      <c r="BEU327" s="51"/>
      <c r="BEV327" s="51"/>
      <c r="BEW327" s="51"/>
      <c r="BEX327" s="51"/>
      <c r="BEY327" s="51"/>
      <c r="BEZ327" s="51"/>
      <c r="BFA327" s="51"/>
      <c r="BFB327" s="51"/>
      <c r="BFC327" s="51"/>
      <c r="BFD327" s="51"/>
      <c r="BFE327" s="51"/>
      <c r="BFF327" s="51"/>
      <c r="BFG327" s="51"/>
      <c r="BFH327" s="51"/>
      <c r="BFI327" s="51"/>
      <c r="BFJ327" s="51"/>
      <c r="BFK327" s="51"/>
      <c r="BFL327" s="51"/>
      <c r="BFM327" s="51"/>
      <c r="BFN327" s="51"/>
      <c r="BFO327" s="51"/>
      <c r="BFP327" s="51"/>
      <c r="BFQ327" s="51"/>
      <c r="BFR327" s="51"/>
      <c r="BFS327" s="51"/>
      <c r="BFT327" s="51"/>
      <c r="BFU327" s="51"/>
      <c r="BFV327" s="51"/>
      <c r="BFW327" s="51"/>
      <c r="BFX327" s="51"/>
      <c r="BFY327" s="51"/>
      <c r="BFZ327" s="51"/>
      <c r="BGA327" s="51"/>
      <c r="BGB327" s="51"/>
      <c r="BGC327" s="51"/>
      <c r="BGD327" s="51"/>
      <c r="BGE327" s="51"/>
      <c r="BGF327" s="51"/>
      <c r="BGG327" s="51"/>
      <c r="BGH327" s="51"/>
      <c r="BGI327" s="51"/>
      <c r="BGJ327" s="51"/>
      <c r="BGK327" s="51"/>
      <c r="BGL327" s="51"/>
      <c r="BGM327" s="51"/>
      <c r="BGN327" s="51"/>
      <c r="BGO327" s="51"/>
      <c r="BGP327" s="51"/>
      <c r="BGQ327" s="51"/>
      <c r="BGR327" s="51"/>
      <c r="BGS327" s="51"/>
      <c r="BGT327" s="51"/>
      <c r="BGU327" s="51"/>
      <c r="BGV327" s="51"/>
      <c r="BGW327" s="51"/>
      <c r="BGX327" s="51"/>
      <c r="BGY327" s="51"/>
      <c r="BGZ327" s="51"/>
      <c r="BHA327" s="51"/>
      <c r="BHB327" s="51"/>
      <c r="BHC327" s="51"/>
      <c r="BHD327" s="51"/>
      <c r="BHE327" s="51"/>
      <c r="BHF327" s="51"/>
      <c r="BHG327" s="51"/>
      <c r="BHH327" s="51"/>
      <c r="BHI327" s="51"/>
      <c r="BHJ327" s="51"/>
      <c r="BHK327" s="51"/>
      <c r="BHL327" s="51"/>
      <c r="BHM327" s="51"/>
      <c r="BHN327" s="51"/>
      <c r="BHO327" s="51"/>
      <c r="BHP327" s="51"/>
      <c r="BHQ327" s="51"/>
      <c r="BHR327" s="51"/>
      <c r="BHS327" s="51"/>
      <c r="BHT327" s="51"/>
      <c r="BHU327" s="51"/>
      <c r="BHV327" s="51"/>
      <c r="BHW327" s="51"/>
      <c r="BHX327" s="51"/>
      <c r="BHY327" s="51"/>
      <c r="BHZ327" s="51"/>
      <c r="BIA327" s="51"/>
      <c r="BIB327" s="51"/>
      <c r="BIC327" s="51"/>
      <c r="BID327" s="51"/>
      <c r="BIE327" s="51"/>
      <c r="BIF327" s="51"/>
      <c r="BIG327" s="51"/>
      <c r="BIH327" s="51"/>
      <c r="BII327" s="51"/>
      <c r="BIJ327" s="51"/>
      <c r="BIK327" s="51"/>
      <c r="BIL327" s="51"/>
      <c r="BIM327" s="51"/>
      <c r="BIN327" s="51"/>
      <c r="BIO327" s="51"/>
      <c r="BIP327" s="51"/>
      <c r="BIQ327" s="51"/>
      <c r="BIR327" s="51"/>
      <c r="BIS327" s="51"/>
      <c r="BIT327" s="51"/>
      <c r="BIU327" s="51"/>
      <c r="BIV327" s="51"/>
      <c r="BIW327" s="51"/>
      <c r="BIX327" s="51"/>
      <c r="BIY327" s="51"/>
      <c r="BIZ327" s="51"/>
      <c r="BJA327" s="51"/>
      <c r="BJB327" s="51"/>
      <c r="BJC327" s="51"/>
      <c r="BJD327" s="51"/>
      <c r="BJE327" s="51"/>
      <c r="BJF327" s="51"/>
      <c r="BJG327" s="51"/>
      <c r="BJH327" s="51"/>
      <c r="BJI327" s="51"/>
      <c r="BJJ327" s="51"/>
      <c r="BJK327" s="51"/>
      <c r="BJL327" s="51"/>
      <c r="BJM327" s="51"/>
      <c r="BJN327" s="51"/>
      <c r="BJO327" s="51"/>
      <c r="BJP327" s="51"/>
      <c r="BJQ327" s="51"/>
      <c r="BJR327" s="51"/>
      <c r="BJS327" s="51"/>
      <c r="BJT327" s="51"/>
      <c r="BJU327" s="51"/>
      <c r="BJV327" s="51"/>
      <c r="BJW327" s="51"/>
      <c r="BJX327" s="51"/>
      <c r="BJY327" s="51"/>
      <c r="BJZ327" s="51"/>
      <c r="BKA327" s="51"/>
      <c r="BKB327" s="51"/>
      <c r="BKC327" s="51"/>
      <c r="BKD327" s="51"/>
      <c r="BKE327" s="51"/>
      <c r="BKF327" s="51"/>
      <c r="BKG327" s="51"/>
      <c r="BKH327" s="51"/>
      <c r="BKI327" s="51"/>
      <c r="BKJ327" s="51"/>
      <c r="BKK327" s="51"/>
      <c r="BKL327" s="51"/>
      <c r="BKM327" s="51"/>
      <c r="BKN327" s="51"/>
      <c r="BKO327" s="51"/>
      <c r="BKP327" s="51"/>
      <c r="BKQ327" s="51"/>
      <c r="BKR327" s="51"/>
      <c r="BKS327" s="51"/>
      <c r="BKT327" s="51"/>
      <c r="BKU327" s="51"/>
      <c r="BKV327" s="51"/>
      <c r="BKW327" s="51"/>
      <c r="BKX327" s="51"/>
      <c r="BKY327" s="51"/>
      <c r="BKZ327" s="51"/>
      <c r="BLA327" s="51"/>
      <c r="BLB327" s="51"/>
      <c r="BLC327" s="51"/>
      <c r="BLD327" s="51"/>
      <c r="BLE327" s="51"/>
      <c r="BLF327" s="51"/>
      <c r="BLG327" s="51"/>
      <c r="BLH327" s="51"/>
      <c r="BLI327" s="51"/>
      <c r="BLJ327" s="51"/>
      <c r="BLK327" s="51"/>
      <c r="BLL327" s="51"/>
      <c r="BLM327" s="51"/>
      <c r="BLN327" s="51"/>
      <c r="BLO327" s="51"/>
      <c r="BLP327" s="51"/>
      <c r="BLQ327" s="51"/>
      <c r="BLR327" s="51"/>
      <c r="BLS327" s="51"/>
      <c r="BLT327" s="51"/>
      <c r="BLU327" s="51"/>
      <c r="BLV327" s="51"/>
      <c r="BLW327" s="51"/>
      <c r="BLX327" s="51"/>
      <c r="BLY327" s="51"/>
      <c r="BLZ327" s="51"/>
      <c r="BMA327" s="51"/>
      <c r="BMB327" s="51"/>
      <c r="BMC327" s="51"/>
      <c r="BMD327" s="51"/>
      <c r="BME327" s="51"/>
      <c r="BMF327" s="51"/>
      <c r="BMG327" s="51"/>
      <c r="BMH327" s="51"/>
      <c r="BMI327" s="51"/>
      <c r="BMJ327" s="51"/>
      <c r="BMK327" s="51"/>
      <c r="BML327" s="51"/>
      <c r="BMM327" s="51"/>
      <c r="BMN327" s="51"/>
      <c r="BMO327" s="51"/>
      <c r="BMP327" s="51"/>
      <c r="BMQ327" s="51"/>
      <c r="BMR327" s="51"/>
      <c r="BMS327" s="51"/>
      <c r="BMT327" s="51"/>
      <c r="BMU327" s="51"/>
      <c r="BMV327" s="51"/>
      <c r="BMW327" s="51"/>
      <c r="BMX327" s="51"/>
      <c r="BMY327" s="51"/>
      <c r="BMZ327" s="51"/>
      <c r="BNA327" s="51"/>
      <c r="BNB327" s="51"/>
      <c r="BNC327" s="51"/>
      <c r="BND327" s="51"/>
      <c r="BNE327" s="51"/>
      <c r="BNF327" s="51"/>
      <c r="BNG327" s="51"/>
      <c r="BNH327" s="51"/>
      <c r="BNI327" s="51"/>
      <c r="BNJ327" s="51"/>
      <c r="BNK327" s="51"/>
      <c r="BNL327" s="51"/>
      <c r="BNM327" s="51"/>
      <c r="BNN327" s="51"/>
      <c r="BNO327" s="51"/>
      <c r="BNP327" s="51"/>
      <c r="BNQ327" s="51"/>
      <c r="BNR327" s="51"/>
      <c r="BNS327" s="51"/>
      <c r="BNT327" s="51"/>
      <c r="BNU327" s="51"/>
      <c r="BNV327" s="51"/>
      <c r="BNW327" s="51"/>
      <c r="BNX327" s="51"/>
      <c r="BNY327" s="51"/>
      <c r="BNZ327" s="51"/>
      <c r="BOA327" s="51"/>
      <c r="BOB327" s="51"/>
      <c r="BOC327" s="51"/>
      <c r="BOD327" s="51"/>
      <c r="BOE327" s="51"/>
      <c r="BOF327" s="51"/>
      <c r="BOG327" s="51"/>
      <c r="BOH327" s="51"/>
      <c r="BOI327" s="51"/>
      <c r="BOJ327" s="51"/>
      <c r="BOK327" s="51"/>
      <c r="BOL327" s="51"/>
      <c r="BOM327" s="51"/>
      <c r="BON327" s="51"/>
      <c r="BOO327" s="51"/>
      <c r="BOP327" s="51"/>
      <c r="BOQ327" s="51"/>
      <c r="BOR327" s="51"/>
      <c r="BOS327" s="51"/>
      <c r="BOT327" s="51"/>
      <c r="BOU327" s="51"/>
      <c r="BOV327" s="51"/>
      <c r="BOW327" s="51"/>
      <c r="BOX327" s="51"/>
      <c r="BOY327" s="51"/>
      <c r="BOZ327" s="51"/>
      <c r="BPA327" s="51"/>
      <c r="BPB327" s="51"/>
      <c r="BPC327" s="51"/>
      <c r="BPD327" s="51"/>
      <c r="BPE327" s="51"/>
      <c r="BPF327" s="51"/>
      <c r="BPG327" s="51"/>
      <c r="BPH327" s="51"/>
      <c r="BPI327" s="51"/>
      <c r="BPJ327" s="51"/>
      <c r="BPK327" s="51"/>
      <c r="BPL327" s="51"/>
      <c r="BPM327" s="51"/>
      <c r="BPN327" s="51"/>
      <c r="BPO327" s="51"/>
      <c r="BPP327" s="51"/>
      <c r="BPQ327" s="51"/>
      <c r="BPR327" s="51"/>
      <c r="BPS327" s="51"/>
      <c r="BPT327" s="51"/>
      <c r="BPU327" s="51"/>
      <c r="BPV327" s="51"/>
      <c r="BPW327" s="51"/>
      <c r="BPX327" s="51"/>
      <c r="BPY327" s="51"/>
      <c r="BPZ327" s="51"/>
      <c r="BQA327" s="51"/>
      <c r="BQB327" s="51"/>
      <c r="BQC327" s="51"/>
      <c r="BQD327" s="51"/>
      <c r="BQE327" s="51"/>
      <c r="BQF327" s="51"/>
      <c r="BQG327" s="51"/>
      <c r="BQH327" s="51"/>
      <c r="BQI327" s="51"/>
      <c r="BQJ327" s="51"/>
      <c r="BQK327" s="51"/>
      <c r="BQL327" s="51"/>
      <c r="BQM327" s="51"/>
      <c r="BQN327" s="51"/>
      <c r="BQO327" s="51"/>
      <c r="BQP327" s="51"/>
      <c r="BQQ327" s="51"/>
      <c r="BQR327" s="51"/>
      <c r="BQS327" s="51"/>
      <c r="BQT327" s="51"/>
      <c r="BQU327" s="51"/>
      <c r="BQV327" s="51"/>
      <c r="BQW327" s="51"/>
      <c r="BQX327" s="51"/>
      <c r="BQY327" s="51"/>
      <c r="BQZ327" s="51"/>
      <c r="BRA327" s="51"/>
      <c r="BRB327" s="51"/>
      <c r="BRC327" s="51"/>
      <c r="BRD327" s="51"/>
      <c r="BRE327" s="51"/>
      <c r="BRF327" s="51"/>
      <c r="BRG327" s="51"/>
      <c r="BRH327" s="51"/>
      <c r="BRI327" s="51"/>
      <c r="BRJ327" s="51"/>
      <c r="BRK327" s="51"/>
      <c r="BRL327" s="51"/>
      <c r="BRM327" s="51"/>
      <c r="BRN327" s="51"/>
      <c r="BRO327" s="51"/>
      <c r="BRP327" s="51"/>
      <c r="BRQ327" s="51"/>
      <c r="BRR327" s="51"/>
      <c r="BRS327" s="51"/>
      <c r="BRT327" s="51"/>
      <c r="BRU327" s="51"/>
      <c r="BRV327" s="51"/>
      <c r="BRW327" s="51"/>
      <c r="BRX327" s="51"/>
      <c r="BRY327" s="51"/>
      <c r="BRZ327" s="51"/>
      <c r="BSA327" s="51"/>
      <c r="BSB327" s="51"/>
      <c r="BSC327" s="51"/>
      <c r="BSD327" s="51"/>
      <c r="BSE327" s="51"/>
      <c r="BSF327" s="51"/>
      <c r="BSG327" s="51"/>
      <c r="BSH327" s="51"/>
      <c r="BSI327" s="51"/>
      <c r="BSJ327" s="51"/>
      <c r="BSK327" s="51"/>
      <c r="BSL327" s="51"/>
      <c r="BSM327" s="51"/>
      <c r="BSN327" s="51"/>
      <c r="BSO327" s="51"/>
      <c r="BSP327" s="51"/>
      <c r="BSQ327" s="51"/>
      <c r="BSR327" s="51"/>
      <c r="BSS327" s="51"/>
      <c r="BST327" s="51"/>
      <c r="BSU327" s="51"/>
      <c r="BSV327" s="51"/>
      <c r="BSW327" s="51"/>
      <c r="BSX327" s="51"/>
      <c r="BSY327" s="51"/>
      <c r="BSZ327" s="51"/>
      <c r="BTA327" s="51"/>
      <c r="BTB327" s="51"/>
      <c r="BTC327" s="51"/>
      <c r="BTD327" s="51"/>
      <c r="BTE327" s="51"/>
      <c r="BTF327" s="51"/>
      <c r="BTG327" s="51"/>
      <c r="BTH327" s="51"/>
      <c r="BTI327" s="51"/>
      <c r="BTJ327" s="51"/>
      <c r="BTK327" s="51"/>
      <c r="BTL327" s="51"/>
      <c r="BTM327" s="51"/>
      <c r="BTN327" s="51"/>
      <c r="BTO327" s="51"/>
      <c r="BTP327" s="51"/>
      <c r="BTQ327" s="51"/>
      <c r="BTR327" s="51"/>
      <c r="BTS327" s="51"/>
      <c r="BTT327" s="51"/>
      <c r="BTU327" s="51"/>
      <c r="BTV327" s="51"/>
      <c r="BTW327" s="51"/>
      <c r="BTX327" s="51"/>
      <c r="BTY327" s="51"/>
      <c r="BTZ327" s="51"/>
      <c r="BUA327" s="51"/>
      <c r="BUB327" s="51"/>
      <c r="BUC327" s="51"/>
      <c r="BUD327" s="51"/>
      <c r="BUE327" s="51"/>
      <c r="BUF327" s="51"/>
      <c r="BUG327" s="51"/>
      <c r="BUH327" s="51"/>
      <c r="BUI327" s="51"/>
      <c r="BUJ327" s="51"/>
      <c r="BUK327" s="51"/>
      <c r="BUL327" s="51"/>
      <c r="BUM327" s="51"/>
      <c r="BUN327" s="51"/>
      <c r="BUO327" s="51"/>
      <c r="BUP327" s="51"/>
      <c r="BUQ327" s="51"/>
      <c r="BUR327" s="51"/>
      <c r="BUS327" s="51"/>
      <c r="BUT327" s="51"/>
      <c r="BUU327" s="51"/>
      <c r="BUV327" s="51"/>
      <c r="BUW327" s="51"/>
      <c r="BUX327" s="51"/>
      <c r="BUY327" s="51"/>
      <c r="BUZ327" s="51"/>
      <c r="BVA327" s="51"/>
      <c r="BVB327" s="51"/>
      <c r="BVC327" s="51"/>
      <c r="BVD327" s="51"/>
      <c r="BVE327" s="51"/>
      <c r="BVF327" s="51"/>
      <c r="BVG327" s="51"/>
      <c r="BVH327" s="51"/>
      <c r="BVI327" s="51"/>
      <c r="BVJ327" s="51"/>
      <c r="BVK327" s="51"/>
      <c r="BVL327" s="51"/>
      <c r="BVM327" s="51"/>
      <c r="BVN327" s="51"/>
      <c r="BVO327" s="51"/>
      <c r="BVP327" s="51"/>
      <c r="BVQ327" s="51"/>
      <c r="BVR327" s="51"/>
      <c r="BVS327" s="51"/>
      <c r="BVT327" s="51"/>
      <c r="BVU327" s="51"/>
      <c r="BVV327" s="51"/>
      <c r="BVW327" s="51"/>
      <c r="BVX327" s="51"/>
      <c r="BVY327" s="51"/>
      <c r="BVZ327" s="51"/>
      <c r="BWA327" s="51"/>
      <c r="BWB327" s="51"/>
      <c r="BWC327" s="51"/>
      <c r="BWD327" s="51"/>
      <c r="BWE327" s="51"/>
      <c r="BWF327" s="51"/>
      <c r="BWG327" s="51"/>
      <c r="BWH327" s="51"/>
      <c r="BWI327" s="51"/>
      <c r="BWJ327" s="51"/>
      <c r="BWK327" s="51"/>
      <c r="BWL327" s="51"/>
      <c r="BWM327" s="51"/>
      <c r="BWN327" s="51"/>
      <c r="BWO327" s="51"/>
      <c r="BWP327" s="51"/>
      <c r="BWQ327" s="51"/>
      <c r="BWR327" s="51"/>
      <c r="BWS327" s="51"/>
      <c r="BWT327" s="51"/>
      <c r="BWU327" s="51"/>
      <c r="BWV327" s="51"/>
      <c r="BWW327" s="51"/>
      <c r="BWX327" s="51"/>
      <c r="BWY327" s="51"/>
      <c r="BWZ327" s="51"/>
      <c r="BXA327" s="51"/>
      <c r="BXB327" s="51"/>
      <c r="BXC327" s="51"/>
      <c r="BXD327" s="51"/>
      <c r="BXE327" s="51"/>
      <c r="BXF327" s="51"/>
      <c r="BXG327" s="51"/>
      <c r="BXH327" s="51"/>
      <c r="BXI327" s="51"/>
      <c r="BXJ327" s="51"/>
      <c r="BXK327" s="51"/>
      <c r="BXL327" s="51"/>
      <c r="BXM327" s="51"/>
      <c r="BXN327" s="51"/>
      <c r="BXO327" s="51"/>
      <c r="BXP327" s="51"/>
      <c r="BXQ327" s="51"/>
      <c r="BXR327" s="51"/>
      <c r="BXS327" s="51"/>
      <c r="BXT327" s="51"/>
      <c r="BXU327" s="51"/>
      <c r="BXV327" s="51"/>
      <c r="BXW327" s="51"/>
      <c r="BXX327" s="51"/>
      <c r="BXY327" s="51"/>
      <c r="BXZ327" s="51"/>
      <c r="BYA327" s="51"/>
      <c r="BYB327" s="51"/>
      <c r="BYC327" s="51"/>
      <c r="BYD327" s="51"/>
      <c r="BYE327" s="51"/>
      <c r="BYF327" s="51"/>
      <c r="BYG327" s="51"/>
      <c r="BYH327" s="51"/>
      <c r="BYI327" s="51"/>
      <c r="BYJ327" s="51"/>
      <c r="BYK327" s="51"/>
      <c r="BYL327" s="51"/>
      <c r="BYM327" s="51"/>
      <c r="BYN327" s="51"/>
      <c r="BYO327" s="51"/>
      <c r="BYP327" s="51"/>
      <c r="BYQ327" s="51"/>
      <c r="BYR327" s="51"/>
      <c r="BYS327" s="51"/>
      <c r="BYT327" s="51"/>
      <c r="BYU327" s="51"/>
      <c r="BYV327" s="51"/>
      <c r="BYW327" s="51"/>
      <c r="BYX327" s="51"/>
      <c r="BYY327" s="51"/>
      <c r="BYZ327" s="51"/>
      <c r="BZA327" s="51"/>
      <c r="BZB327" s="51"/>
      <c r="BZC327" s="51"/>
      <c r="BZD327" s="51"/>
      <c r="BZE327" s="51"/>
      <c r="BZF327" s="51"/>
      <c r="BZG327" s="51"/>
      <c r="BZH327" s="51"/>
      <c r="BZI327" s="51"/>
      <c r="BZJ327" s="51"/>
      <c r="BZK327" s="51"/>
      <c r="BZL327" s="51"/>
      <c r="BZM327" s="51"/>
      <c r="BZN327" s="51"/>
      <c r="BZO327" s="51"/>
      <c r="BZP327" s="51"/>
      <c r="BZQ327" s="51"/>
      <c r="BZR327" s="51"/>
      <c r="BZS327" s="51"/>
      <c r="BZT327" s="51"/>
      <c r="BZU327" s="51"/>
      <c r="BZV327" s="51"/>
      <c r="BZW327" s="51"/>
      <c r="BZX327" s="51"/>
      <c r="BZY327" s="51"/>
      <c r="BZZ327" s="51"/>
      <c r="CAA327" s="51"/>
      <c r="CAB327" s="51"/>
      <c r="CAC327" s="51"/>
      <c r="CAD327" s="51"/>
      <c r="CAE327" s="51"/>
      <c r="CAF327" s="51"/>
      <c r="CAG327" s="51"/>
      <c r="CAH327" s="51"/>
      <c r="CAI327" s="51"/>
      <c r="CAJ327" s="51"/>
      <c r="CAK327" s="51"/>
      <c r="CAL327" s="51"/>
      <c r="CAM327" s="51"/>
      <c r="CAN327" s="51"/>
      <c r="CAO327" s="51"/>
      <c r="CAP327" s="51"/>
      <c r="CAQ327" s="51"/>
      <c r="CAR327" s="51"/>
      <c r="CAS327" s="51"/>
      <c r="CAT327" s="51"/>
      <c r="CAU327" s="51"/>
      <c r="CAV327" s="51"/>
      <c r="CAW327" s="51"/>
      <c r="CAX327" s="51"/>
      <c r="CAY327" s="51"/>
      <c r="CAZ327" s="51"/>
      <c r="CBA327" s="51"/>
      <c r="CBB327" s="51"/>
      <c r="CBC327" s="51"/>
      <c r="CBD327" s="51"/>
      <c r="CBE327" s="51"/>
      <c r="CBF327" s="51"/>
      <c r="CBG327" s="51"/>
      <c r="CBH327" s="51"/>
      <c r="CBI327" s="51"/>
      <c r="CBJ327" s="51"/>
      <c r="CBK327" s="51"/>
      <c r="CBL327" s="51"/>
      <c r="CBM327" s="51"/>
      <c r="CBN327" s="51"/>
      <c r="CBO327" s="51"/>
      <c r="CBP327" s="51"/>
      <c r="CBQ327" s="51"/>
      <c r="CBR327" s="51"/>
      <c r="CBS327" s="51"/>
      <c r="CBT327" s="51"/>
      <c r="CBU327" s="51"/>
      <c r="CBV327" s="51"/>
      <c r="CBW327" s="51"/>
      <c r="CBX327" s="51"/>
      <c r="CBY327" s="51"/>
      <c r="CBZ327" s="51"/>
      <c r="CCA327" s="51"/>
      <c r="CCB327" s="51"/>
      <c r="CCC327" s="51"/>
      <c r="CCD327" s="51"/>
      <c r="CCE327" s="51"/>
      <c r="CCF327" s="51"/>
      <c r="CCG327" s="51"/>
      <c r="CCH327" s="51"/>
      <c r="CCI327" s="51"/>
      <c r="CCJ327" s="51"/>
      <c r="CCK327" s="51"/>
      <c r="CCL327" s="51"/>
      <c r="CCM327" s="51"/>
      <c r="CCN327" s="51"/>
      <c r="CCO327" s="51"/>
      <c r="CCP327" s="51"/>
      <c r="CCQ327" s="51"/>
      <c r="CCR327" s="51"/>
      <c r="CCS327" s="51"/>
      <c r="CCT327" s="51"/>
      <c r="CCU327" s="51"/>
      <c r="CCV327" s="51"/>
      <c r="CCW327" s="51"/>
      <c r="CCX327" s="51"/>
      <c r="CCY327" s="51"/>
      <c r="CCZ327" s="51"/>
      <c r="CDA327" s="51"/>
      <c r="CDB327" s="51"/>
      <c r="CDC327" s="51"/>
      <c r="CDD327" s="51"/>
      <c r="CDE327" s="51"/>
      <c r="CDF327" s="51"/>
      <c r="CDG327" s="51"/>
      <c r="CDH327" s="51"/>
      <c r="CDI327" s="51"/>
      <c r="CDJ327" s="51"/>
      <c r="CDK327" s="51"/>
      <c r="CDL327" s="51"/>
      <c r="CDM327" s="51"/>
      <c r="CDN327" s="51"/>
      <c r="CDO327" s="51"/>
      <c r="CDP327" s="51"/>
      <c r="CDQ327" s="51"/>
      <c r="CDR327" s="51"/>
      <c r="CDS327" s="51"/>
      <c r="CDT327" s="51"/>
      <c r="CDU327" s="51"/>
      <c r="CDV327" s="51"/>
      <c r="CDW327" s="51"/>
      <c r="CDX327" s="51"/>
      <c r="CDY327" s="51"/>
      <c r="CDZ327" s="51"/>
      <c r="CEA327" s="51"/>
      <c r="CEB327" s="51"/>
      <c r="CEC327" s="51"/>
      <c r="CED327" s="51"/>
      <c r="CEE327" s="51"/>
      <c r="CEF327" s="51"/>
      <c r="CEG327" s="51"/>
      <c r="CEH327" s="51"/>
      <c r="CEI327" s="51"/>
      <c r="CEJ327" s="51"/>
      <c r="CEK327" s="51"/>
      <c r="CEL327" s="51"/>
      <c r="CEM327" s="51"/>
      <c r="CEN327" s="51"/>
      <c r="CEO327" s="51"/>
      <c r="CEP327" s="51"/>
      <c r="CEQ327" s="51"/>
      <c r="CER327" s="51"/>
      <c r="CES327" s="51"/>
      <c r="CET327" s="51"/>
      <c r="CEU327" s="51"/>
      <c r="CEV327" s="51"/>
      <c r="CEW327" s="51"/>
      <c r="CEX327" s="51"/>
      <c r="CEY327" s="51"/>
      <c r="CEZ327" s="51"/>
      <c r="CFA327" s="51"/>
      <c r="CFB327" s="51"/>
      <c r="CFC327" s="51"/>
      <c r="CFD327" s="51"/>
      <c r="CFE327" s="51"/>
      <c r="CFF327" s="51"/>
      <c r="CFG327" s="51"/>
      <c r="CFH327" s="51"/>
      <c r="CFI327" s="51"/>
      <c r="CFJ327" s="51"/>
      <c r="CFK327" s="51"/>
      <c r="CFL327" s="51"/>
      <c r="CFM327" s="51"/>
      <c r="CFN327" s="51"/>
      <c r="CFO327" s="51"/>
      <c r="CFP327" s="51"/>
      <c r="CFQ327" s="51"/>
      <c r="CFR327" s="51"/>
      <c r="CFS327" s="51"/>
      <c r="CFT327" s="51"/>
      <c r="CFU327" s="51"/>
      <c r="CFV327" s="51"/>
      <c r="CFW327" s="51"/>
      <c r="CFX327" s="51"/>
      <c r="CFY327" s="51"/>
      <c r="CFZ327" s="51"/>
      <c r="CGA327" s="51"/>
      <c r="CGB327" s="51"/>
      <c r="CGC327" s="51"/>
      <c r="CGD327" s="51"/>
      <c r="CGE327" s="51"/>
      <c r="CGF327" s="51"/>
      <c r="CGG327" s="51"/>
      <c r="CGH327" s="51"/>
      <c r="CGI327" s="51"/>
      <c r="CGJ327" s="51"/>
      <c r="CGK327" s="51"/>
      <c r="CGL327" s="51"/>
      <c r="CGM327" s="51"/>
      <c r="CGN327" s="51"/>
      <c r="CGO327" s="51"/>
      <c r="CGP327" s="51"/>
      <c r="CGQ327" s="51"/>
      <c r="CGR327" s="51"/>
      <c r="CGS327" s="51"/>
      <c r="CGT327" s="51"/>
      <c r="CGU327" s="51"/>
      <c r="CGV327" s="51"/>
      <c r="CGW327" s="51"/>
      <c r="CGX327" s="51"/>
      <c r="CGY327" s="51"/>
      <c r="CGZ327" s="51"/>
      <c r="CHA327" s="51"/>
      <c r="CHB327" s="51"/>
      <c r="CHC327" s="51"/>
      <c r="CHD327" s="51"/>
      <c r="CHE327" s="51"/>
      <c r="CHF327" s="51"/>
      <c r="CHG327" s="51"/>
      <c r="CHH327" s="51"/>
      <c r="CHI327" s="51"/>
      <c r="CHJ327" s="51"/>
      <c r="CHK327" s="51"/>
      <c r="CHL327" s="51"/>
      <c r="CHM327" s="51"/>
      <c r="CHN327" s="51"/>
      <c r="CHO327" s="51"/>
      <c r="CHP327" s="51"/>
      <c r="CHQ327" s="51"/>
      <c r="CHR327" s="51"/>
      <c r="CHS327" s="51"/>
      <c r="CHT327" s="51"/>
      <c r="CHU327" s="51"/>
      <c r="CHV327" s="51"/>
      <c r="CHW327" s="51"/>
      <c r="CHX327" s="51"/>
      <c r="CHY327" s="51"/>
      <c r="CHZ327" s="51"/>
      <c r="CIA327" s="51"/>
      <c r="CIB327" s="51"/>
      <c r="CIC327" s="51"/>
      <c r="CID327" s="51"/>
      <c r="CIE327" s="51"/>
      <c r="CIF327" s="51"/>
      <c r="CIG327" s="51"/>
      <c r="CIH327" s="51"/>
      <c r="CII327" s="51"/>
      <c r="CIJ327" s="51"/>
      <c r="CIK327" s="51"/>
      <c r="CIL327" s="51"/>
      <c r="CIM327" s="51"/>
      <c r="CIN327" s="51"/>
      <c r="CIO327" s="51"/>
      <c r="CIP327" s="51"/>
      <c r="CIQ327" s="51"/>
      <c r="CIR327" s="51"/>
      <c r="CIS327" s="51"/>
      <c r="CIT327" s="51"/>
      <c r="CIU327" s="51"/>
      <c r="CIV327" s="51"/>
      <c r="CIW327" s="51"/>
      <c r="CIX327" s="51"/>
      <c r="CIY327" s="51"/>
      <c r="CIZ327" s="51"/>
      <c r="CJA327" s="51"/>
      <c r="CJB327" s="51"/>
      <c r="CJC327" s="51"/>
      <c r="CJD327" s="51"/>
      <c r="CJE327" s="51"/>
      <c r="CJF327" s="51"/>
      <c r="CJG327" s="51"/>
      <c r="CJH327" s="51"/>
      <c r="CJI327" s="51"/>
      <c r="CJJ327" s="51"/>
      <c r="CJK327" s="51"/>
      <c r="CJL327" s="51"/>
      <c r="CJM327" s="51"/>
      <c r="CJN327" s="51"/>
      <c r="CJO327" s="51"/>
      <c r="CJP327" s="51"/>
      <c r="CJQ327" s="51"/>
      <c r="CJR327" s="51"/>
      <c r="CJS327" s="51"/>
      <c r="CJT327" s="51"/>
      <c r="CJU327" s="51"/>
      <c r="CJV327" s="51"/>
      <c r="CJW327" s="51"/>
      <c r="CJX327" s="51"/>
      <c r="CJY327" s="51"/>
      <c r="CJZ327" s="51"/>
      <c r="CKA327" s="51"/>
      <c r="CKB327" s="51"/>
      <c r="CKC327" s="51"/>
      <c r="CKD327" s="51"/>
      <c r="CKE327" s="51"/>
      <c r="CKF327" s="51"/>
      <c r="CKG327" s="51"/>
      <c r="CKH327" s="51"/>
      <c r="CKI327" s="51"/>
      <c r="CKJ327" s="51"/>
      <c r="CKK327" s="51"/>
      <c r="CKL327" s="51"/>
      <c r="CKM327" s="51"/>
      <c r="CKN327" s="51"/>
      <c r="CKO327" s="51"/>
      <c r="CKP327" s="51"/>
      <c r="CKQ327" s="51"/>
      <c r="CKR327" s="51"/>
      <c r="CKS327" s="51"/>
      <c r="CKT327" s="51"/>
      <c r="CKU327" s="51"/>
      <c r="CKV327" s="51"/>
      <c r="CKW327" s="51"/>
      <c r="CKX327" s="51"/>
      <c r="CKY327" s="51"/>
      <c r="CKZ327" s="51"/>
      <c r="CLA327" s="51"/>
      <c r="CLB327" s="51"/>
      <c r="CLC327" s="51"/>
      <c r="CLD327" s="51"/>
      <c r="CLE327" s="51"/>
      <c r="CLF327" s="51"/>
      <c r="CLG327" s="51"/>
      <c r="CLH327" s="51"/>
      <c r="CLI327" s="51"/>
      <c r="CLJ327" s="51"/>
      <c r="CLK327" s="51"/>
      <c r="CLL327" s="51"/>
      <c r="CLM327" s="51"/>
      <c r="CLN327" s="51"/>
      <c r="CLO327" s="51"/>
      <c r="CLP327" s="51"/>
      <c r="CLQ327" s="51"/>
      <c r="CLR327" s="51"/>
      <c r="CLS327" s="51"/>
      <c r="CLT327" s="51"/>
      <c r="CLU327" s="51"/>
      <c r="CLV327" s="51"/>
      <c r="CLW327" s="51"/>
      <c r="CLX327" s="51"/>
      <c r="CLY327" s="51"/>
      <c r="CLZ327" s="51"/>
      <c r="CMA327" s="51"/>
      <c r="CMB327" s="51"/>
      <c r="CMC327" s="51"/>
      <c r="CMD327" s="51"/>
      <c r="CME327" s="51"/>
      <c r="CMF327" s="51"/>
      <c r="CMG327" s="51"/>
      <c r="CMH327" s="51"/>
      <c r="CMI327" s="51"/>
      <c r="CMJ327" s="51"/>
      <c r="CMK327" s="51"/>
      <c r="CML327" s="51"/>
      <c r="CMM327" s="51"/>
      <c r="CMN327" s="51"/>
      <c r="CMO327" s="51"/>
      <c r="CMP327" s="51"/>
      <c r="CMQ327" s="51"/>
      <c r="CMR327" s="51"/>
      <c r="CMS327" s="51"/>
      <c r="CMT327" s="51"/>
      <c r="CMU327" s="51"/>
      <c r="CMV327" s="51"/>
      <c r="CMW327" s="51"/>
      <c r="CMX327" s="51"/>
      <c r="CMY327" s="51"/>
      <c r="CMZ327" s="51"/>
      <c r="CNA327" s="51"/>
      <c r="CNB327" s="51"/>
      <c r="CNC327" s="51"/>
      <c r="CND327" s="51"/>
      <c r="CNE327" s="51"/>
      <c r="CNF327" s="51"/>
      <c r="CNG327" s="51"/>
      <c r="CNH327" s="51"/>
      <c r="CNI327" s="51"/>
      <c r="CNJ327" s="51"/>
      <c r="CNK327" s="51"/>
      <c r="CNL327" s="51"/>
      <c r="CNM327" s="51"/>
      <c r="CNN327" s="51"/>
      <c r="CNO327" s="51"/>
      <c r="CNP327" s="51"/>
      <c r="CNQ327" s="51"/>
      <c r="CNR327" s="51"/>
      <c r="CNS327" s="51"/>
      <c r="CNT327" s="51"/>
      <c r="CNU327" s="51"/>
      <c r="CNV327" s="51"/>
      <c r="CNW327" s="51"/>
      <c r="CNX327" s="51"/>
      <c r="CNY327" s="51"/>
      <c r="CNZ327" s="51"/>
      <c r="COA327" s="51"/>
      <c r="COB327" s="51"/>
      <c r="COC327" s="51"/>
      <c r="COD327" s="51"/>
      <c r="COE327" s="51"/>
      <c r="COF327" s="51"/>
      <c r="COG327" s="51"/>
      <c r="COH327" s="51"/>
      <c r="COI327" s="51"/>
      <c r="COJ327" s="51"/>
      <c r="COK327" s="51"/>
      <c r="COL327" s="51"/>
      <c r="COM327" s="51"/>
      <c r="CON327" s="51"/>
      <c r="COO327" s="51"/>
      <c r="COP327" s="51"/>
      <c r="COQ327" s="51"/>
      <c r="COR327" s="51"/>
      <c r="COS327" s="51"/>
      <c r="COT327" s="51"/>
      <c r="COU327" s="51"/>
      <c r="COV327" s="51"/>
      <c r="COW327" s="51"/>
      <c r="COX327" s="51"/>
      <c r="COY327" s="51"/>
      <c r="COZ327" s="51"/>
      <c r="CPA327" s="51"/>
      <c r="CPB327" s="51"/>
      <c r="CPC327" s="51"/>
      <c r="CPD327" s="51"/>
      <c r="CPE327" s="51"/>
      <c r="CPF327" s="51"/>
      <c r="CPG327" s="51"/>
      <c r="CPH327" s="51"/>
      <c r="CPI327" s="51"/>
      <c r="CPJ327" s="51"/>
      <c r="CPK327" s="51"/>
      <c r="CPL327" s="51"/>
      <c r="CPM327" s="51"/>
      <c r="CPN327" s="51"/>
      <c r="CPO327" s="51"/>
      <c r="CPP327" s="51"/>
      <c r="CPQ327" s="51"/>
      <c r="CPR327" s="51"/>
      <c r="CPS327" s="51"/>
      <c r="CPT327" s="51"/>
      <c r="CPU327" s="51"/>
      <c r="CPV327" s="51"/>
      <c r="CPW327" s="51"/>
      <c r="CPX327" s="51"/>
      <c r="CPY327" s="51"/>
      <c r="CPZ327" s="51"/>
      <c r="CQA327" s="51"/>
      <c r="CQB327" s="51"/>
      <c r="CQC327" s="51"/>
      <c r="CQD327" s="51"/>
      <c r="CQE327" s="51"/>
      <c r="CQF327" s="51"/>
      <c r="CQG327" s="51"/>
      <c r="CQH327" s="51"/>
      <c r="CQI327" s="51"/>
      <c r="CQJ327" s="51"/>
      <c r="CQK327" s="51"/>
      <c r="CQL327" s="51"/>
      <c r="CQM327" s="51"/>
      <c r="CQN327" s="51"/>
      <c r="CQO327" s="51"/>
      <c r="CQP327" s="51"/>
      <c r="CQQ327" s="51"/>
      <c r="CQR327" s="51"/>
      <c r="CQS327" s="51"/>
      <c r="CQT327" s="51"/>
      <c r="CQU327" s="51"/>
      <c r="CQV327" s="51"/>
      <c r="CQW327" s="51"/>
      <c r="CQX327" s="51"/>
      <c r="CQY327" s="51"/>
      <c r="CQZ327" s="51"/>
      <c r="CRA327" s="51"/>
      <c r="CRB327" s="51"/>
      <c r="CRC327" s="51"/>
      <c r="CRD327" s="51"/>
      <c r="CRE327" s="51"/>
      <c r="CRF327" s="51"/>
      <c r="CRG327" s="51"/>
      <c r="CRH327" s="51"/>
      <c r="CRI327" s="51"/>
      <c r="CRJ327" s="51"/>
      <c r="CRK327" s="51"/>
      <c r="CRL327" s="51"/>
      <c r="CRM327" s="51"/>
      <c r="CRN327" s="51"/>
      <c r="CRO327" s="51"/>
      <c r="CRP327" s="51"/>
      <c r="CRQ327" s="51"/>
      <c r="CRR327" s="51"/>
      <c r="CRS327" s="51"/>
      <c r="CRT327" s="51"/>
      <c r="CRU327" s="51"/>
      <c r="CRV327" s="51"/>
      <c r="CRW327" s="51"/>
      <c r="CRX327" s="51"/>
      <c r="CRY327" s="51"/>
      <c r="CRZ327" s="51"/>
      <c r="CSA327" s="51"/>
      <c r="CSB327" s="51"/>
      <c r="CSC327" s="51"/>
      <c r="CSD327" s="51"/>
      <c r="CSE327" s="51"/>
      <c r="CSF327" s="51"/>
      <c r="CSG327" s="51"/>
      <c r="CSH327" s="51"/>
      <c r="CSI327" s="51"/>
      <c r="CSJ327" s="51"/>
      <c r="CSK327" s="51"/>
      <c r="CSL327" s="51"/>
      <c r="CSM327" s="51"/>
      <c r="CSN327" s="51"/>
      <c r="CSO327" s="51"/>
      <c r="CSP327" s="51"/>
      <c r="CSQ327" s="51"/>
      <c r="CSR327" s="51"/>
      <c r="CSS327" s="51"/>
      <c r="CST327" s="51"/>
      <c r="CSU327" s="51"/>
      <c r="CSV327" s="51"/>
      <c r="CSW327" s="51"/>
      <c r="CSX327" s="51"/>
      <c r="CSY327" s="51"/>
      <c r="CSZ327" s="51"/>
      <c r="CTA327" s="51"/>
      <c r="CTB327" s="51"/>
      <c r="CTC327" s="51"/>
      <c r="CTD327" s="51"/>
      <c r="CTE327" s="51"/>
      <c r="CTF327" s="51"/>
      <c r="CTG327" s="51"/>
      <c r="CTH327" s="51"/>
      <c r="CTI327" s="51"/>
      <c r="CTJ327" s="51"/>
      <c r="CTK327" s="51"/>
      <c r="CTL327" s="51"/>
      <c r="CTM327" s="51"/>
      <c r="CTN327" s="51"/>
      <c r="CTO327" s="51"/>
      <c r="CTP327" s="51"/>
      <c r="CTQ327" s="51"/>
      <c r="CTR327" s="51"/>
      <c r="CTS327" s="51"/>
      <c r="CTT327" s="51"/>
      <c r="CTU327" s="51"/>
      <c r="CTV327" s="51"/>
      <c r="CTW327" s="51"/>
      <c r="CTX327" s="51"/>
      <c r="CTY327" s="51"/>
      <c r="CTZ327" s="51"/>
      <c r="CUA327" s="51"/>
      <c r="CUB327" s="51"/>
      <c r="CUC327" s="51"/>
      <c r="CUD327" s="51"/>
      <c r="CUE327" s="51"/>
      <c r="CUF327" s="51"/>
      <c r="CUG327" s="51"/>
      <c r="CUH327" s="51"/>
      <c r="CUI327" s="51"/>
      <c r="CUJ327" s="51"/>
      <c r="CUK327" s="51"/>
      <c r="CUL327" s="51"/>
      <c r="CUM327" s="51"/>
      <c r="CUN327" s="51"/>
      <c r="CUO327" s="51"/>
      <c r="CUP327" s="51"/>
      <c r="CUQ327" s="51"/>
      <c r="CUR327" s="51"/>
      <c r="CUS327" s="51"/>
      <c r="CUT327" s="51"/>
      <c r="CUU327" s="51"/>
      <c r="CUV327" s="51"/>
      <c r="CUW327" s="51"/>
      <c r="CUX327" s="51"/>
      <c r="CUY327" s="51"/>
      <c r="CUZ327" s="51"/>
      <c r="CVA327" s="51"/>
      <c r="CVB327" s="51"/>
      <c r="CVC327" s="51"/>
      <c r="CVD327" s="51"/>
      <c r="CVE327" s="51"/>
      <c r="CVF327" s="51"/>
      <c r="CVG327" s="51"/>
      <c r="CVH327" s="51"/>
      <c r="CVI327" s="51"/>
      <c r="CVJ327" s="51"/>
      <c r="CVK327" s="51"/>
      <c r="CVL327" s="51"/>
      <c r="CVM327" s="51"/>
      <c r="CVN327" s="51"/>
      <c r="CVO327" s="51"/>
      <c r="CVP327" s="51"/>
      <c r="CVQ327" s="51"/>
      <c r="CVR327" s="51"/>
      <c r="CVS327" s="51"/>
      <c r="CVT327" s="51"/>
      <c r="CVU327" s="51"/>
      <c r="CVV327" s="51"/>
      <c r="CVW327" s="51"/>
      <c r="CVX327" s="51"/>
      <c r="CVY327" s="51"/>
      <c r="CVZ327" s="51"/>
      <c r="CWA327" s="51"/>
      <c r="CWB327" s="51"/>
      <c r="CWC327" s="51"/>
      <c r="CWD327" s="51"/>
      <c r="CWE327" s="51"/>
      <c r="CWF327" s="51"/>
      <c r="CWG327" s="51"/>
      <c r="CWH327" s="51"/>
      <c r="CWI327" s="51"/>
      <c r="CWJ327" s="51"/>
      <c r="CWK327" s="51"/>
      <c r="CWL327" s="51"/>
      <c r="CWM327" s="51"/>
      <c r="CWN327" s="51"/>
      <c r="CWO327" s="51"/>
      <c r="CWP327" s="51"/>
      <c r="CWQ327" s="51"/>
      <c r="CWR327" s="51"/>
      <c r="CWS327" s="51"/>
      <c r="CWT327" s="51"/>
      <c r="CWU327" s="51"/>
      <c r="CWV327" s="51"/>
      <c r="CWW327" s="51"/>
      <c r="CWX327" s="51"/>
      <c r="CWY327" s="51"/>
      <c r="CWZ327" s="51"/>
      <c r="CXA327" s="51"/>
      <c r="CXB327" s="51"/>
      <c r="CXC327" s="51"/>
      <c r="CXD327" s="51"/>
      <c r="CXE327" s="51"/>
      <c r="CXF327" s="51"/>
      <c r="CXG327" s="51"/>
      <c r="CXH327" s="51"/>
      <c r="CXI327" s="51"/>
      <c r="CXJ327" s="51"/>
      <c r="CXK327" s="51"/>
      <c r="CXL327" s="51"/>
      <c r="CXM327" s="51"/>
      <c r="CXN327" s="51"/>
      <c r="CXO327" s="51"/>
      <c r="CXP327" s="51"/>
      <c r="CXQ327" s="51"/>
      <c r="CXR327" s="51"/>
      <c r="CXS327" s="51"/>
      <c r="CXT327" s="51"/>
      <c r="CXU327" s="51"/>
      <c r="CXV327" s="51"/>
      <c r="CXW327" s="51"/>
      <c r="CXX327" s="51"/>
      <c r="CXY327" s="51"/>
      <c r="CXZ327" s="51"/>
      <c r="CYA327" s="51"/>
      <c r="CYB327" s="51"/>
      <c r="CYC327" s="51"/>
      <c r="CYD327" s="51"/>
      <c r="CYE327" s="51"/>
      <c r="CYF327" s="51"/>
      <c r="CYG327" s="51"/>
      <c r="CYH327" s="51"/>
      <c r="CYI327" s="51"/>
      <c r="CYJ327" s="51"/>
      <c r="CYK327" s="51"/>
      <c r="CYL327" s="51"/>
      <c r="CYM327" s="51"/>
      <c r="CYN327" s="51"/>
      <c r="CYO327" s="51"/>
      <c r="CYP327" s="51"/>
      <c r="CYQ327" s="51"/>
      <c r="CYR327" s="51"/>
      <c r="CYS327" s="51"/>
      <c r="CYT327" s="51"/>
      <c r="CYU327" s="51"/>
      <c r="CYV327" s="51"/>
      <c r="CYW327" s="51"/>
      <c r="CYX327" s="51"/>
      <c r="CYY327" s="51"/>
      <c r="CYZ327" s="51"/>
      <c r="CZA327" s="51"/>
      <c r="CZB327" s="51"/>
      <c r="CZC327" s="51"/>
      <c r="CZD327" s="51"/>
      <c r="CZE327" s="51"/>
      <c r="CZF327" s="51"/>
      <c r="CZG327" s="51"/>
      <c r="CZH327" s="51"/>
      <c r="CZI327" s="51"/>
      <c r="CZJ327" s="51"/>
      <c r="CZK327" s="51"/>
      <c r="CZL327" s="51"/>
      <c r="CZM327" s="51"/>
      <c r="CZN327" s="51"/>
      <c r="CZO327" s="51"/>
      <c r="CZP327" s="51"/>
      <c r="CZQ327" s="51"/>
      <c r="CZR327" s="51"/>
      <c r="CZS327" s="51"/>
      <c r="CZT327" s="51"/>
      <c r="CZU327" s="51"/>
      <c r="CZV327" s="51"/>
      <c r="CZW327" s="51"/>
      <c r="CZX327" s="51"/>
      <c r="CZY327" s="51"/>
      <c r="CZZ327" s="51"/>
      <c r="DAA327" s="51"/>
      <c r="DAB327" s="51"/>
      <c r="DAC327" s="51"/>
      <c r="DAD327" s="51"/>
      <c r="DAE327" s="51"/>
      <c r="DAF327" s="51"/>
      <c r="DAG327" s="51"/>
      <c r="DAH327" s="51"/>
      <c r="DAI327" s="51"/>
      <c r="DAJ327" s="51"/>
      <c r="DAK327" s="51"/>
      <c r="DAL327" s="51"/>
      <c r="DAM327" s="51"/>
      <c r="DAN327" s="51"/>
      <c r="DAO327" s="51"/>
      <c r="DAP327" s="51"/>
      <c r="DAQ327" s="51"/>
      <c r="DAR327" s="51"/>
      <c r="DAS327" s="51"/>
      <c r="DAT327" s="51"/>
      <c r="DAU327" s="51"/>
      <c r="DAV327" s="51"/>
      <c r="DAW327" s="51"/>
      <c r="DAX327" s="51"/>
      <c r="DAY327" s="51"/>
      <c r="DAZ327" s="51"/>
      <c r="DBA327" s="51"/>
      <c r="DBB327" s="51"/>
      <c r="DBC327" s="51"/>
      <c r="DBD327" s="51"/>
      <c r="DBE327" s="51"/>
      <c r="DBF327" s="51"/>
      <c r="DBG327" s="51"/>
      <c r="DBH327" s="51"/>
      <c r="DBI327" s="51"/>
      <c r="DBJ327" s="51"/>
      <c r="DBK327" s="51"/>
      <c r="DBL327" s="51"/>
      <c r="DBM327" s="51"/>
      <c r="DBN327" s="51"/>
      <c r="DBO327" s="51"/>
      <c r="DBP327" s="51"/>
      <c r="DBQ327" s="51"/>
      <c r="DBR327" s="51"/>
      <c r="DBS327" s="51"/>
      <c r="DBT327" s="51"/>
      <c r="DBU327" s="51"/>
      <c r="DBV327" s="51"/>
      <c r="DBW327" s="51"/>
      <c r="DBX327" s="51"/>
      <c r="DBY327" s="51"/>
      <c r="DBZ327" s="51"/>
      <c r="DCA327" s="51"/>
      <c r="DCB327" s="51"/>
      <c r="DCC327" s="51"/>
      <c r="DCD327" s="51"/>
      <c r="DCE327" s="51"/>
      <c r="DCF327" s="51"/>
      <c r="DCG327" s="51"/>
      <c r="DCH327" s="51"/>
      <c r="DCI327" s="51"/>
      <c r="DCJ327" s="51"/>
      <c r="DCK327" s="51"/>
      <c r="DCL327" s="51"/>
      <c r="DCM327" s="51"/>
      <c r="DCN327" s="51"/>
      <c r="DCO327" s="51"/>
      <c r="DCP327" s="51"/>
      <c r="DCQ327" s="51"/>
      <c r="DCR327" s="51"/>
      <c r="DCS327" s="51"/>
      <c r="DCT327" s="51"/>
      <c r="DCU327" s="51"/>
      <c r="DCV327" s="51"/>
      <c r="DCW327" s="51"/>
      <c r="DCX327" s="51"/>
      <c r="DCY327" s="51"/>
      <c r="DCZ327" s="51"/>
      <c r="DDA327" s="51"/>
      <c r="DDB327" s="51"/>
      <c r="DDC327" s="51"/>
      <c r="DDD327" s="51"/>
      <c r="DDE327" s="51"/>
      <c r="DDF327" s="51"/>
      <c r="DDG327" s="51"/>
      <c r="DDH327" s="51"/>
      <c r="DDI327" s="51"/>
      <c r="DDJ327" s="51"/>
      <c r="DDK327" s="51"/>
      <c r="DDL327" s="51"/>
      <c r="DDM327" s="51"/>
      <c r="DDN327" s="51"/>
      <c r="DDO327" s="51"/>
      <c r="DDP327" s="51"/>
      <c r="DDQ327" s="51"/>
      <c r="DDR327" s="51"/>
      <c r="DDS327" s="51"/>
      <c r="DDT327" s="51"/>
      <c r="DDU327" s="51"/>
      <c r="DDV327" s="51"/>
      <c r="DDW327" s="51"/>
      <c r="DDX327" s="51"/>
      <c r="DDY327" s="51"/>
      <c r="DDZ327" s="51"/>
      <c r="DEA327" s="51"/>
      <c r="DEB327" s="51"/>
      <c r="DEC327" s="51"/>
      <c r="DED327" s="51"/>
      <c r="DEE327" s="51"/>
      <c r="DEF327" s="51"/>
      <c r="DEG327" s="51"/>
      <c r="DEH327" s="51"/>
      <c r="DEI327" s="51"/>
      <c r="DEJ327" s="51"/>
      <c r="DEK327" s="51"/>
      <c r="DEL327" s="51"/>
      <c r="DEM327" s="51"/>
      <c r="DEN327" s="51"/>
      <c r="DEO327" s="51"/>
      <c r="DEP327" s="51"/>
      <c r="DEQ327" s="51"/>
      <c r="DER327" s="51"/>
      <c r="DES327" s="51"/>
      <c r="DET327" s="51"/>
      <c r="DEU327" s="51"/>
      <c r="DEV327" s="51"/>
      <c r="DEW327" s="51"/>
      <c r="DEX327" s="51"/>
      <c r="DEY327" s="51"/>
      <c r="DEZ327" s="51"/>
      <c r="DFA327" s="51"/>
      <c r="DFB327" s="51"/>
      <c r="DFC327" s="51"/>
      <c r="DFD327" s="51"/>
      <c r="DFE327" s="51"/>
      <c r="DFF327" s="51"/>
      <c r="DFG327" s="51"/>
      <c r="DFH327" s="51"/>
      <c r="DFI327" s="51"/>
      <c r="DFJ327" s="51"/>
      <c r="DFK327" s="51"/>
      <c r="DFL327" s="51"/>
      <c r="DFM327" s="51"/>
      <c r="DFN327" s="51"/>
      <c r="DFO327" s="51"/>
      <c r="DFP327" s="51"/>
      <c r="DFQ327" s="51"/>
      <c r="DFR327" s="51"/>
      <c r="DFS327" s="51"/>
      <c r="DFT327" s="51"/>
      <c r="DFU327" s="51"/>
      <c r="DFV327" s="51"/>
      <c r="DFW327" s="51"/>
      <c r="DFX327" s="51"/>
      <c r="DFY327" s="51"/>
      <c r="DFZ327" s="51"/>
      <c r="DGA327" s="51"/>
      <c r="DGB327" s="51"/>
      <c r="DGC327" s="51"/>
      <c r="DGD327" s="51"/>
      <c r="DGE327" s="51"/>
      <c r="DGF327" s="51"/>
      <c r="DGG327" s="51"/>
      <c r="DGH327" s="51"/>
      <c r="DGI327" s="51"/>
      <c r="DGJ327" s="51"/>
      <c r="DGK327" s="51"/>
      <c r="DGL327" s="51"/>
      <c r="DGM327" s="51"/>
      <c r="DGN327" s="51"/>
      <c r="DGO327" s="51"/>
      <c r="DGP327" s="51"/>
      <c r="DGQ327" s="51"/>
      <c r="DGR327" s="51"/>
      <c r="DGS327" s="51"/>
      <c r="DGT327" s="51"/>
      <c r="DGU327" s="51"/>
      <c r="DGV327" s="51"/>
      <c r="DGW327" s="51"/>
      <c r="DGX327" s="51"/>
      <c r="DGY327" s="51"/>
      <c r="DGZ327" s="51"/>
      <c r="DHA327" s="51"/>
      <c r="DHB327" s="51"/>
      <c r="DHC327" s="51"/>
      <c r="DHD327" s="51"/>
      <c r="DHE327" s="51"/>
      <c r="DHF327" s="51"/>
      <c r="DHG327" s="51"/>
      <c r="DHH327" s="51"/>
      <c r="DHI327" s="51"/>
      <c r="DHJ327" s="51"/>
      <c r="DHK327" s="51"/>
      <c r="DHL327" s="51"/>
      <c r="DHM327" s="51"/>
      <c r="DHN327" s="51"/>
      <c r="DHO327" s="51"/>
      <c r="DHP327" s="51"/>
      <c r="DHQ327" s="51"/>
      <c r="DHR327" s="51"/>
      <c r="DHS327" s="51"/>
      <c r="DHT327" s="51"/>
      <c r="DHU327" s="51"/>
      <c r="DHV327" s="51"/>
      <c r="DHW327" s="51"/>
      <c r="DHX327" s="51"/>
      <c r="DHY327" s="51"/>
      <c r="DHZ327" s="51"/>
      <c r="DIA327" s="51"/>
      <c r="DIB327" s="51"/>
      <c r="DIC327" s="51"/>
      <c r="DID327" s="51"/>
      <c r="DIE327" s="51"/>
      <c r="DIF327" s="51"/>
      <c r="DIG327" s="51"/>
      <c r="DIH327" s="51"/>
      <c r="DII327" s="51"/>
      <c r="DIJ327" s="51"/>
      <c r="DIK327" s="51"/>
      <c r="DIL327" s="51"/>
      <c r="DIM327" s="51"/>
      <c r="DIN327" s="51"/>
      <c r="DIO327" s="51"/>
      <c r="DIP327" s="51"/>
      <c r="DIQ327" s="51"/>
      <c r="DIR327" s="51"/>
      <c r="DIS327" s="51"/>
      <c r="DIT327" s="51"/>
      <c r="DIU327" s="51"/>
      <c r="DIV327" s="51"/>
      <c r="DIW327" s="51"/>
      <c r="DIX327" s="51"/>
      <c r="DIY327" s="51"/>
      <c r="DIZ327" s="51"/>
      <c r="DJA327" s="51"/>
      <c r="DJB327" s="51"/>
      <c r="DJC327" s="51"/>
      <c r="DJD327" s="51"/>
      <c r="DJE327" s="51"/>
      <c r="DJF327" s="51"/>
      <c r="DJG327" s="51"/>
      <c r="DJH327" s="51"/>
      <c r="DJI327" s="51"/>
      <c r="DJJ327" s="51"/>
      <c r="DJK327" s="51"/>
      <c r="DJL327" s="51"/>
      <c r="DJM327" s="51"/>
      <c r="DJN327" s="51"/>
      <c r="DJO327" s="51"/>
      <c r="DJP327" s="51"/>
      <c r="DJQ327" s="51"/>
      <c r="DJR327" s="51"/>
      <c r="DJS327" s="51"/>
      <c r="DJT327" s="51"/>
      <c r="DJU327" s="51"/>
      <c r="DJV327" s="51"/>
      <c r="DJW327" s="51"/>
      <c r="DJX327" s="51"/>
      <c r="DJY327" s="51"/>
      <c r="DJZ327" s="51"/>
      <c r="DKA327" s="51"/>
      <c r="DKB327" s="51"/>
      <c r="DKC327" s="51"/>
      <c r="DKD327" s="51"/>
      <c r="DKE327" s="51"/>
      <c r="DKF327" s="51"/>
      <c r="DKG327" s="51"/>
      <c r="DKH327" s="51"/>
      <c r="DKI327" s="51"/>
      <c r="DKJ327" s="51"/>
      <c r="DKK327" s="51"/>
      <c r="DKL327" s="51"/>
      <c r="DKM327" s="51"/>
      <c r="DKN327" s="51"/>
      <c r="DKO327" s="51"/>
      <c r="DKP327" s="51"/>
      <c r="DKQ327" s="51"/>
      <c r="DKR327" s="51"/>
      <c r="DKS327" s="51"/>
      <c r="DKT327" s="51"/>
      <c r="DKU327" s="51"/>
      <c r="DKV327" s="51"/>
      <c r="DKW327" s="51"/>
      <c r="DKX327" s="51"/>
      <c r="DKY327" s="51"/>
      <c r="DKZ327" s="51"/>
      <c r="DLA327" s="51"/>
      <c r="DLB327" s="51"/>
      <c r="DLC327" s="51"/>
      <c r="DLD327" s="51"/>
      <c r="DLE327" s="51"/>
      <c r="DLF327" s="51"/>
      <c r="DLG327" s="51"/>
      <c r="DLH327" s="51"/>
      <c r="DLI327" s="51"/>
      <c r="DLJ327" s="51"/>
      <c r="DLK327" s="51"/>
      <c r="DLL327" s="51"/>
      <c r="DLM327" s="51"/>
      <c r="DLN327" s="51"/>
      <c r="DLO327" s="51"/>
      <c r="DLP327" s="51"/>
      <c r="DLQ327" s="51"/>
      <c r="DLR327" s="51"/>
      <c r="DLS327" s="51"/>
      <c r="DLT327" s="51"/>
      <c r="DLU327" s="51"/>
      <c r="DLV327" s="51"/>
      <c r="DLW327" s="51"/>
      <c r="DLX327" s="51"/>
      <c r="DLY327" s="51"/>
      <c r="DLZ327" s="51"/>
      <c r="DMA327" s="51"/>
      <c r="DMB327" s="51"/>
      <c r="DMC327" s="51"/>
      <c r="DMD327" s="51"/>
      <c r="DME327" s="51"/>
      <c r="DMF327" s="51"/>
      <c r="DMG327" s="51"/>
      <c r="DMH327" s="51"/>
      <c r="DMI327" s="51"/>
      <c r="DMJ327" s="51"/>
      <c r="DMK327" s="51"/>
      <c r="DML327" s="51"/>
      <c r="DMM327" s="51"/>
      <c r="DMN327" s="51"/>
      <c r="DMO327" s="51"/>
      <c r="DMP327" s="51"/>
      <c r="DMQ327" s="51"/>
      <c r="DMR327" s="51"/>
      <c r="DMS327" s="51"/>
      <c r="DMT327" s="51"/>
      <c r="DMU327" s="51"/>
      <c r="DMV327" s="51"/>
      <c r="DMW327" s="51"/>
      <c r="DMX327" s="51"/>
      <c r="DMY327" s="51"/>
      <c r="DMZ327" s="51"/>
      <c r="DNA327" s="51"/>
      <c r="DNB327" s="51"/>
      <c r="DNC327" s="51"/>
      <c r="DND327" s="51"/>
      <c r="DNE327" s="51"/>
      <c r="DNF327" s="51"/>
      <c r="DNG327" s="51"/>
      <c r="DNH327" s="51"/>
      <c r="DNI327" s="51"/>
      <c r="DNJ327" s="51"/>
      <c r="DNK327" s="51"/>
      <c r="DNL327" s="51"/>
      <c r="DNM327" s="51"/>
      <c r="DNN327" s="51"/>
      <c r="DNO327" s="51"/>
      <c r="DNP327" s="51"/>
      <c r="DNQ327" s="51"/>
      <c r="DNR327" s="51"/>
      <c r="DNS327" s="51"/>
      <c r="DNT327" s="51"/>
      <c r="DNU327" s="51"/>
      <c r="DNV327" s="51"/>
      <c r="DNW327" s="51"/>
      <c r="DNX327" s="51"/>
      <c r="DNY327" s="51"/>
      <c r="DNZ327" s="51"/>
      <c r="DOA327" s="51"/>
      <c r="DOB327" s="51"/>
      <c r="DOC327" s="51"/>
      <c r="DOD327" s="51"/>
      <c r="DOE327" s="51"/>
      <c r="DOF327" s="51"/>
      <c r="DOG327" s="51"/>
      <c r="DOH327" s="51"/>
      <c r="DOI327" s="51"/>
      <c r="DOJ327" s="51"/>
      <c r="DOK327" s="51"/>
      <c r="DOL327" s="51"/>
      <c r="DOM327" s="51"/>
      <c r="DON327" s="51"/>
      <c r="DOO327" s="51"/>
      <c r="DOP327" s="51"/>
      <c r="DOQ327" s="51"/>
      <c r="DOR327" s="51"/>
      <c r="DOS327" s="51"/>
      <c r="DOT327" s="51"/>
      <c r="DOU327" s="51"/>
      <c r="DOV327" s="51"/>
      <c r="DOW327" s="51"/>
      <c r="DOX327" s="51"/>
      <c r="DOY327" s="51"/>
      <c r="DOZ327" s="51"/>
      <c r="DPA327" s="51"/>
      <c r="DPB327" s="51"/>
      <c r="DPC327" s="51"/>
      <c r="DPD327" s="51"/>
      <c r="DPE327" s="51"/>
      <c r="DPF327" s="51"/>
      <c r="DPG327" s="51"/>
      <c r="DPH327" s="51"/>
      <c r="DPI327" s="51"/>
      <c r="DPJ327" s="51"/>
      <c r="DPK327" s="51"/>
      <c r="DPL327" s="51"/>
      <c r="DPM327" s="51"/>
      <c r="DPN327" s="51"/>
      <c r="DPO327" s="51"/>
      <c r="DPP327" s="51"/>
      <c r="DPQ327" s="51"/>
      <c r="DPR327" s="51"/>
      <c r="DPS327" s="51"/>
      <c r="DPT327" s="51"/>
      <c r="DPU327" s="51"/>
      <c r="DPV327" s="51"/>
      <c r="DPW327" s="51"/>
      <c r="DPX327" s="51"/>
      <c r="DPY327" s="51"/>
      <c r="DPZ327" s="51"/>
      <c r="DQA327" s="51"/>
      <c r="DQB327" s="51"/>
      <c r="DQC327" s="51"/>
      <c r="DQD327" s="51"/>
      <c r="DQE327" s="51"/>
      <c r="DQF327" s="51"/>
      <c r="DQG327" s="51"/>
      <c r="DQH327" s="51"/>
      <c r="DQI327" s="51"/>
      <c r="DQJ327" s="51"/>
      <c r="DQK327" s="51"/>
      <c r="DQL327" s="51"/>
      <c r="DQM327" s="51"/>
      <c r="DQN327" s="51"/>
      <c r="DQO327" s="51"/>
      <c r="DQP327" s="51"/>
      <c r="DQQ327" s="51"/>
      <c r="DQR327" s="51"/>
      <c r="DQS327" s="51"/>
      <c r="DQT327" s="51"/>
      <c r="DQU327" s="51"/>
      <c r="DQV327" s="51"/>
      <c r="DQW327" s="51"/>
      <c r="DQX327" s="51"/>
      <c r="DQY327" s="51"/>
      <c r="DQZ327" s="51"/>
      <c r="DRA327" s="51"/>
      <c r="DRB327" s="51"/>
      <c r="DRC327" s="51"/>
      <c r="DRD327" s="51"/>
      <c r="DRE327" s="51"/>
      <c r="DRF327" s="51"/>
      <c r="DRG327" s="51"/>
      <c r="DRH327" s="51"/>
      <c r="DRI327" s="51"/>
      <c r="DRJ327" s="51"/>
      <c r="DRK327" s="51"/>
      <c r="DRL327" s="51"/>
      <c r="DRM327" s="51"/>
      <c r="DRN327" s="51"/>
      <c r="DRO327" s="51"/>
      <c r="DRP327" s="51"/>
      <c r="DRQ327" s="51"/>
      <c r="DRR327" s="51"/>
      <c r="DRS327" s="51"/>
      <c r="DRT327" s="51"/>
      <c r="DRU327" s="51"/>
      <c r="DRV327" s="51"/>
      <c r="DRW327" s="51"/>
      <c r="DRX327" s="51"/>
      <c r="DRY327" s="51"/>
      <c r="DRZ327" s="51"/>
      <c r="DSA327" s="51"/>
      <c r="DSB327" s="51"/>
      <c r="DSC327" s="51"/>
      <c r="DSD327" s="51"/>
      <c r="DSE327" s="51"/>
      <c r="DSF327" s="51"/>
      <c r="DSG327" s="51"/>
      <c r="DSH327" s="51"/>
      <c r="DSI327" s="51"/>
      <c r="DSJ327" s="51"/>
      <c r="DSK327" s="51"/>
      <c r="DSL327" s="51"/>
      <c r="DSM327" s="51"/>
      <c r="DSN327" s="51"/>
      <c r="DSO327" s="51"/>
      <c r="DSP327" s="51"/>
      <c r="DSQ327" s="51"/>
      <c r="DSR327" s="51"/>
      <c r="DSS327" s="51"/>
      <c r="DST327" s="51"/>
      <c r="DSU327" s="51"/>
      <c r="DSV327" s="51"/>
      <c r="DSW327" s="51"/>
      <c r="DSX327" s="51"/>
      <c r="DSY327" s="51"/>
      <c r="DSZ327" s="51"/>
      <c r="DTA327" s="51"/>
      <c r="DTB327" s="51"/>
      <c r="DTC327" s="51"/>
      <c r="DTD327" s="51"/>
      <c r="DTE327" s="51"/>
      <c r="DTF327" s="51"/>
      <c r="DTG327" s="51"/>
      <c r="DTH327" s="51"/>
      <c r="DTI327" s="51"/>
      <c r="DTJ327" s="51"/>
      <c r="DTK327" s="51"/>
      <c r="DTL327" s="51"/>
      <c r="DTM327" s="51"/>
      <c r="DTN327" s="51"/>
      <c r="DTO327" s="51"/>
      <c r="DTP327" s="51"/>
      <c r="DTQ327" s="51"/>
      <c r="DTR327" s="51"/>
      <c r="DTS327" s="51"/>
      <c r="DTT327" s="51"/>
      <c r="DTU327" s="51"/>
      <c r="DTV327" s="51"/>
      <c r="DTW327" s="51"/>
      <c r="DTX327" s="51"/>
      <c r="DTY327" s="51"/>
      <c r="DTZ327" s="51"/>
      <c r="DUA327" s="51"/>
      <c r="DUB327" s="51"/>
      <c r="DUC327" s="51"/>
      <c r="DUD327" s="51"/>
      <c r="DUE327" s="51"/>
      <c r="DUF327" s="51"/>
      <c r="DUG327" s="51"/>
      <c r="DUH327" s="51"/>
      <c r="DUI327" s="51"/>
      <c r="DUJ327" s="51"/>
      <c r="DUK327" s="51"/>
      <c r="DUL327" s="51"/>
      <c r="DUM327" s="51"/>
      <c r="DUN327" s="51"/>
      <c r="DUO327" s="51"/>
      <c r="DUP327" s="51"/>
      <c r="DUQ327" s="51"/>
      <c r="DUR327" s="51"/>
      <c r="DUS327" s="51"/>
      <c r="DUT327" s="51"/>
      <c r="DUU327" s="51"/>
      <c r="DUV327" s="51"/>
      <c r="DUW327" s="51"/>
      <c r="DUX327" s="51"/>
      <c r="DUY327" s="51"/>
      <c r="DUZ327" s="51"/>
      <c r="DVA327" s="51"/>
      <c r="DVB327" s="51"/>
      <c r="DVC327" s="51"/>
      <c r="DVD327" s="51"/>
      <c r="DVE327" s="51"/>
      <c r="DVF327" s="51"/>
      <c r="DVG327" s="51"/>
      <c r="DVH327" s="51"/>
      <c r="DVI327" s="51"/>
      <c r="DVJ327" s="51"/>
      <c r="DVK327" s="51"/>
      <c r="DVL327" s="51"/>
      <c r="DVM327" s="51"/>
      <c r="DVN327" s="51"/>
      <c r="DVO327" s="51"/>
      <c r="DVP327" s="51"/>
      <c r="DVQ327" s="51"/>
      <c r="DVR327" s="51"/>
      <c r="DVS327" s="51"/>
      <c r="DVT327" s="51"/>
      <c r="DVU327" s="51"/>
      <c r="DVV327" s="51"/>
      <c r="DVW327" s="51"/>
      <c r="DVX327" s="51"/>
      <c r="DVY327" s="51"/>
      <c r="DVZ327" s="51"/>
      <c r="DWA327" s="51"/>
      <c r="DWB327" s="51"/>
      <c r="DWC327" s="51"/>
      <c r="DWD327" s="51"/>
      <c r="DWE327" s="51"/>
      <c r="DWF327" s="51"/>
      <c r="DWG327" s="51"/>
      <c r="DWH327" s="51"/>
      <c r="DWI327" s="51"/>
      <c r="DWJ327" s="51"/>
      <c r="DWK327" s="51"/>
      <c r="DWL327" s="51"/>
      <c r="DWM327" s="51"/>
      <c r="DWN327" s="51"/>
      <c r="DWO327" s="51"/>
      <c r="DWP327" s="51"/>
      <c r="DWQ327" s="51"/>
      <c r="DWR327" s="51"/>
      <c r="DWS327" s="51"/>
      <c r="DWT327" s="51"/>
      <c r="DWU327" s="51"/>
      <c r="DWV327" s="51"/>
      <c r="DWW327" s="51"/>
      <c r="DWX327" s="51"/>
      <c r="DWY327" s="51"/>
      <c r="DWZ327" s="51"/>
      <c r="DXA327" s="51"/>
      <c r="DXB327" s="51"/>
      <c r="DXC327" s="51"/>
      <c r="DXD327" s="51"/>
      <c r="DXE327" s="51"/>
      <c r="DXF327" s="51"/>
      <c r="DXG327" s="51"/>
      <c r="DXH327" s="51"/>
      <c r="DXI327" s="51"/>
      <c r="DXJ327" s="51"/>
      <c r="DXK327" s="51"/>
      <c r="DXL327" s="51"/>
      <c r="DXM327" s="51"/>
      <c r="DXN327" s="51"/>
      <c r="DXO327" s="51"/>
      <c r="DXP327" s="51"/>
      <c r="DXQ327" s="51"/>
      <c r="DXR327" s="51"/>
      <c r="DXS327" s="51"/>
      <c r="DXT327" s="51"/>
      <c r="DXU327" s="51"/>
      <c r="DXV327" s="51"/>
      <c r="DXW327" s="51"/>
      <c r="DXX327" s="51"/>
      <c r="DXY327" s="51"/>
      <c r="DXZ327" s="51"/>
      <c r="DYA327" s="51"/>
      <c r="DYB327" s="51"/>
      <c r="DYC327" s="51"/>
      <c r="DYD327" s="51"/>
      <c r="DYE327" s="51"/>
      <c r="DYF327" s="51"/>
      <c r="DYG327" s="51"/>
      <c r="DYH327" s="51"/>
      <c r="DYI327" s="51"/>
      <c r="DYJ327" s="51"/>
      <c r="DYK327" s="51"/>
      <c r="DYL327" s="51"/>
      <c r="DYM327" s="51"/>
      <c r="DYN327" s="51"/>
      <c r="DYO327" s="51"/>
      <c r="DYP327" s="51"/>
      <c r="DYQ327" s="51"/>
      <c r="DYR327" s="51"/>
      <c r="DYS327" s="51"/>
      <c r="DYT327" s="51"/>
      <c r="DYU327" s="51"/>
      <c r="DYV327" s="51"/>
      <c r="DYW327" s="51"/>
      <c r="DYX327" s="51"/>
      <c r="DYY327" s="51"/>
      <c r="DYZ327" s="51"/>
      <c r="DZA327" s="51"/>
      <c r="DZB327" s="51"/>
      <c r="DZC327" s="51"/>
      <c r="DZD327" s="51"/>
      <c r="DZE327" s="51"/>
      <c r="DZF327" s="51"/>
      <c r="DZG327" s="51"/>
      <c r="DZH327" s="51"/>
      <c r="DZI327" s="51"/>
      <c r="DZJ327" s="51"/>
      <c r="DZK327" s="51"/>
      <c r="DZL327" s="51"/>
      <c r="DZM327" s="51"/>
      <c r="DZN327" s="51"/>
      <c r="DZO327" s="51"/>
      <c r="DZP327" s="51"/>
      <c r="DZQ327" s="51"/>
      <c r="DZR327" s="51"/>
      <c r="DZS327" s="51"/>
      <c r="DZT327" s="51"/>
      <c r="DZU327" s="51"/>
      <c r="DZV327" s="51"/>
      <c r="DZW327" s="51"/>
      <c r="DZX327" s="51"/>
      <c r="DZY327" s="51"/>
      <c r="DZZ327" s="51"/>
      <c r="EAA327" s="51"/>
      <c r="EAB327" s="51"/>
      <c r="EAC327" s="51"/>
      <c r="EAD327" s="51"/>
      <c r="EAE327" s="51"/>
      <c r="EAF327" s="51"/>
      <c r="EAG327" s="51"/>
      <c r="EAH327" s="51"/>
      <c r="EAI327" s="51"/>
      <c r="EAJ327" s="51"/>
      <c r="EAK327" s="51"/>
      <c r="EAL327" s="51"/>
      <c r="EAM327" s="51"/>
      <c r="EAN327" s="51"/>
      <c r="EAO327" s="51"/>
      <c r="EAP327" s="51"/>
      <c r="EAQ327" s="51"/>
      <c r="EAR327" s="51"/>
      <c r="EAS327" s="51"/>
      <c r="EAT327" s="51"/>
      <c r="EAU327" s="51"/>
      <c r="EAV327" s="51"/>
      <c r="EAW327" s="51"/>
      <c r="EAX327" s="51"/>
      <c r="EAY327" s="51"/>
      <c r="EAZ327" s="51"/>
      <c r="EBA327" s="51"/>
      <c r="EBB327" s="51"/>
      <c r="EBC327" s="51"/>
      <c r="EBD327" s="51"/>
      <c r="EBE327" s="51"/>
      <c r="EBF327" s="51"/>
      <c r="EBG327" s="51"/>
      <c r="EBH327" s="51"/>
      <c r="EBI327" s="51"/>
      <c r="EBJ327" s="51"/>
      <c r="EBK327" s="51"/>
      <c r="EBL327" s="51"/>
      <c r="EBM327" s="51"/>
      <c r="EBN327" s="51"/>
      <c r="EBO327" s="51"/>
      <c r="EBP327" s="51"/>
      <c r="EBQ327" s="51"/>
      <c r="EBR327" s="51"/>
      <c r="EBS327" s="51"/>
      <c r="EBT327" s="51"/>
      <c r="EBU327" s="51"/>
      <c r="EBV327" s="51"/>
      <c r="EBW327" s="51"/>
      <c r="EBX327" s="51"/>
      <c r="EBY327" s="51"/>
      <c r="EBZ327" s="51"/>
      <c r="ECA327" s="51"/>
      <c r="ECB327" s="51"/>
      <c r="ECC327" s="51"/>
      <c r="ECD327" s="51"/>
      <c r="ECE327" s="51"/>
      <c r="ECF327" s="51"/>
      <c r="ECG327" s="51"/>
      <c r="ECH327" s="51"/>
      <c r="ECI327" s="51"/>
      <c r="ECJ327" s="51"/>
      <c r="ECK327" s="51"/>
      <c r="ECL327" s="51"/>
      <c r="ECM327" s="51"/>
      <c r="ECN327" s="51"/>
      <c r="ECO327" s="51"/>
      <c r="ECP327" s="51"/>
      <c r="ECQ327" s="51"/>
      <c r="ECR327" s="51"/>
      <c r="ECS327" s="51"/>
      <c r="ECT327" s="51"/>
      <c r="ECU327" s="51"/>
      <c r="ECV327" s="51"/>
      <c r="ECW327" s="51"/>
      <c r="ECX327" s="51"/>
      <c r="ECY327" s="51"/>
      <c r="ECZ327" s="51"/>
      <c r="EDA327" s="51"/>
      <c r="EDB327" s="51"/>
      <c r="EDC327" s="51"/>
      <c r="EDD327" s="51"/>
      <c r="EDE327" s="51"/>
      <c r="EDF327" s="51"/>
      <c r="EDG327" s="51"/>
      <c r="EDH327" s="51"/>
      <c r="EDI327" s="51"/>
      <c r="EDJ327" s="51"/>
      <c r="EDK327" s="51"/>
      <c r="EDL327" s="51"/>
      <c r="EDM327" s="51"/>
      <c r="EDN327" s="51"/>
      <c r="EDO327" s="51"/>
      <c r="EDP327" s="51"/>
      <c r="EDQ327" s="51"/>
      <c r="EDR327" s="51"/>
      <c r="EDS327" s="51"/>
      <c r="EDT327" s="51"/>
      <c r="EDU327" s="51"/>
      <c r="EDV327" s="51"/>
      <c r="EDW327" s="51"/>
      <c r="EDX327" s="51"/>
      <c r="EDY327" s="51"/>
      <c r="EDZ327" s="51"/>
      <c r="EEA327" s="51"/>
      <c r="EEB327" s="51"/>
      <c r="EEC327" s="51"/>
      <c r="EED327" s="51"/>
      <c r="EEE327" s="51"/>
      <c r="EEF327" s="51"/>
      <c r="EEG327" s="51"/>
      <c r="EEH327" s="51"/>
      <c r="EEI327" s="51"/>
      <c r="EEJ327" s="51"/>
      <c r="EEK327" s="51"/>
      <c r="EEL327" s="51"/>
      <c r="EEM327" s="51"/>
      <c r="EEN327" s="51"/>
      <c r="EEO327" s="51"/>
      <c r="EEP327" s="51"/>
      <c r="EEQ327" s="51"/>
      <c r="EER327" s="51"/>
      <c r="EES327" s="51"/>
      <c r="EET327" s="51"/>
      <c r="EEU327" s="51"/>
      <c r="EEV327" s="51"/>
      <c r="EEW327" s="51"/>
      <c r="EEX327" s="51"/>
      <c r="EEY327" s="51"/>
      <c r="EEZ327" s="51"/>
      <c r="EFA327" s="51"/>
      <c r="EFB327" s="51"/>
      <c r="EFC327" s="51"/>
      <c r="EFD327" s="51"/>
      <c r="EFE327" s="51"/>
      <c r="EFF327" s="51"/>
      <c r="EFG327" s="51"/>
      <c r="EFH327" s="51"/>
      <c r="EFI327" s="51"/>
      <c r="EFJ327" s="51"/>
      <c r="EFK327" s="51"/>
      <c r="EFL327" s="51"/>
      <c r="EFM327" s="51"/>
      <c r="EFN327" s="51"/>
      <c r="EFO327" s="51"/>
      <c r="EFP327" s="51"/>
      <c r="EFQ327" s="51"/>
      <c r="EFR327" s="51"/>
      <c r="EFS327" s="51"/>
      <c r="EFT327" s="51"/>
      <c r="EFU327" s="51"/>
      <c r="EFV327" s="51"/>
      <c r="EFW327" s="51"/>
      <c r="EFX327" s="51"/>
      <c r="EFY327" s="51"/>
      <c r="EFZ327" s="51"/>
      <c r="EGA327" s="51"/>
      <c r="EGB327" s="51"/>
      <c r="EGC327" s="51"/>
      <c r="EGD327" s="51"/>
      <c r="EGE327" s="51"/>
      <c r="EGF327" s="51"/>
      <c r="EGG327" s="51"/>
      <c r="EGH327" s="51"/>
      <c r="EGI327" s="51"/>
      <c r="EGJ327" s="51"/>
      <c r="EGK327" s="51"/>
      <c r="EGL327" s="51"/>
      <c r="EGM327" s="51"/>
      <c r="EGN327" s="51"/>
      <c r="EGO327" s="51"/>
      <c r="EGP327" s="51"/>
      <c r="EGQ327" s="51"/>
      <c r="EGR327" s="51"/>
      <c r="EGS327" s="51"/>
      <c r="EGT327" s="51"/>
      <c r="EGU327" s="51"/>
      <c r="EGV327" s="51"/>
      <c r="EGW327" s="51"/>
      <c r="EGX327" s="51"/>
      <c r="EGY327" s="51"/>
      <c r="EGZ327" s="51"/>
      <c r="EHA327" s="51"/>
      <c r="EHB327" s="51"/>
      <c r="EHC327" s="51"/>
      <c r="EHD327" s="51"/>
      <c r="EHE327" s="51"/>
      <c r="EHF327" s="51"/>
      <c r="EHG327" s="51"/>
      <c r="EHH327" s="51"/>
      <c r="EHI327" s="51"/>
      <c r="EHJ327" s="51"/>
      <c r="EHK327" s="51"/>
      <c r="EHL327" s="51"/>
      <c r="EHM327" s="51"/>
      <c r="EHN327" s="51"/>
      <c r="EHO327" s="51"/>
      <c r="EHP327" s="51"/>
      <c r="EHQ327" s="51"/>
      <c r="EHR327" s="51"/>
      <c r="EHS327" s="51"/>
      <c r="EHT327" s="51"/>
      <c r="EHU327" s="51"/>
      <c r="EHV327" s="51"/>
      <c r="EHW327" s="51"/>
      <c r="EHX327" s="51"/>
      <c r="EHY327" s="51"/>
      <c r="EHZ327" s="51"/>
      <c r="EIA327" s="51"/>
      <c r="EIB327" s="51"/>
      <c r="EIC327" s="51"/>
      <c r="EID327" s="51"/>
      <c r="EIE327" s="51"/>
      <c r="EIF327" s="51"/>
      <c r="EIG327" s="51"/>
      <c r="EIH327" s="51"/>
      <c r="EII327" s="51"/>
      <c r="EIJ327" s="51"/>
      <c r="EIK327" s="51"/>
      <c r="EIL327" s="51"/>
      <c r="EIM327" s="51"/>
      <c r="EIN327" s="51"/>
      <c r="EIO327" s="51"/>
      <c r="EIP327" s="51"/>
      <c r="EIQ327" s="51"/>
      <c r="EIR327" s="51"/>
      <c r="EIS327" s="51"/>
      <c r="EIT327" s="51"/>
      <c r="EIU327" s="51"/>
      <c r="EIV327" s="51"/>
      <c r="EIW327" s="51"/>
      <c r="EIX327" s="51"/>
      <c r="EIY327" s="51"/>
      <c r="EIZ327" s="51"/>
      <c r="EJA327" s="51"/>
      <c r="EJB327" s="51"/>
      <c r="EJC327" s="51"/>
      <c r="EJD327" s="51"/>
      <c r="EJE327" s="51"/>
      <c r="EJF327" s="51"/>
      <c r="EJG327" s="51"/>
      <c r="EJH327" s="51"/>
      <c r="EJI327" s="51"/>
      <c r="EJJ327" s="51"/>
      <c r="EJK327" s="51"/>
      <c r="EJL327" s="51"/>
      <c r="EJM327" s="51"/>
      <c r="EJN327" s="51"/>
      <c r="EJO327" s="51"/>
      <c r="EJP327" s="51"/>
      <c r="EJQ327" s="51"/>
      <c r="EJR327" s="51"/>
      <c r="EJS327" s="51"/>
      <c r="EJT327" s="51"/>
      <c r="EJU327" s="51"/>
      <c r="EJV327" s="51"/>
      <c r="EJW327" s="51"/>
      <c r="EJX327" s="51"/>
      <c r="EJY327" s="51"/>
      <c r="EJZ327" s="51"/>
      <c r="EKA327" s="51"/>
      <c r="EKB327" s="51"/>
      <c r="EKC327" s="51"/>
      <c r="EKD327" s="51"/>
      <c r="EKE327" s="51"/>
      <c r="EKF327" s="51"/>
      <c r="EKG327" s="51"/>
      <c r="EKH327" s="51"/>
      <c r="EKI327" s="51"/>
      <c r="EKJ327" s="51"/>
      <c r="EKK327" s="51"/>
      <c r="EKL327" s="51"/>
      <c r="EKM327" s="51"/>
      <c r="EKN327" s="51"/>
      <c r="EKO327" s="51"/>
      <c r="EKP327" s="51"/>
      <c r="EKQ327" s="51"/>
      <c r="EKR327" s="51"/>
      <c r="EKS327" s="51"/>
      <c r="EKT327" s="51"/>
      <c r="EKU327" s="51"/>
      <c r="EKV327" s="51"/>
      <c r="EKW327" s="51"/>
      <c r="EKX327" s="51"/>
      <c r="EKY327" s="51"/>
      <c r="EKZ327" s="51"/>
      <c r="ELA327" s="51"/>
      <c r="ELB327" s="51"/>
      <c r="ELC327" s="51"/>
      <c r="ELD327" s="51"/>
      <c r="ELE327" s="51"/>
      <c r="ELF327" s="51"/>
      <c r="ELG327" s="51"/>
      <c r="ELH327" s="51"/>
      <c r="ELI327" s="51"/>
      <c r="ELJ327" s="51"/>
      <c r="ELK327" s="51"/>
      <c r="ELL327" s="51"/>
      <c r="ELM327" s="51"/>
      <c r="ELN327" s="51"/>
      <c r="ELO327" s="51"/>
      <c r="ELP327" s="51"/>
      <c r="ELQ327" s="51"/>
      <c r="ELR327" s="51"/>
      <c r="ELS327" s="51"/>
      <c r="ELT327" s="51"/>
      <c r="ELU327" s="51"/>
      <c r="ELV327" s="51"/>
      <c r="ELW327" s="51"/>
      <c r="ELX327" s="51"/>
      <c r="ELY327" s="51"/>
      <c r="ELZ327" s="51"/>
      <c r="EMA327" s="51"/>
      <c r="EMB327" s="51"/>
      <c r="EMC327" s="51"/>
      <c r="EMD327" s="51"/>
      <c r="EME327" s="51"/>
      <c r="EMF327" s="51"/>
      <c r="EMG327" s="51"/>
      <c r="EMH327" s="51"/>
      <c r="EMI327" s="51"/>
      <c r="EMJ327" s="51"/>
      <c r="EMK327" s="51"/>
      <c r="EML327" s="51"/>
      <c r="EMM327" s="51"/>
      <c r="EMN327" s="51"/>
      <c r="EMO327" s="51"/>
      <c r="EMP327" s="51"/>
      <c r="EMQ327" s="51"/>
      <c r="EMR327" s="51"/>
      <c r="EMS327" s="51"/>
      <c r="EMT327" s="51"/>
      <c r="EMU327" s="51"/>
      <c r="EMV327" s="51"/>
      <c r="EMW327" s="51"/>
      <c r="EMX327" s="51"/>
      <c r="EMY327" s="51"/>
      <c r="EMZ327" s="51"/>
      <c r="ENA327" s="51"/>
      <c r="ENB327" s="51"/>
      <c r="ENC327" s="51"/>
      <c r="END327" s="51"/>
      <c r="ENE327" s="51"/>
      <c r="ENF327" s="51"/>
      <c r="ENG327" s="51"/>
      <c r="ENH327" s="51"/>
      <c r="ENI327" s="51"/>
      <c r="ENJ327" s="51"/>
      <c r="ENK327" s="51"/>
      <c r="ENL327" s="51"/>
      <c r="ENM327" s="51"/>
      <c r="ENN327" s="51"/>
      <c r="ENO327" s="51"/>
      <c r="ENP327" s="51"/>
      <c r="ENQ327" s="51"/>
      <c r="ENR327" s="51"/>
      <c r="ENS327" s="51"/>
      <c r="ENT327" s="51"/>
      <c r="ENU327" s="51"/>
      <c r="ENV327" s="51"/>
      <c r="ENW327" s="51"/>
      <c r="ENX327" s="51"/>
      <c r="ENY327" s="51"/>
      <c r="ENZ327" s="51"/>
      <c r="EOA327" s="51"/>
      <c r="EOB327" s="51"/>
      <c r="EOC327" s="51"/>
      <c r="EOD327" s="51"/>
      <c r="EOE327" s="51"/>
      <c r="EOF327" s="51"/>
      <c r="EOG327" s="51"/>
      <c r="EOH327" s="51"/>
      <c r="EOI327" s="51"/>
      <c r="EOJ327" s="51"/>
      <c r="EOK327" s="51"/>
      <c r="EOL327" s="51"/>
      <c r="EOM327" s="51"/>
      <c r="EON327" s="51"/>
      <c r="EOO327" s="51"/>
      <c r="EOP327" s="51"/>
      <c r="EOQ327" s="51"/>
      <c r="EOR327" s="51"/>
      <c r="EOS327" s="51"/>
      <c r="EOT327" s="51"/>
      <c r="EOU327" s="51"/>
      <c r="EOV327" s="51"/>
      <c r="EOW327" s="51"/>
      <c r="EOX327" s="51"/>
      <c r="EOY327" s="51"/>
      <c r="EOZ327" s="51"/>
      <c r="EPA327" s="51"/>
      <c r="EPB327" s="51"/>
      <c r="EPC327" s="51"/>
      <c r="EPD327" s="51"/>
      <c r="EPE327" s="51"/>
      <c r="EPF327" s="51"/>
      <c r="EPG327" s="51"/>
      <c r="EPH327" s="51"/>
      <c r="EPI327" s="51"/>
      <c r="EPJ327" s="51"/>
      <c r="EPK327" s="51"/>
      <c r="EPL327" s="51"/>
      <c r="EPM327" s="51"/>
      <c r="EPN327" s="51"/>
      <c r="EPO327" s="51"/>
      <c r="EPP327" s="51"/>
      <c r="EPQ327" s="51"/>
      <c r="EPR327" s="51"/>
      <c r="EPS327" s="51"/>
      <c r="EPT327" s="51"/>
      <c r="EPU327" s="51"/>
      <c r="EPV327" s="51"/>
      <c r="EPW327" s="51"/>
      <c r="EPX327" s="51"/>
      <c r="EPY327" s="51"/>
      <c r="EPZ327" s="51"/>
      <c r="EQA327" s="51"/>
      <c r="EQB327" s="51"/>
      <c r="EQC327" s="51"/>
      <c r="EQD327" s="51"/>
      <c r="EQE327" s="51"/>
      <c r="EQF327" s="51"/>
      <c r="EQG327" s="51"/>
      <c r="EQH327" s="51"/>
      <c r="EQI327" s="51"/>
      <c r="EQJ327" s="51"/>
      <c r="EQK327" s="51"/>
      <c r="EQL327" s="51"/>
      <c r="EQM327" s="51"/>
      <c r="EQN327" s="51"/>
      <c r="EQO327" s="51"/>
      <c r="EQP327" s="51"/>
      <c r="EQQ327" s="51"/>
      <c r="EQR327" s="51"/>
      <c r="EQS327" s="51"/>
      <c r="EQT327" s="51"/>
      <c r="EQU327" s="51"/>
      <c r="EQV327" s="51"/>
      <c r="EQW327" s="51"/>
      <c r="EQX327" s="51"/>
      <c r="EQY327" s="51"/>
      <c r="EQZ327" s="51"/>
      <c r="ERA327" s="51"/>
      <c r="ERB327" s="51"/>
      <c r="ERC327" s="51"/>
      <c r="ERD327" s="51"/>
      <c r="ERE327" s="51"/>
      <c r="ERF327" s="51"/>
      <c r="ERG327" s="51"/>
      <c r="ERH327" s="51"/>
      <c r="ERI327" s="51"/>
      <c r="ERJ327" s="51"/>
      <c r="ERK327" s="51"/>
      <c r="ERL327" s="51"/>
      <c r="ERM327" s="51"/>
      <c r="ERN327" s="51"/>
      <c r="ERO327" s="51"/>
      <c r="ERP327" s="51"/>
      <c r="ERQ327" s="51"/>
      <c r="ERR327" s="51"/>
      <c r="ERS327" s="51"/>
      <c r="ERT327" s="51"/>
      <c r="ERU327" s="51"/>
      <c r="ERV327" s="51"/>
      <c r="ERW327" s="51"/>
      <c r="ERX327" s="51"/>
      <c r="ERY327" s="51"/>
      <c r="ERZ327" s="51"/>
      <c r="ESA327" s="51"/>
      <c r="ESB327" s="51"/>
      <c r="ESC327" s="51"/>
      <c r="ESD327" s="51"/>
      <c r="ESE327" s="51"/>
      <c r="ESF327" s="51"/>
      <c r="ESG327" s="51"/>
      <c r="ESH327" s="51"/>
      <c r="ESI327" s="51"/>
      <c r="ESJ327" s="51"/>
      <c r="ESK327" s="51"/>
      <c r="ESL327" s="51"/>
      <c r="ESM327" s="51"/>
      <c r="ESN327" s="51"/>
      <c r="ESO327" s="51"/>
      <c r="ESP327" s="51"/>
      <c r="ESQ327" s="51"/>
      <c r="ESR327" s="51"/>
      <c r="ESS327" s="51"/>
      <c r="EST327" s="51"/>
      <c r="ESU327" s="51"/>
      <c r="ESV327" s="51"/>
      <c r="ESW327" s="51"/>
      <c r="ESX327" s="51"/>
      <c r="ESY327" s="51"/>
      <c r="ESZ327" s="51"/>
      <c r="ETA327" s="51"/>
      <c r="ETB327" s="51"/>
      <c r="ETC327" s="51"/>
      <c r="ETD327" s="51"/>
      <c r="ETE327" s="51"/>
      <c r="ETF327" s="51"/>
      <c r="ETG327" s="51"/>
      <c r="ETH327" s="51"/>
      <c r="ETI327" s="51"/>
      <c r="ETJ327" s="51"/>
      <c r="ETK327" s="51"/>
      <c r="ETL327" s="51"/>
      <c r="ETM327" s="51"/>
      <c r="ETN327" s="51"/>
      <c r="ETO327" s="51"/>
      <c r="ETP327" s="51"/>
      <c r="ETQ327" s="51"/>
      <c r="ETR327" s="51"/>
      <c r="ETS327" s="51"/>
      <c r="ETT327" s="51"/>
      <c r="ETU327" s="51"/>
      <c r="ETV327" s="51"/>
      <c r="ETW327" s="51"/>
      <c r="ETX327" s="51"/>
      <c r="ETY327" s="51"/>
      <c r="ETZ327" s="51"/>
      <c r="EUA327" s="51"/>
      <c r="EUB327" s="51"/>
      <c r="EUC327" s="51"/>
      <c r="EUD327" s="51"/>
      <c r="EUE327" s="51"/>
      <c r="EUF327" s="51"/>
      <c r="EUG327" s="51"/>
      <c r="EUH327" s="51"/>
      <c r="EUI327" s="51"/>
      <c r="EUJ327" s="51"/>
      <c r="EUK327" s="51"/>
      <c r="EUL327" s="51"/>
      <c r="EUM327" s="51"/>
      <c r="EUN327" s="51"/>
      <c r="EUO327" s="51"/>
      <c r="EUP327" s="51"/>
      <c r="EUQ327" s="51"/>
      <c r="EUR327" s="51"/>
      <c r="EUS327" s="51"/>
      <c r="EUT327" s="51"/>
      <c r="EUU327" s="51"/>
      <c r="EUV327" s="51"/>
      <c r="EUW327" s="51"/>
      <c r="EUX327" s="51"/>
      <c r="EUY327" s="51"/>
      <c r="EUZ327" s="51"/>
      <c r="EVA327" s="51"/>
      <c r="EVB327" s="51"/>
      <c r="EVC327" s="51"/>
      <c r="EVD327" s="51"/>
      <c r="EVE327" s="51"/>
      <c r="EVF327" s="51"/>
      <c r="EVG327" s="51"/>
      <c r="EVH327" s="51"/>
      <c r="EVI327" s="51"/>
      <c r="EVJ327" s="51"/>
      <c r="EVK327" s="51"/>
      <c r="EVL327" s="51"/>
      <c r="EVM327" s="51"/>
      <c r="EVN327" s="51"/>
      <c r="EVO327" s="51"/>
      <c r="EVP327" s="51"/>
      <c r="EVQ327" s="51"/>
      <c r="EVR327" s="51"/>
      <c r="EVS327" s="51"/>
      <c r="EVT327" s="51"/>
      <c r="EVU327" s="51"/>
      <c r="EVV327" s="51"/>
      <c r="EVW327" s="51"/>
      <c r="EVX327" s="51"/>
      <c r="EVY327" s="51"/>
      <c r="EVZ327" s="51"/>
      <c r="EWA327" s="51"/>
      <c r="EWB327" s="51"/>
      <c r="EWC327" s="51"/>
      <c r="EWD327" s="51"/>
      <c r="EWE327" s="51"/>
      <c r="EWF327" s="51"/>
      <c r="EWG327" s="51"/>
      <c r="EWH327" s="51"/>
      <c r="EWI327" s="51"/>
      <c r="EWJ327" s="51"/>
      <c r="EWK327" s="51"/>
      <c r="EWL327" s="51"/>
      <c r="EWM327" s="51"/>
      <c r="EWN327" s="51"/>
      <c r="EWO327" s="51"/>
      <c r="EWP327" s="51"/>
      <c r="EWQ327" s="51"/>
      <c r="EWR327" s="51"/>
      <c r="EWS327" s="51"/>
      <c r="EWT327" s="51"/>
      <c r="EWU327" s="51"/>
      <c r="EWV327" s="51"/>
      <c r="EWW327" s="51"/>
      <c r="EWX327" s="51"/>
      <c r="EWY327" s="51"/>
      <c r="EWZ327" s="51"/>
      <c r="EXA327" s="51"/>
      <c r="EXB327" s="51"/>
      <c r="EXC327" s="51"/>
      <c r="EXD327" s="51"/>
      <c r="EXE327" s="51"/>
      <c r="EXF327" s="51"/>
      <c r="EXG327" s="51"/>
      <c r="EXH327" s="51"/>
      <c r="EXI327" s="51"/>
      <c r="EXJ327" s="51"/>
      <c r="EXK327" s="51"/>
      <c r="EXL327" s="51"/>
      <c r="EXM327" s="51"/>
      <c r="EXN327" s="51"/>
      <c r="EXO327" s="51"/>
      <c r="EXP327" s="51"/>
      <c r="EXQ327" s="51"/>
      <c r="EXR327" s="51"/>
      <c r="EXS327" s="51"/>
      <c r="EXT327" s="51"/>
      <c r="EXU327" s="51"/>
      <c r="EXV327" s="51"/>
      <c r="EXW327" s="51"/>
      <c r="EXX327" s="51"/>
      <c r="EXY327" s="51"/>
      <c r="EXZ327" s="51"/>
      <c r="EYA327" s="51"/>
      <c r="EYB327" s="51"/>
      <c r="EYC327" s="51"/>
      <c r="EYD327" s="51"/>
      <c r="EYE327" s="51"/>
      <c r="EYF327" s="51"/>
      <c r="EYG327" s="51"/>
      <c r="EYH327" s="51"/>
      <c r="EYI327" s="51"/>
      <c r="EYJ327" s="51"/>
      <c r="EYK327" s="51"/>
      <c r="EYL327" s="51"/>
      <c r="EYM327" s="51"/>
      <c r="EYN327" s="51"/>
      <c r="EYO327" s="51"/>
      <c r="EYP327" s="51"/>
      <c r="EYQ327" s="51"/>
      <c r="EYR327" s="51"/>
      <c r="EYS327" s="51"/>
      <c r="EYT327" s="51"/>
      <c r="EYU327" s="51"/>
      <c r="EYV327" s="51"/>
      <c r="EYW327" s="51"/>
      <c r="EYX327" s="51"/>
      <c r="EYY327" s="51"/>
      <c r="EYZ327" s="51"/>
      <c r="EZA327" s="51"/>
      <c r="EZB327" s="51"/>
      <c r="EZC327" s="51"/>
      <c r="EZD327" s="51"/>
      <c r="EZE327" s="51"/>
      <c r="EZF327" s="51"/>
      <c r="EZG327" s="51"/>
      <c r="EZH327" s="51"/>
      <c r="EZI327" s="51"/>
      <c r="EZJ327" s="51"/>
      <c r="EZK327" s="51"/>
      <c r="EZL327" s="51"/>
      <c r="EZM327" s="51"/>
      <c r="EZN327" s="51"/>
      <c r="EZO327" s="51"/>
      <c r="EZP327" s="51"/>
      <c r="EZQ327" s="51"/>
      <c r="EZR327" s="51"/>
      <c r="EZS327" s="51"/>
      <c r="EZT327" s="51"/>
      <c r="EZU327" s="51"/>
      <c r="EZV327" s="51"/>
      <c r="EZW327" s="51"/>
      <c r="EZX327" s="51"/>
      <c r="EZY327" s="51"/>
      <c r="EZZ327" s="51"/>
      <c r="FAA327" s="51"/>
      <c r="FAB327" s="51"/>
      <c r="FAC327" s="51"/>
      <c r="FAD327" s="51"/>
      <c r="FAE327" s="51"/>
      <c r="FAF327" s="51"/>
      <c r="FAG327" s="51"/>
      <c r="FAH327" s="51"/>
      <c r="FAI327" s="51"/>
      <c r="FAJ327" s="51"/>
      <c r="FAK327" s="51"/>
      <c r="FAL327" s="51"/>
      <c r="FAM327" s="51"/>
      <c r="FAN327" s="51"/>
      <c r="FAO327" s="51"/>
      <c r="FAP327" s="51"/>
      <c r="FAQ327" s="51"/>
      <c r="FAR327" s="51"/>
      <c r="FAS327" s="51"/>
      <c r="FAT327" s="51"/>
      <c r="FAU327" s="51"/>
      <c r="FAV327" s="51"/>
      <c r="FAW327" s="51"/>
      <c r="FAX327" s="51"/>
      <c r="FAY327" s="51"/>
      <c r="FAZ327" s="51"/>
      <c r="FBA327" s="51"/>
      <c r="FBB327" s="51"/>
      <c r="FBC327" s="51"/>
      <c r="FBD327" s="51"/>
      <c r="FBE327" s="51"/>
      <c r="FBF327" s="51"/>
      <c r="FBG327" s="51"/>
      <c r="FBH327" s="51"/>
      <c r="FBI327" s="51"/>
      <c r="FBJ327" s="51"/>
      <c r="FBK327" s="51"/>
      <c r="FBL327" s="51"/>
      <c r="FBM327" s="51"/>
      <c r="FBN327" s="51"/>
      <c r="FBO327" s="51"/>
      <c r="FBP327" s="51"/>
      <c r="FBQ327" s="51"/>
      <c r="FBR327" s="51"/>
      <c r="FBS327" s="51"/>
      <c r="FBT327" s="51"/>
      <c r="FBU327" s="51"/>
      <c r="FBV327" s="51"/>
      <c r="FBW327" s="51"/>
      <c r="FBX327" s="51"/>
      <c r="FBY327" s="51"/>
      <c r="FBZ327" s="51"/>
      <c r="FCA327" s="51"/>
      <c r="FCB327" s="51"/>
      <c r="FCC327" s="51"/>
      <c r="FCD327" s="51"/>
      <c r="FCE327" s="51"/>
      <c r="FCF327" s="51"/>
      <c r="FCG327" s="51"/>
      <c r="FCH327" s="51"/>
      <c r="FCI327" s="51"/>
      <c r="FCJ327" s="51"/>
      <c r="FCK327" s="51"/>
      <c r="FCL327" s="51"/>
      <c r="FCM327" s="51"/>
      <c r="FCN327" s="51"/>
      <c r="FCO327" s="51"/>
      <c r="FCP327" s="51"/>
      <c r="FCQ327" s="51"/>
      <c r="FCR327" s="51"/>
      <c r="FCS327" s="51"/>
      <c r="FCT327" s="51"/>
      <c r="FCU327" s="51"/>
      <c r="FCV327" s="51"/>
      <c r="FCW327" s="51"/>
      <c r="FCX327" s="51"/>
      <c r="FCY327" s="51"/>
      <c r="FCZ327" s="51"/>
      <c r="FDA327" s="51"/>
      <c r="FDB327" s="51"/>
      <c r="FDC327" s="51"/>
      <c r="FDD327" s="51"/>
      <c r="FDE327" s="51"/>
      <c r="FDF327" s="51"/>
      <c r="FDG327" s="51"/>
      <c r="FDH327" s="51"/>
      <c r="FDI327" s="51"/>
      <c r="FDJ327" s="51"/>
      <c r="FDK327" s="51"/>
      <c r="FDL327" s="51"/>
      <c r="FDM327" s="51"/>
      <c r="FDN327" s="51"/>
      <c r="FDO327" s="51"/>
      <c r="FDP327" s="51"/>
      <c r="FDQ327" s="51"/>
      <c r="FDR327" s="51"/>
      <c r="FDS327" s="51"/>
      <c r="FDT327" s="51"/>
      <c r="FDU327" s="51"/>
      <c r="FDV327" s="51"/>
      <c r="FDW327" s="51"/>
      <c r="FDX327" s="51"/>
      <c r="FDY327" s="51"/>
      <c r="FDZ327" s="51"/>
      <c r="FEA327" s="51"/>
      <c r="FEB327" s="51"/>
      <c r="FEC327" s="51"/>
      <c r="FED327" s="51"/>
      <c r="FEE327" s="51"/>
      <c r="FEF327" s="51"/>
      <c r="FEG327" s="51"/>
      <c r="FEH327" s="51"/>
      <c r="FEI327" s="51"/>
      <c r="FEJ327" s="51"/>
      <c r="FEK327" s="51"/>
      <c r="FEL327" s="51"/>
      <c r="FEM327" s="51"/>
      <c r="FEN327" s="51"/>
      <c r="FEO327" s="51"/>
      <c r="FEP327" s="51"/>
      <c r="FEQ327" s="51"/>
      <c r="FER327" s="51"/>
      <c r="FES327" s="51"/>
      <c r="FET327" s="51"/>
      <c r="FEU327" s="51"/>
      <c r="FEV327" s="51"/>
      <c r="FEW327" s="51"/>
      <c r="FEX327" s="51"/>
      <c r="FEY327" s="51"/>
      <c r="FEZ327" s="51"/>
      <c r="FFA327" s="51"/>
      <c r="FFB327" s="51"/>
      <c r="FFC327" s="51"/>
      <c r="FFD327" s="51"/>
      <c r="FFE327" s="51"/>
      <c r="FFF327" s="51"/>
      <c r="FFG327" s="51"/>
      <c r="FFH327" s="51"/>
      <c r="FFI327" s="51"/>
      <c r="FFJ327" s="51"/>
      <c r="FFK327" s="51"/>
      <c r="FFL327" s="51"/>
      <c r="FFM327" s="51"/>
      <c r="FFN327" s="51"/>
      <c r="FFO327" s="51"/>
      <c r="FFP327" s="51"/>
      <c r="FFQ327" s="51"/>
      <c r="FFR327" s="51"/>
      <c r="FFS327" s="51"/>
      <c r="FFT327" s="51"/>
      <c r="FFU327" s="51"/>
      <c r="FFV327" s="51"/>
      <c r="FFW327" s="51"/>
      <c r="FFX327" s="51"/>
      <c r="FFY327" s="51"/>
      <c r="FFZ327" s="51"/>
      <c r="FGA327" s="51"/>
      <c r="FGB327" s="51"/>
      <c r="FGC327" s="51"/>
      <c r="FGD327" s="51"/>
      <c r="FGE327" s="51"/>
      <c r="FGF327" s="51"/>
      <c r="FGG327" s="51"/>
      <c r="FGH327" s="51"/>
      <c r="FGI327" s="51"/>
      <c r="FGJ327" s="51"/>
      <c r="FGK327" s="51"/>
      <c r="FGL327" s="51"/>
      <c r="FGM327" s="51"/>
      <c r="FGN327" s="51"/>
      <c r="FGO327" s="51"/>
      <c r="FGP327" s="51"/>
      <c r="FGQ327" s="51"/>
      <c r="FGR327" s="51"/>
      <c r="FGS327" s="51"/>
      <c r="FGT327" s="51"/>
      <c r="FGU327" s="51"/>
      <c r="FGV327" s="51"/>
      <c r="FGW327" s="51"/>
      <c r="FGX327" s="51"/>
      <c r="FGY327" s="51"/>
      <c r="FGZ327" s="51"/>
      <c r="FHA327" s="51"/>
      <c r="FHB327" s="51"/>
      <c r="FHC327" s="51"/>
      <c r="FHD327" s="51"/>
      <c r="FHE327" s="51"/>
      <c r="FHF327" s="51"/>
      <c r="FHG327" s="51"/>
      <c r="FHH327" s="51"/>
      <c r="FHI327" s="51"/>
      <c r="FHJ327" s="51"/>
      <c r="FHK327" s="51"/>
      <c r="FHL327" s="51"/>
      <c r="FHM327" s="51"/>
      <c r="FHN327" s="51"/>
      <c r="FHO327" s="51"/>
      <c r="FHP327" s="51"/>
      <c r="FHQ327" s="51"/>
      <c r="FHR327" s="51"/>
      <c r="FHS327" s="51"/>
      <c r="FHT327" s="51"/>
      <c r="FHU327" s="51"/>
      <c r="FHV327" s="51"/>
      <c r="FHW327" s="51"/>
      <c r="FHX327" s="51"/>
      <c r="FHY327" s="51"/>
      <c r="FHZ327" s="51"/>
      <c r="FIA327" s="51"/>
      <c r="FIB327" s="51"/>
      <c r="FIC327" s="51"/>
      <c r="FID327" s="51"/>
      <c r="FIE327" s="51"/>
      <c r="FIF327" s="51"/>
      <c r="FIG327" s="51"/>
      <c r="FIH327" s="51"/>
      <c r="FII327" s="51"/>
      <c r="FIJ327" s="51"/>
      <c r="FIK327" s="51"/>
      <c r="FIL327" s="51"/>
      <c r="FIM327" s="51"/>
      <c r="FIN327" s="51"/>
      <c r="FIO327" s="51"/>
      <c r="FIP327" s="51"/>
      <c r="FIQ327" s="51"/>
      <c r="FIR327" s="51"/>
      <c r="FIS327" s="51"/>
      <c r="FIT327" s="51"/>
      <c r="FIU327" s="51"/>
      <c r="FIV327" s="51"/>
      <c r="FIW327" s="51"/>
      <c r="FIX327" s="51"/>
      <c r="FIY327" s="51"/>
      <c r="FIZ327" s="51"/>
      <c r="FJA327" s="51"/>
      <c r="FJB327" s="51"/>
      <c r="FJC327" s="51"/>
      <c r="FJD327" s="51"/>
      <c r="FJE327" s="51"/>
      <c r="FJF327" s="51"/>
      <c r="FJG327" s="51"/>
      <c r="FJH327" s="51"/>
      <c r="FJI327" s="51"/>
      <c r="FJJ327" s="51"/>
      <c r="FJK327" s="51"/>
      <c r="FJL327" s="51"/>
      <c r="FJM327" s="51"/>
      <c r="FJN327" s="51"/>
      <c r="FJO327" s="51"/>
      <c r="FJP327" s="51"/>
      <c r="FJQ327" s="51"/>
      <c r="FJR327" s="51"/>
      <c r="FJS327" s="51"/>
      <c r="FJT327" s="51"/>
      <c r="FJU327" s="51"/>
      <c r="FJV327" s="51"/>
      <c r="FJW327" s="51"/>
      <c r="FJX327" s="51"/>
      <c r="FJY327" s="51"/>
      <c r="FJZ327" s="51"/>
      <c r="FKA327" s="51"/>
      <c r="FKB327" s="51"/>
      <c r="FKC327" s="51"/>
      <c r="FKD327" s="51"/>
      <c r="FKE327" s="51"/>
      <c r="FKF327" s="51"/>
      <c r="FKG327" s="51"/>
      <c r="FKH327" s="51"/>
      <c r="FKI327" s="51"/>
      <c r="FKJ327" s="51"/>
      <c r="FKK327" s="51"/>
      <c r="FKL327" s="51"/>
      <c r="FKM327" s="51"/>
      <c r="FKN327" s="51"/>
      <c r="FKO327" s="51"/>
      <c r="FKP327" s="51"/>
      <c r="FKQ327" s="51"/>
      <c r="FKR327" s="51"/>
      <c r="FKS327" s="51"/>
      <c r="FKT327" s="51"/>
      <c r="FKU327" s="51"/>
      <c r="FKV327" s="51"/>
      <c r="FKW327" s="51"/>
      <c r="FKX327" s="51"/>
      <c r="FKY327" s="51"/>
      <c r="FKZ327" s="51"/>
      <c r="FLA327" s="51"/>
      <c r="FLB327" s="51"/>
      <c r="FLC327" s="51"/>
      <c r="FLD327" s="51"/>
      <c r="FLE327" s="51"/>
      <c r="FLF327" s="51"/>
      <c r="FLG327" s="51"/>
      <c r="FLH327" s="51"/>
      <c r="FLI327" s="51"/>
      <c r="FLJ327" s="51"/>
      <c r="FLK327" s="51"/>
      <c r="FLL327" s="51"/>
      <c r="FLM327" s="51"/>
      <c r="FLN327" s="51"/>
      <c r="FLO327" s="51"/>
      <c r="FLP327" s="51"/>
      <c r="FLQ327" s="51"/>
      <c r="FLR327" s="51"/>
      <c r="FLS327" s="51"/>
      <c r="FLT327" s="51"/>
      <c r="FLU327" s="51"/>
      <c r="FLV327" s="51"/>
      <c r="FLW327" s="51"/>
      <c r="FLX327" s="51"/>
      <c r="FLY327" s="51"/>
      <c r="FLZ327" s="51"/>
      <c r="FMA327" s="51"/>
      <c r="FMB327" s="51"/>
      <c r="FMC327" s="51"/>
      <c r="FMD327" s="51"/>
      <c r="FME327" s="51"/>
      <c r="FMF327" s="51"/>
      <c r="FMG327" s="51"/>
      <c r="FMH327" s="51"/>
      <c r="FMI327" s="51"/>
      <c r="FMJ327" s="51"/>
      <c r="FMK327" s="51"/>
      <c r="FML327" s="51"/>
      <c r="FMM327" s="51"/>
      <c r="FMN327" s="51"/>
      <c r="FMO327" s="51"/>
      <c r="FMP327" s="51"/>
      <c r="FMQ327" s="51"/>
      <c r="FMR327" s="51"/>
      <c r="FMS327" s="51"/>
      <c r="FMT327" s="51"/>
      <c r="FMU327" s="51"/>
      <c r="FMV327" s="51"/>
      <c r="FMW327" s="51"/>
      <c r="FMX327" s="51"/>
      <c r="FMY327" s="51"/>
      <c r="FMZ327" s="51"/>
      <c r="FNA327" s="51"/>
      <c r="FNB327" s="51"/>
      <c r="FNC327" s="51"/>
      <c r="FND327" s="51"/>
      <c r="FNE327" s="51"/>
      <c r="FNF327" s="51"/>
      <c r="FNG327" s="51"/>
      <c r="FNH327" s="51"/>
      <c r="FNI327" s="51"/>
      <c r="FNJ327" s="51"/>
      <c r="FNK327" s="51"/>
      <c r="FNL327" s="51"/>
      <c r="FNM327" s="51"/>
      <c r="FNN327" s="51"/>
      <c r="FNO327" s="51"/>
      <c r="FNP327" s="51"/>
      <c r="FNQ327" s="51"/>
      <c r="FNR327" s="51"/>
      <c r="FNS327" s="51"/>
      <c r="FNT327" s="51"/>
      <c r="FNU327" s="51"/>
      <c r="FNV327" s="51"/>
      <c r="FNW327" s="51"/>
      <c r="FNX327" s="51"/>
      <c r="FNY327" s="51"/>
      <c r="FNZ327" s="51"/>
      <c r="FOA327" s="51"/>
      <c r="FOB327" s="51"/>
      <c r="FOC327" s="51"/>
      <c r="FOD327" s="51"/>
      <c r="FOE327" s="51"/>
      <c r="FOF327" s="51"/>
      <c r="FOG327" s="51"/>
      <c r="FOH327" s="51"/>
      <c r="FOI327" s="51"/>
      <c r="FOJ327" s="51"/>
      <c r="FOK327" s="51"/>
      <c r="FOL327" s="51"/>
      <c r="FOM327" s="51"/>
      <c r="FON327" s="51"/>
      <c r="FOO327" s="51"/>
      <c r="FOP327" s="51"/>
      <c r="FOQ327" s="51"/>
      <c r="FOR327" s="51"/>
      <c r="FOS327" s="51"/>
      <c r="FOT327" s="51"/>
      <c r="FOU327" s="51"/>
      <c r="FOV327" s="51"/>
      <c r="FOW327" s="51"/>
      <c r="FOX327" s="51"/>
      <c r="FOY327" s="51"/>
      <c r="FOZ327" s="51"/>
      <c r="FPA327" s="51"/>
      <c r="FPB327" s="51"/>
      <c r="FPC327" s="51"/>
      <c r="FPD327" s="51"/>
      <c r="FPE327" s="51"/>
      <c r="FPF327" s="51"/>
      <c r="FPG327" s="51"/>
      <c r="FPH327" s="51"/>
      <c r="FPI327" s="51"/>
      <c r="FPJ327" s="51"/>
      <c r="FPK327" s="51"/>
      <c r="FPL327" s="51"/>
      <c r="FPM327" s="51"/>
      <c r="FPN327" s="51"/>
      <c r="FPO327" s="51"/>
      <c r="FPP327" s="51"/>
      <c r="FPQ327" s="51"/>
      <c r="FPR327" s="51"/>
      <c r="FPS327" s="51"/>
      <c r="FPT327" s="51"/>
      <c r="FPU327" s="51"/>
      <c r="FPV327" s="51"/>
      <c r="FPW327" s="51"/>
      <c r="FPX327" s="51"/>
      <c r="FPY327" s="51"/>
      <c r="FPZ327" s="51"/>
      <c r="FQA327" s="51"/>
      <c r="FQB327" s="51"/>
      <c r="FQC327" s="51"/>
      <c r="FQD327" s="51"/>
      <c r="FQE327" s="51"/>
      <c r="FQF327" s="51"/>
      <c r="FQG327" s="51"/>
      <c r="FQH327" s="51"/>
      <c r="FQI327" s="51"/>
      <c r="FQJ327" s="51"/>
      <c r="FQK327" s="51"/>
      <c r="FQL327" s="51"/>
      <c r="FQM327" s="51"/>
      <c r="FQN327" s="51"/>
      <c r="FQO327" s="51"/>
      <c r="FQP327" s="51"/>
      <c r="FQQ327" s="51"/>
      <c r="FQR327" s="51"/>
      <c r="FQS327" s="51"/>
      <c r="FQT327" s="51"/>
      <c r="FQU327" s="51"/>
      <c r="FQV327" s="51"/>
      <c r="FQW327" s="51"/>
      <c r="FQX327" s="51"/>
      <c r="FQY327" s="51"/>
      <c r="FQZ327" s="51"/>
      <c r="FRA327" s="51"/>
      <c r="FRB327" s="51"/>
      <c r="FRC327" s="51"/>
      <c r="FRD327" s="51"/>
      <c r="FRE327" s="51"/>
      <c r="FRF327" s="51"/>
      <c r="FRG327" s="51"/>
      <c r="FRH327" s="51"/>
      <c r="FRI327" s="51"/>
      <c r="FRJ327" s="51"/>
      <c r="FRK327" s="51"/>
      <c r="FRL327" s="51"/>
      <c r="FRM327" s="51"/>
      <c r="FRN327" s="51"/>
      <c r="FRO327" s="51"/>
      <c r="FRP327" s="51"/>
      <c r="FRQ327" s="51"/>
      <c r="FRR327" s="51"/>
      <c r="FRS327" s="51"/>
      <c r="FRT327" s="51"/>
      <c r="FRU327" s="51"/>
      <c r="FRV327" s="51"/>
      <c r="FRW327" s="51"/>
      <c r="FRX327" s="51"/>
      <c r="FRY327" s="51"/>
      <c r="FRZ327" s="51"/>
      <c r="FSA327" s="51"/>
      <c r="FSB327" s="51"/>
      <c r="FSC327" s="51"/>
      <c r="FSD327" s="51"/>
      <c r="FSE327" s="51"/>
      <c r="FSF327" s="51"/>
      <c r="FSG327" s="51"/>
      <c r="FSH327" s="51"/>
      <c r="FSI327" s="51"/>
      <c r="FSJ327" s="51"/>
      <c r="FSK327" s="51"/>
      <c r="FSL327" s="51"/>
      <c r="FSM327" s="51"/>
      <c r="FSN327" s="51"/>
      <c r="FSO327" s="51"/>
      <c r="FSP327" s="51"/>
      <c r="FSQ327" s="51"/>
      <c r="FSR327" s="51"/>
      <c r="FSS327" s="51"/>
      <c r="FST327" s="51"/>
      <c r="FSU327" s="51"/>
      <c r="FSV327" s="51"/>
      <c r="FSW327" s="51"/>
      <c r="FSX327" s="51"/>
      <c r="FSY327" s="51"/>
      <c r="FSZ327" s="51"/>
      <c r="FTA327" s="51"/>
      <c r="FTB327" s="51"/>
      <c r="FTC327" s="51"/>
      <c r="FTD327" s="51"/>
      <c r="FTE327" s="51"/>
      <c r="FTF327" s="51"/>
      <c r="FTG327" s="51"/>
      <c r="FTH327" s="51"/>
      <c r="FTI327" s="51"/>
      <c r="FTJ327" s="51"/>
      <c r="FTK327" s="51"/>
      <c r="FTL327" s="51"/>
      <c r="FTM327" s="51"/>
      <c r="FTN327" s="51"/>
      <c r="FTO327" s="51"/>
      <c r="FTP327" s="51"/>
      <c r="FTQ327" s="51"/>
      <c r="FTR327" s="51"/>
      <c r="FTS327" s="51"/>
      <c r="FTT327" s="51"/>
      <c r="FTU327" s="51"/>
      <c r="FTV327" s="51"/>
      <c r="FTW327" s="51"/>
      <c r="FTX327" s="51"/>
      <c r="FTY327" s="51"/>
      <c r="FTZ327" s="51"/>
      <c r="FUA327" s="51"/>
      <c r="FUB327" s="51"/>
      <c r="FUC327" s="51"/>
      <c r="FUD327" s="51"/>
      <c r="FUE327" s="51"/>
      <c r="FUF327" s="51"/>
      <c r="FUG327" s="51"/>
      <c r="FUH327" s="51"/>
      <c r="FUI327" s="51"/>
      <c r="FUJ327" s="51"/>
      <c r="FUK327" s="51"/>
      <c r="FUL327" s="51"/>
      <c r="FUM327" s="51"/>
      <c r="FUN327" s="51"/>
      <c r="FUO327" s="51"/>
      <c r="FUP327" s="51"/>
      <c r="FUQ327" s="51"/>
      <c r="FUR327" s="51"/>
      <c r="FUS327" s="51"/>
      <c r="FUT327" s="51"/>
      <c r="FUU327" s="51"/>
      <c r="FUV327" s="51"/>
      <c r="FUW327" s="51"/>
      <c r="FUX327" s="51"/>
      <c r="FUY327" s="51"/>
      <c r="FUZ327" s="51"/>
      <c r="FVA327" s="51"/>
      <c r="FVB327" s="51"/>
      <c r="FVC327" s="51"/>
      <c r="FVD327" s="51"/>
      <c r="FVE327" s="51"/>
      <c r="FVF327" s="51"/>
      <c r="FVG327" s="51"/>
      <c r="FVH327" s="51"/>
      <c r="FVI327" s="51"/>
      <c r="FVJ327" s="51"/>
      <c r="FVK327" s="51"/>
      <c r="FVL327" s="51"/>
      <c r="FVM327" s="51"/>
      <c r="FVN327" s="51"/>
      <c r="FVO327" s="51"/>
      <c r="FVP327" s="51"/>
      <c r="FVQ327" s="51"/>
      <c r="FVR327" s="51"/>
      <c r="FVS327" s="51"/>
      <c r="FVT327" s="51"/>
      <c r="FVU327" s="51"/>
      <c r="FVV327" s="51"/>
      <c r="FVW327" s="51"/>
      <c r="FVX327" s="51"/>
      <c r="FVY327" s="51"/>
      <c r="FVZ327" s="51"/>
      <c r="FWA327" s="51"/>
      <c r="FWB327" s="51"/>
      <c r="FWC327" s="51"/>
      <c r="FWD327" s="51"/>
      <c r="FWE327" s="51"/>
      <c r="FWF327" s="51"/>
      <c r="FWG327" s="51"/>
      <c r="FWH327" s="51"/>
      <c r="FWI327" s="51"/>
      <c r="FWJ327" s="51"/>
      <c r="FWK327" s="51"/>
      <c r="FWL327" s="51"/>
      <c r="FWM327" s="51"/>
      <c r="FWN327" s="51"/>
      <c r="FWO327" s="51"/>
      <c r="FWP327" s="51"/>
      <c r="FWQ327" s="51"/>
      <c r="FWR327" s="51"/>
      <c r="FWS327" s="51"/>
      <c r="FWT327" s="51"/>
      <c r="FWU327" s="51"/>
      <c r="FWV327" s="51"/>
      <c r="FWW327" s="51"/>
      <c r="FWX327" s="51"/>
      <c r="FWY327" s="51"/>
      <c r="FWZ327" s="51"/>
      <c r="FXA327" s="51"/>
      <c r="FXB327" s="51"/>
      <c r="FXC327" s="51"/>
      <c r="FXD327" s="51"/>
      <c r="FXE327" s="51"/>
      <c r="FXF327" s="51"/>
      <c r="FXG327" s="51"/>
      <c r="FXH327" s="51"/>
      <c r="FXI327" s="51"/>
      <c r="FXJ327" s="51"/>
      <c r="FXK327" s="51"/>
      <c r="FXL327" s="51"/>
      <c r="FXM327" s="51"/>
      <c r="FXN327" s="51"/>
      <c r="FXO327" s="51"/>
      <c r="FXP327" s="51"/>
      <c r="FXQ327" s="51"/>
      <c r="FXR327" s="51"/>
      <c r="FXS327" s="51"/>
      <c r="FXT327" s="51"/>
      <c r="FXU327" s="51"/>
      <c r="FXV327" s="51"/>
      <c r="FXW327" s="51"/>
      <c r="FXX327" s="51"/>
      <c r="FXY327" s="51"/>
      <c r="FXZ327" s="51"/>
      <c r="FYA327" s="51"/>
      <c r="FYB327" s="51"/>
      <c r="FYC327" s="51"/>
      <c r="FYD327" s="51"/>
      <c r="FYE327" s="51"/>
      <c r="FYF327" s="51"/>
      <c r="FYG327" s="51"/>
      <c r="FYH327" s="51"/>
      <c r="FYI327" s="51"/>
      <c r="FYJ327" s="51"/>
      <c r="FYK327" s="51"/>
      <c r="FYL327" s="51"/>
      <c r="FYM327" s="51"/>
      <c r="FYN327" s="51"/>
      <c r="FYO327" s="51"/>
      <c r="FYP327" s="51"/>
      <c r="FYQ327" s="51"/>
      <c r="FYR327" s="51"/>
      <c r="FYS327" s="51"/>
      <c r="FYT327" s="51"/>
      <c r="FYU327" s="51"/>
      <c r="FYV327" s="51"/>
      <c r="FYW327" s="51"/>
      <c r="FYX327" s="51"/>
      <c r="FYY327" s="51"/>
      <c r="FYZ327" s="51"/>
      <c r="FZA327" s="51"/>
      <c r="FZB327" s="51"/>
      <c r="FZC327" s="51"/>
      <c r="FZD327" s="51"/>
      <c r="FZE327" s="51"/>
      <c r="FZF327" s="51"/>
      <c r="FZG327" s="51"/>
      <c r="FZH327" s="51"/>
      <c r="FZI327" s="51"/>
      <c r="FZJ327" s="51"/>
      <c r="FZK327" s="51"/>
      <c r="FZL327" s="51"/>
      <c r="FZM327" s="51"/>
      <c r="FZN327" s="51"/>
      <c r="FZO327" s="51"/>
      <c r="FZP327" s="51"/>
      <c r="FZQ327" s="51"/>
      <c r="FZR327" s="51"/>
      <c r="FZS327" s="51"/>
      <c r="FZT327" s="51"/>
      <c r="FZU327" s="51"/>
      <c r="FZV327" s="51"/>
      <c r="FZW327" s="51"/>
      <c r="FZX327" s="51"/>
      <c r="FZY327" s="51"/>
      <c r="FZZ327" s="51"/>
      <c r="GAA327" s="51"/>
      <c r="GAB327" s="51"/>
      <c r="GAC327" s="51"/>
      <c r="GAD327" s="51"/>
      <c r="GAE327" s="51"/>
      <c r="GAF327" s="51"/>
      <c r="GAG327" s="51"/>
      <c r="GAH327" s="51"/>
      <c r="GAI327" s="51"/>
      <c r="GAJ327" s="51"/>
      <c r="GAK327" s="51"/>
      <c r="GAL327" s="51"/>
      <c r="GAM327" s="51"/>
      <c r="GAN327" s="51"/>
      <c r="GAO327" s="51"/>
      <c r="GAP327" s="51"/>
      <c r="GAQ327" s="51"/>
      <c r="GAR327" s="51"/>
      <c r="GAS327" s="51"/>
      <c r="GAT327" s="51"/>
      <c r="GAU327" s="51"/>
      <c r="GAV327" s="51"/>
      <c r="GAW327" s="51"/>
      <c r="GAX327" s="51"/>
      <c r="GAY327" s="51"/>
      <c r="GAZ327" s="51"/>
      <c r="GBA327" s="51"/>
      <c r="GBB327" s="51"/>
      <c r="GBC327" s="51"/>
      <c r="GBD327" s="51"/>
      <c r="GBE327" s="51"/>
      <c r="GBF327" s="51"/>
      <c r="GBG327" s="51"/>
      <c r="GBH327" s="51"/>
      <c r="GBI327" s="51"/>
      <c r="GBJ327" s="51"/>
      <c r="GBK327" s="51"/>
      <c r="GBL327" s="51"/>
      <c r="GBM327" s="51"/>
      <c r="GBN327" s="51"/>
      <c r="GBO327" s="51"/>
      <c r="GBP327" s="51"/>
      <c r="GBQ327" s="51"/>
      <c r="GBR327" s="51"/>
      <c r="GBS327" s="51"/>
      <c r="GBT327" s="51"/>
      <c r="GBU327" s="51"/>
      <c r="GBV327" s="51"/>
      <c r="GBW327" s="51"/>
      <c r="GBX327" s="51"/>
      <c r="GBY327" s="51"/>
      <c r="GBZ327" s="51"/>
      <c r="GCA327" s="51"/>
      <c r="GCB327" s="51"/>
      <c r="GCC327" s="51"/>
      <c r="GCD327" s="51"/>
      <c r="GCE327" s="51"/>
      <c r="GCF327" s="51"/>
      <c r="GCG327" s="51"/>
      <c r="GCH327" s="51"/>
      <c r="GCI327" s="51"/>
      <c r="GCJ327" s="51"/>
      <c r="GCK327" s="51"/>
      <c r="GCL327" s="51"/>
      <c r="GCM327" s="51"/>
      <c r="GCN327" s="51"/>
      <c r="GCO327" s="51"/>
      <c r="GCP327" s="51"/>
      <c r="GCQ327" s="51"/>
      <c r="GCR327" s="51"/>
      <c r="GCS327" s="51"/>
      <c r="GCT327" s="51"/>
      <c r="GCU327" s="51"/>
      <c r="GCV327" s="51"/>
      <c r="GCW327" s="51"/>
      <c r="GCX327" s="51"/>
      <c r="GCY327" s="51"/>
      <c r="GCZ327" s="51"/>
      <c r="GDA327" s="51"/>
      <c r="GDB327" s="51"/>
      <c r="GDC327" s="51"/>
      <c r="GDD327" s="51"/>
      <c r="GDE327" s="51"/>
      <c r="GDF327" s="51"/>
      <c r="GDG327" s="51"/>
      <c r="GDH327" s="51"/>
      <c r="GDI327" s="51"/>
      <c r="GDJ327" s="51"/>
      <c r="GDK327" s="51"/>
      <c r="GDL327" s="51"/>
      <c r="GDM327" s="51"/>
      <c r="GDN327" s="51"/>
      <c r="GDO327" s="51"/>
      <c r="GDP327" s="51"/>
      <c r="GDQ327" s="51"/>
      <c r="GDR327" s="51"/>
      <c r="GDS327" s="51"/>
      <c r="GDT327" s="51"/>
      <c r="GDU327" s="51"/>
      <c r="GDV327" s="51"/>
      <c r="GDW327" s="51"/>
      <c r="GDX327" s="51"/>
      <c r="GDY327" s="51"/>
      <c r="GDZ327" s="51"/>
      <c r="GEA327" s="51"/>
      <c r="GEB327" s="51"/>
      <c r="GEC327" s="51"/>
      <c r="GED327" s="51"/>
      <c r="GEE327" s="51"/>
      <c r="GEF327" s="51"/>
      <c r="GEG327" s="51"/>
      <c r="GEH327" s="51"/>
      <c r="GEI327" s="51"/>
      <c r="GEJ327" s="51"/>
      <c r="GEK327" s="51"/>
      <c r="GEL327" s="51"/>
      <c r="GEM327" s="51"/>
      <c r="GEN327" s="51"/>
      <c r="GEO327" s="51"/>
      <c r="GEP327" s="51"/>
      <c r="GEQ327" s="51"/>
      <c r="GER327" s="51"/>
      <c r="GES327" s="51"/>
      <c r="GET327" s="51"/>
      <c r="GEU327" s="51"/>
      <c r="GEV327" s="51"/>
      <c r="GEW327" s="51"/>
      <c r="GEX327" s="51"/>
      <c r="GEY327" s="51"/>
      <c r="GEZ327" s="51"/>
      <c r="GFA327" s="51"/>
      <c r="GFB327" s="51"/>
      <c r="GFC327" s="51"/>
      <c r="GFD327" s="51"/>
      <c r="GFE327" s="51"/>
      <c r="GFF327" s="51"/>
      <c r="GFG327" s="51"/>
      <c r="GFH327" s="51"/>
      <c r="GFI327" s="51"/>
      <c r="GFJ327" s="51"/>
      <c r="GFK327" s="51"/>
      <c r="GFL327" s="51"/>
      <c r="GFM327" s="51"/>
      <c r="GFN327" s="51"/>
      <c r="GFO327" s="51"/>
      <c r="GFP327" s="51"/>
      <c r="GFQ327" s="51"/>
      <c r="GFR327" s="51"/>
      <c r="GFS327" s="51"/>
      <c r="GFT327" s="51"/>
      <c r="GFU327" s="51"/>
      <c r="GFV327" s="51"/>
      <c r="GFW327" s="51"/>
      <c r="GFX327" s="51"/>
      <c r="GFY327" s="51"/>
      <c r="GFZ327" s="51"/>
      <c r="GGA327" s="51"/>
      <c r="GGB327" s="51"/>
      <c r="GGC327" s="51"/>
      <c r="GGD327" s="51"/>
      <c r="GGE327" s="51"/>
      <c r="GGF327" s="51"/>
      <c r="GGG327" s="51"/>
      <c r="GGH327" s="51"/>
      <c r="GGI327" s="51"/>
      <c r="GGJ327" s="51"/>
      <c r="GGK327" s="51"/>
      <c r="GGL327" s="51"/>
      <c r="GGM327" s="51"/>
      <c r="GGN327" s="51"/>
      <c r="GGO327" s="51"/>
      <c r="GGP327" s="51"/>
      <c r="GGQ327" s="51"/>
      <c r="GGR327" s="51"/>
      <c r="GGS327" s="51"/>
      <c r="GGT327" s="51"/>
      <c r="GGU327" s="51"/>
      <c r="GGV327" s="51"/>
      <c r="GGW327" s="51"/>
      <c r="GGX327" s="51"/>
      <c r="GGY327" s="51"/>
      <c r="GGZ327" s="51"/>
      <c r="GHA327" s="51"/>
      <c r="GHB327" s="51"/>
      <c r="GHC327" s="51"/>
      <c r="GHD327" s="51"/>
      <c r="GHE327" s="51"/>
      <c r="GHF327" s="51"/>
      <c r="GHG327" s="51"/>
      <c r="GHH327" s="51"/>
      <c r="GHI327" s="51"/>
      <c r="GHJ327" s="51"/>
      <c r="GHK327" s="51"/>
      <c r="GHL327" s="51"/>
      <c r="GHM327" s="51"/>
      <c r="GHN327" s="51"/>
      <c r="GHO327" s="51"/>
      <c r="GHP327" s="51"/>
      <c r="GHQ327" s="51"/>
      <c r="GHR327" s="51"/>
      <c r="GHS327" s="51"/>
      <c r="GHT327" s="51"/>
      <c r="GHU327" s="51"/>
      <c r="GHV327" s="51"/>
      <c r="GHW327" s="51"/>
      <c r="GHX327" s="51"/>
      <c r="GHY327" s="51"/>
      <c r="GHZ327" s="51"/>
      <c r="GIA327" s="51"/>
      <c r="GIB327" s="51"/>
      <c r="GIC327" s="51"/>
      <c r="GID327" s="51"/>
      <c r="GIE327" s="51"/>
      <c r="GIF327" s="51"/>
      <c r="GIG327" s="51"/>
      <c r="GIH327" s="51"/>
      <c r="GII327" s="51"/>
      <c r="GIJ327" s="51"/>
      <c r="GIK327" s="51"/>
      <c r="GIL327" s="51"/>
      <c r="GIM327" s="51"/>
      <c r="GIN327" s="51"/>
      <c r="GIO327" s="51"/>
      <c r="GIP327" s="51"/>
      <c r="GIQ327" s="51"/>
      <c r="GIR327" s="51"/>
      <c r="GIS327" s="51"/>
      <c r="GIT327" s="51"/>
      <c r="GIU327" s="51"/>
      <c r="GIV327" s="51"/>
      <c r="GIW327" s="51"/>
      <c r="GIX327" s="51"/>
      <c r="GIY327" s="51"/>
      <c r="GIZ327" s="51"/>
      <c r="GJA327" s="51"/>
      <c r="GJB327" s="51"/>
      <c r="GJC327" s="51"/>
      <c r="GJD327" s="51"/>
      <c r="GJE327" s="51"/>
      <c r="GJF327" s="51"/>
      <c r="GJG327" s="51"/>
      <c r="GJH327" s="51"/>
      <c r="GJI327" s="51"/>
      <c r="GJJ327" s="51"/>
      <c r="GJK327" s="51"/>
      <c r="GJL327" s="51"/>
      <c r="GJM327" s="51"/>
      <c r="GJN327" s="51"/>
      <c r="GJO327" s="51"/>
      <c r="GJP327" s="51"/>
      <c r="GJQ327" s="51"/>
      <c r="GJR327" s="51"/>
      <c r="GJS327" s="51"/>
      <c r="GJT327" s="51"/>
      <c r="GJU327" s="51"/>
      <c r="GJV327" s="51"/>
      <c r="GJW327" s="51"/>
      <c r="GJX327" s="51"/>
      <c r="GJY327" s="51"/>
      <c r="GJZ327" s="51"/>
      <c r="GKA327" s="51"/>
      <c r="GKB327" s="51"/>
      <c r="GKC327" s="51"/>
      <c r="GKD327" s="51"/>
      <c r="GKE327" s="51"/>
      <c r="GKF327" s="51"/>
      <c r="GKG327" s="51"/>
      <c r="GKH327" s="51"/>
      <c r="GKI327" s="51"/>
      <c r="GKJ327" s="51"/>
      <c r="GKK327" s="51"/>
      <c r="GKL327" s="51"/>
      <c r="GKM327" s="51"/>
      <c r="GKN327" s="51"/>
      <c r="GKO327" s="51"/>
      <c r="GKP327" s="51"/>
      <c r="GKQ327" s="51"/>
      <c r="GKR327" s="51"/>
      <c r="GKS327" s="51"/>
      <c r="GKT327" s="51"/>
      <c r="GKU327" s="51"/>
      <c r="GKV327" s="51"/>
      <c r="GKW327" s="51"/>
      <c r="GKX327" s="51"/>
      <c r="GKY327" s="51"/>
      <c r="GKZ327" s="51"/>
      <c r="GLA327" s="51"/>
      <c r="GLB327" s="51"/>
      <c r="GLC327" s="51"/>
      <c r="GLD327" s="51"/>
      <c r="GLE327" s="51"/>
      <c r="GLF327" s="51"/>
      <c r="GLG327" s="51"/>
      <c r="GLH327" s="51"/>
      <c r="GLI327" s="51"/>
      <c r="GLJ327" s="51"/>
      <c r="GLK327" s="51"/>
      <c r="GLL327" s="51"/>
      <c r="GLM327" s="51"/>
      <c r="GLN327" s="51"/>
      <c r="GLO327" s="51"/>
      <c r="GLP327" s="51"/>
      <c r="GLQ327" s="51"/>
      <c r="GLR327" s="51"/>
      <c r="GLS327" s="51"/>
      <c r="GLT327" s="51"/>
      <c r="GLU327" s="51"/>
      <c r="GLV327" s="51"/>
      <c r="GLW327" s="51"/>
      <c r="GLX327" s="51"/>
      <c r="GLY327" s="51"/>
      <c r="GLZ327" s="51"/>
      <c r="GMA327" s="51"/>
      <c r="GMB327" s="51"/>
      <c r="GMC327" s="51"/>
      <c r="GMD327" s="51"/>
      <c r="GME327" s="51"/>
      <c r="GMF327" s="51"/>
      <c r="GMG327" s="51"/>
      <c r="GMH327" s="51"/>
      <c r="GMI327" s="51"/>
      <c r="GMJ327" s="51"/>
      <c r="GMK327" s="51"/>
      <c r="GML327" s="51"/>
      <c r="GMM327" s="51"/>
      <c r="GMN327" s="51"/>
      <c r="GMO327" s="51"/>
      <c r="GMP327" s="51"/>
      <c r="GMQ327" s="51"/>
      <c r="GMR327" s="51"/>
      <c r="GMS327" s="51"/>
      <c r="GMT327" s="51"/>
      <c r="GMU327" s="51"/>
      <c r="GMV327" s="51"/>
      <c r="GMW327" s="51"/>
      <c r="GMX327" s="51"/>
      <c r="GMY327" s="51"/>
      <c r="GMZ327" s="51"/>
      <c r="GNA327" s="51"/>
      <c r="GNB327" s="51"/>
      <c r="GNC327" s="51"/>
      <c r="GND327" s="51"/>
      <c r="GNE327" s="51"/>
      <c r="GNF327" s="51"/>
      <c r="GNG327" s="51"/>
      <c r="GNH327" s="51"/>
      <c r="GNI327" s="51"/>
      <c r="GNJ327" s="51"/>
      <c r="GNK327" s="51"/>
      <c r="GNL327" s="51"/>
      <c r="GNM327" s="51"/>
      <c r="GNN327" s="51"/>
      <c r="GNO327" s="51"/>
      <c r="GNP327" s="51"/>
      <c r="GNQ327" s="51"/>
      <c r="GNR327" s="51"/>
      <c r="GNS327" s="51"/>
      <c r="GNT327" s="51"/>
      <c r="GNU327" s="51"/>
      <c r="GNV327" s="51"/>
      <c r="GNW327" s="51"/>
      <c r="GNX327" s="51"/>
      <c r="GNY327" s="51"/>
      <c r="GNZ327" s="51"/>
      <c r="GOA327" s="51"/>
      <c r="GOB327" s="51"/>
      <c r="GOC327" s="51"/>
      <c r="GOD327" s="51"/>
      <c r="GOE327" s="51"/>
      <c r="GOF327" s="51"/>
      <c r="GOG327" s="51"/>
      <c r="GOH327" s="51"/>
      <c r="GOI327" s="51"/>
      <c r="GOJ327" s="51"/>
      <c r="GOK327" s="51"/>
      <c r="GOL327" s="51"/>
      <c r="GOM327" s="51"/>
      <c r="GON327" s="51"/>
      <c r="GOO327" s="51"/>
      <c r="GOP327" s="51"/>
      <c r="GOQ327" s="51"/>
      <c r="GOR327" s="51"/>
      <c r="GOS327" s="51"/>
      <c r="GOT327" s="51"/>
      <c r="GOU327" s="51"/>
      <c r="GOV327" s="51"/>
      <c r="GOW327" s="51"/>
      <c r="GOX327" s="51"/>
      <c r="GOY327" s="51"/>
      <c r="GOZ327" s="51"/>
      <c r="GPA327" s="51"/>
      <c r="GPB327" s="51"/>
      <c r="GPC327" s="51"/>
      <c r="GPD327" s="51"/>
      <c r="GPE327" s="51"/>
      <c r="GPF327" s="51"/>
      <c r="GPG327" s="51"/>
      <c r="GPH327" s="51"/>
      <c r="GPI327" s="51"/>
      <c r="GPJ327" s="51"/>
      <c r="GPK327" s="51"/>
      <c r="GPL327" s="51"/>
      <c r="GPM327" s="51"/>
      <c r="GPN327" s="51"/>
      <c r="GPO327" s="51"/>
      <c r="GPP327" s="51"/>
      <c r="GPQ327" s="51"/>
      <c r="GPR327" s="51"/>
      <c r="GPS327" s="51"/>
      <c r="GPT327" s="51"/>
      <c r="GPU327" s="51"/>
      <c r="GPV327" s="51"/>
      <c r="GPW327" s="51"/>
      <c r="GPX327" s="51"/>
      <c r="GPY327" s="51"/>
      <c r="GPZ327" s="51"/>
      <c r="GQA327" s="51"/>
      <c r="GQB327" s="51"/>
      <c r="GQC327" s="51"/>
      <c r="GQD327" s="51"/>
      <c r="GQE327" s="51"/>
      <c r="GQF327" s="51"/>
      <c r="GQG327" s="51"/>
      <c r="GQH327" s="51"/>
      <c r="GQI327" s="51"/>
      <c r="GQJ327" s="51"/>
      <c r="GQK327" s="51"/>
      <c r="GQL327" s="51"/>
      <c r="GQM327" s="51"/>
      <c r="GQN327" s="51"/>
      <c r="GQO327" s="51"/>
      <c r="GQP327" s="51"/>
      <c r="GQQ327" s="51"/>
      <c r="GQR327" s="51"/>
      <c r="GQS327" s="51"/>
      <c r="GQT327" s="51"/>
      <c r="GQU327" s="51"/>
      <c r="GQV327" s="51"/>
      <c r="GQW327" s="51"/>
      <c r="GQX327" s="51"/>
      <c r="GQY327" s="51"/>
      <c r="GQZ327" s="51"/>
      <c r="GRA327" s="51"/>
      <c r="GRB327" s="51"/>
      <c r="GRC327" s="51"/>
      <c r="GRD327" s="51"/>
      <c r="GRE327" s="51"/>
      <c r="GRF327" s="51"/>
      <c r="GRG327" s="51"/>
      <c r="GRH327" s="51"/>
      <c r="GRI327" s="51"/>
      <c r="GRJ327" s="51"/>
      <c r="GRK327" s="51"/>
      <c r="GRL327" s="51"/>
      <c r="GRM327" s="51"/>
      <c r="GRN327" s="51"/>
      <c r="GRO327" s="51"/>
      <c r="GRP327" s="51"/>
      <c r="GRQ327" s="51"/>
      <c r="GRR327" s="51"/>
      <c r="GRS327" s="51"/>
      <c r="GRT327" s="51"/>
      <c r="GRU327" s="51"/>
      <c r="GRV327" s="51"/>
      <c r="GRW327" s="51"/>
      <c r="GRX327" s="51"/>
      <c r="GRY327" s="51"/>
      <c r="GRZ327" s="51"/>
      <c r="GSA327" s="51"/>
      <c r="GSB327" s="51"/>
      <c r="GSC327" s="51"/>
      <c r="GSD327" s="51"/>
      <c r="GSE327" s="51"/>
      <c r="GSF327" s="51"/>
      <c r="GSG327" s="51"/>
      <c r="GSH327" s="51"/>
      <c r="GSI327" s="51"/>
      <c r="GSJ327" s="51"/>
      <c r="GSK327" s="51"/>
      <c r="GSL327" s="51"/>
      <c r="GSM327" s="51"/>
      <c r="GSN327" s="51"/>
      <c r="GSO327" s="51"/>
      <c r="GSP327" s="51"/>
      <c r="GSQ327" s="51"/>
      <c r="GSR327" s="51"/>
      <c r="GSS327" s="51"/>
      <c r="GST327" s="51"/>
      <c r="GSU327" s="51"/>
      <c r="GSV327" s="51"/>
      <c r="GSW327" s="51"/>
      <c r="GSX327" s="51"/>
      <c r="GSY327" s="51"/>
      <c r="GSZ327" s="51"/>
      <c r="GTA327" s="51"/>
      <c r="GTB327" s="51"/>
      <c r="GTC327" s="51"/>
      <c r="GTD327" s="51"/>
      <c r="GTE327" s="51"/>
      <c r="GTF327" s="51"/>
      <c r="GTG327" s="51"/>
      <c r="GTH327" s="51"/>
      <c r="GTI327" s="51"/>
      <c r="GTJ327" s="51"/>
      <c r="GTK327" s="51"/>
      <c r="GTL327" s="51"/>
      <c r="GTM327" s="51"/>
      <c r="GTN327" s="51"/>
      <c r="GTO327" s="51"/>
      <c r="GTP327" s="51"/>
      <c r="GTQ327" s="51"/>
      <c r="GTR327" s="51"/>
      <c r="GTS327" s="51"/>
      <c r="GTT327" s="51"/>
      <c r="GTU327" s="51"/>
      <c r="GTV327" s="51"/>
      <c r="GTW327" s="51"/>
      <c r="GTX327" s="51"/>
      <c r="GTY327" s="51"/>
      <c r="GTZ327" s="51"/>
      <c r="GUA327" s="51"/>
      <c r="GUB327" s="51"/>
      <c r="GUC327" s="51"/>
      <c r="GUD327" s="51"/>
      <c r="GUE327" s="51"/>
      <c r="GUF327" s="51"/>
      <c r="GUG327" s="51"/>
      <c r="GUH327" s="51"/>
      <c r="GUI327" s="51"/>
      <c r="GUJ327" s="51"/>
      <c r="GUK327" s="51"/>
      <c r="GUL327" s="51"/>
      <c r="GUM327" s="51"/>
      <c r="GUN327" s="51"/>
      <c r="GUO327" s="51"/>
      <c r="GUP327" s="51"/>
      <c r="GUQ327" s="51"/>
      <c r="GUR327" s="51"/>
      <c r="GUS327" s="51"/>
      <c r="GUT327" s="51"/>
      <c r="GUU327" s="51"/>
      <c r="GUV327" s="51"/>
      <c r="GUW327" s="51"/>
      <c r="GUX327" s="51"/>
      <c r="GUY327" s="51"/>
      <c r="GUZ327" s="51"/>
      <c r="GVA327" s="51"/>
      <c r="GVB327" s="51"/>
      <c r="GVC327" s="51"/>
      <c r="GVD327" s="51"/>
      <c r="GVE327" s="51"/>
      <c r="GVF327" s="51"/>
      <c r="GVG327" s="51"/>
      <c r="GVH327" s="51"/>
      <c r="GVI327" s="51"/>
      <c r="GVJ327" s="51"/>
      <c r="GVK327" s="51"/>
      <c r="GVL327" s="51"/>
      <c r="GVM327" s="51"/>
      <c r="GVN327" s="51"/>
      <c r="GVO327" s="51"/>
      <c r="GVP327" s="51"/>
      <c r="GVQ327" s="51"/>
      <c r="GVR327" s="51"/>
      <c r="GVS327" s="51"/>
      <c r="GVT327" s="51"/>
      <c r="GVU327" s="51"/>
      <c r="GVV327" s="51"/>
      <c r="GVW327" s="51"/>
      <c r="GVX327" s="51"/>
      <c r="GVY327" s="51"/>
      <c r="GVZ327" s="51"/>
      <c r="GWA327" s="51"/>
      <c r="GWB327" s="51"/>
      <c r="GWC327" s="51"/>
      <c r="GWD327" s="51"/>
      <c r="GWE327" s="51"/>
      <c r="GWF327" s="51"/>
      <c r="GWG327" s="51"/>
      <c r="GWH327" s="51"/>
      <c r="GWI327" s="51"/>
      <c r="GWJ327" s="51"/>
      <c r="GWK327" s="51"/>
      <c r="GWL327" s="51"/>
      <c r="GWM327" s="51"/>
      <c r="GWN327" s="51"/>
      <c r="GWO327" s="51"/>
      <c r="GWP327" s="51"/>
      <c r="GWQ327" s="51"/>
      <c r="GWR327" s="51"/>
      <c r="GWS327" s="51"/>
      <c r="GWT327" s="51"/>
      <c r="GWU327" s="51"/>
      <c r="GWV327" s="51"/>
      <c r="GWW327" s="51"/>
      <c r="GWX327" s="51"/>
      <c r="GWY327" s="51"/>
      <c r="GWZ327" s="51"/>
      <c r="GXA327" s="51"/>
      <c r="GXB327" s="51"/>
      <c r="GXC327" s="51"/>
      <c r="GXD327" s="51"/>
      <c r="GXE327" s="51"/>
      <c r="GXF327" s="51"/>
      <c r="GXG327" s="51"/>
      <c r="GXH327" s="51"/>
      <c r="GXI327" s="51"/>
      <c r="GXJ327" s="51"/>
      <c r="GXK327" s="51"/>
      <c r="GXL327" s="51"/>
      <c r="GXM327" s="51"/>
      <c r="GXN327" s="51"/>
      <c r="GXO327" s="51"/>
      <c r="GXP327" s="51"/>
      <c r="GXQ327" s="51"/>
      <c r="GXR327" s="51"/>
      <c r="GXS327" s="51"/>
      <c r="GXT327" s="51"/>
      <c r="GXU327" s="51"/>
      <c r="GXV327" s="51"/>
      <c r="GXW327" s="51"/>
      <c r="GXX327" s="51"/>
      <c r="GXY327" s="51"/>
      <c r="GXZ327" s="51"/>
      <c r="GYA327" s="51"/>
      <c r="GYB327" s="51"/>
      <c r="GYC327" s="51"/>
      <c r="GYD327" s="51"/>
      <c r="GYE327" s="51"/>
      <c r="GYF327" s="51"/>
      <c r="GYG327" s="51"/>
      <c r="GYH327" s="51"/>
      <c r="GYI327" s="51"/>
      <c r="GYJ327" s="51"/>
      <c r="GYK327" s="51"/>
      <c r="GYL327" s="51"/>
      <c r="GYM327" s="51"/>
      <c r="GYN327" s="51"/>
      <c r="GYO327" s="51"/>
      <c r="GYP327" s="51"/>
      <c r="GYQ327" s="51"/>
      <c r="GYR327" s="51"/>
      <c r="GYS327" s="51"/>
      <c r="GYT327" s="51"/>
      <c r="GYU327" s="51"/>
      <c r="GYV327" s="51"/>
      <c r="GYW327" s="51"/>
      <c r="GYX327" s="51"/>
      <c r="GYY327" s="51"/>
      <c r="GYZ327" s="51"/>
      <c r="GZA327" s="51"/>
      <c r="GZB327" s="51"/>
      <c r="GZC327" s="51"/>
      <c r="GZD327" s="51"/>
      <c r="GZE327" s="51"/>
      <c r="GZF327" s="51"/>
      <c r="GZG327" s="51"/>
      <c r="GZH327" s="51"/>
      <c r="GZI327" s="51"/>
      <c r="GZJ327" s="51"/>
      <c r="GZK327" s="51"/>
      <c r="GZL327" s="51"/>
      <c r="GZM327" s="51"/>
      <c r="GZN327" s="51"/>
      <c r="GZO327" s="51"/>
      <c r="GZP327" s="51"/>
      <c r="GZQ327" s="51"/>
      <c r="GZR327" s="51"/>
      <c r="GZS327" s="51"/>
      <c r="GZT327" s="51"/>
      <c r="GZU327" s="51"/>
      <c r="GZV327" s="51"/>
      <c r="GZW327" s="51"/>
      <c r="GZX327" s="51"/>
      <c r="GZY327" s="51"/>
      <c r="GZZ327" s="51"/>
      <c r="HAA327" s="51"/>
      <c r="HAB327" s="51"/>
      <c r="HAC327" s="51"/>
      <c r="HAD327" s="51"/>
      <c r="HAE327" s="51"/>
      <c r="HAF327" s="51"/>
      <c r="HAG327" s="51"/>
      <c r="HAH327" s="51"/>
      <c r="HAI327" s="51"/>
      <c r="HAJ327" s="51"/>
      <c r="HAK327" s="51"/>
      <c r="HAL327" s="51"/>
      <c r="HAM327" s="51"/>
      <c r="HAN327" s="51"/>
      <c r="HAO327" s="51"/>
      <c r="HAP327" s="51"/>
      <c r="HAQ327" s="51"/>
      <c r="HAR327" s="51"/>
      <c r="HAS327" s="51"/>
      <c r="HAT327" s="51"/>
      <c r="HAU327" s="51"/>
      <c r="HAV327" s="51"/>
      <c r="HAW327" s="51"/>
      <c r="HAX327" s="51"/>
      <c r="HAY327" s="51"/>
      <c r="HAZ327" s="51"/>
      <c r="HBA327" s="51"/>
      <c r="HBB327" s="51"/>
      <c r="HBC327" s="51"/>
      <c r="HBD327" s="51"/>
      <c r="HBE327" s="51"/>
      <c r="HBF327" s="51"/>
      <c r="HBG327" s="51"/>
      <c r="HBH327" s="51"/>
      <c r="HBI327" s="51"/>
      <c r="HBJ327" s="51"/>
      <c r="HBK327" s="51"/>
      <c r="HBL327" s="51"/>
      <c r="HBM327" s="51"/>
      <c r="HBN327" s="51"/>
      <c r="HBO327" s="51"/>
      <c r="HBP327" s="51"/>
      <c r="HBQ327" s="51"/>
      <c r="HBR327" s="51"/>
      <c r="HBS327" s="51"/>
      <c r="HBT327" s="51"/>
      <c r="HBU327" s="51"/>
      <c r="HBV327" s="51"/>
      <c r="HBW327" s="51"/>
      <c r="HBX327" s="51"/>
      <c r="HBY327" s="51"/>
      <c r="HBZ327" s="51"/>
      <c r="HCA327" s="51"/>
      <c r="HCB327" s="51"/>
      <c r="HCC327" s="51"/>
      <c r="HCD327" s="51"/>
      <c r="HCE327" s="51"/>
      <c r="HCF327" s="51"/>
      <c r="HCG327" s="51"/>
      <c r="HCH327" s="51"/>
      <c r="HCI327" s="51"/>
      <c r="HCJ327" s="51"/>
      <c r="HCK327" s="51"/>
      <c r="HCL327" s="51"/>
      <c r="HCM327" s="51"/>
      <c r="HCN327" s="51"/>
      <c r="HCO327" s="51"/>
      <c r="HCP327" s="51"/>
      <c r="HCQ327" s="51"/>
      <c r="HCR327" s="51"/>
      <c r="HCS327" s="51"/>
      <c r="HCT327" s="51"/>
      <c r="HCU327" s="51"/>
      <c r="HCV327" s="51"/>
      <c r="HCW327" s="51"/>
      <c r="HCX327" s="51"/>
      <c r="HCY327" s="51"/>
      <c r="HCZ327" s="51"/>
      <c r="HDA327" s="51"/>
      <c r="HDB327" s="51"/>
      <c r="HDC327" s="51"/>
      <c r="HDD327" s="51"/>
      <c r="HDE327" s="51"/>
      <c r="HDF327" s="51"/>
      <c r="HDG327" s="51"/>
      <c r="HDH327" s="51"/>
      <c r="HDI327" s="51"/>
      <c r="HDJ327" s="51"/>
      <c r="HDK327" s="51"/>
      <c r="HDL327" s="51"/>
      <c r="HDM327" s="51"/>
      <c r="HDN327" s="51"/>
      <c r="HDO327" s="51"/>
      <c r="HDP327" s="51"/>
      <c r="HDQ327" s="51"/>
      <c r="HDR327" s="51"/>
      <c r="HDS327" s="51"/>
      <c r="HDT327" s="51"/>
      <c r="HDU327" s="51"/>
      <c r="HDV327" s="51"/>
      <c r="HDW327" s="51"/>
      <c r="HDX327" s="51"/>
      <c r="HDY327" s="51"/>
      <c r="HDZ327" s="51"/>
      <c r="HEA327" s="51"/>
      <c r="HEB327" s="51"/>
      <c r="HEC327" s="51"/>
      <c r="HED327" s="51"/>
      <c r="HEE327" s="51"/>
      <c r="HEF327" s="51"/>
      <c r="HEG327" s="51"/>
      <c r="HEH327" s="51"/>
      <c r="HEI327" s="51"/>
      <c r="HEJ327" s="51"/>
      <c r="HEK327" s="51"/>
      <c r="HEL327" s="51"/>
      <c r="HEM327" s="51"/>
      <c r="HEN327" s="51"/>
      <c r="HEO327" s="51"/>
      <c r="HEP327" s="51"/>
      <c r="HEQ327" s="51"/>
      <c r="HER327" s="51"/>
      <c r="HES327" s="51"/>
      <c r="HET327" s="51"/>
      <c r="HEU327" s="51"/>
      <c r="HEV327" s="51"/>
      <c r="HEW327" s="51"/>
      <c r="HEX327" s="51"/>
      <c r="HEY327" s="51"/>
      <c r="HEZ327" s="51"/>
      <c r="HFA327" s="51"/>
      <c r="HFB327" s="51"/>
      <c r="HFC327" s="51"/>
      <c r="HFD327" s="51"/>
      <c r="HFE327" s="51"/>
      <c r="HFF327" s="51"/>
      <c r="HFG327" s="51"/>
      <c r="HFH327" s="51"/>
      <c r="HFI327" s="51"/>
      <c r="HFJ327" s="51"/>
      <c r="HFK327" s="51"/>
      <c r="HFL327" s="51"/>
      <c r="HFM327" s="51"/>
      <c r="HFN327" s="51"/>
      <c r="HFO327" s="51"/>
      <c r="HFP327" s="51"/>
      <c r="HFQ327" s="51"/>
      <c r="HFR327" s="51"/>
      <c r="HFS327" s="51"/>
      <c r="HFT327" s="51"/>
      <c r="HFU327" s="51"/>
      <c r="HFV327" s="51"/>
      <c r="HFW327" s="51"/>
      <c r="HFX327" s="51"/>
      <c r="HFY327" s="51"/>
      <c r="HFZ327" s="51"/>
      <c r="HGA327" s="51"/>
      <c r="HGB327" s="51"/>
      <c r="HGC327" s="51"/>
      <c r="HGD327" s="51"/>
      <c r="HGE327" s="51"/>
      <c r="HGF327" s="51"/>
      <c r="HGG327" s="51"/>
      <c r="HGH327" s="51"/>
      <c r="HGI327" s="51"/>
      <c r="HGJ327" s="51"/>
      <c r="HGK327" s="51"/>
      <c r="HGL327" s="51"/>
      <c r="HGM327" s="51"/>
      <c r="HGN327" s="51"/>
      <c r="HGO327" s="51"/>
      <c r="HGP327" s="51"/>
      <c r="HGQ327" s="51"/>
      <c r="HGR327" s="51"/>
      <c r="HGS327" s="51"/>
      <c r="HGT327" s="51"/>
      <c r="HGU327" s="51"/>
      <c r="HGV327" s="51"/>
      <c r="HGW327" s="51"/>
      <c r="HGX327" s="51"/>
      <c r="HGY327" s="51"/>
      <c r="HGZ327" s="51"/>
      <c r="HHA327" s="51"/>
      <c r="HHB327" s="51"/>
      <c r="HHC327" s="51"/>
      <c r="HHD327" s="51"/>
      <c r="HHE327" s="51"/>
      <c r="HHF327" s="51"/>
      <c r="HHG327" s="51"/>
      <c r="HHH327" s="51"/>
      <c r="HHI327" s="51"/>
      <c r="HHJ327" s="51"/>
      <c r="HHK327" s="51"/>
      <c r="HHL327" s="51"/>
      <c r="HHM327" s="51"/>
      <c r="HHN327" s="51"/>
      <c r="HHO327" s="51"/>
      <c r="HHP327" s="51"/>
      <c r="HHQ327" s="51"/>
      <c r="HHR327" s="51"/>
      <c r="HHS327" s="51"/>
      <c r="HHT327" s="51"/>
      <c r="HHU327" s="51"/>
      <c r="HHV327" s="51"/>
      <c r="HHW327" s="51"/>
      <c r="HHX327" s="51"/>
      <c r="HHY327" s="51"/>
      <c r="HHZ327" s="51"/>
      <c r="HIA327" s="51"/>
      <c r="HIB327" s="51"/>
      <c r="HIC327" s="51"/>
      <c r="HID327" s="51"/>
      <c r="HIE327" s="51"/>
      <c r="HIF327" s="51"/>
      <c r="HIG327" s="51"/>
      <c r="HIH327" s="51"/>
      <c r="HII327" s="51"/>
      <c r="HIJ327" s="51"/>
      <c r="HIK327" s="51"/>
      <c r="HIL327" s="51"/>
      <c r="HIM327" s="51"/>
      <c r="HIN327" s="51"/>
      <c r="HIO327" s="51"/>
      <c r="HIP327" s="51"/>
      <c r="HIQ327" s="51"/>
      <c r="HIR327" s="51"/>
      <c r="HIS327" s="51"/>
      <c r="HIT327" s="51"/>
      <c r="HIU327" s="51"/>
      <c r="HIV327" s="51"/>
      <c r="HIW327" s="51"/>
      <c r="HIX327" s="51"/>
      <c r="HIY327" s="51"/>
      <c r="HIZ327" s="51"/>
      <c r="HJA327" s="51"/>
      <c r="HJB327" s="51"/>
      <c r="HJC327" s="51"/>
      <c r="HJD327" s="51"/>
      <c r="HJE327" s="51"/>
      <c r="HJF327" s="51"/>
      <c r="HJG327" s="51"/>
      <c r="HJH327" s="51"/>
      <c r="HJI327" s="51"/>
      <c r="HJJ327" s="51"/>
      <c r="HJK327" s="51"/>
      <c r="HJL327" s="51"/>
      <c r="HJM327" s="51"/>
      <c r="HJN327" s="51"/>
      <c r="HJO327" s="51"/>
      <c r="HJP327" s="51"/>
      <c r="HJQ327" s="51"/>
      <c r="HJR327" s="51"/>
      <c r="HJS327" s="51"/>
      <c r="HJT327" s="51"/>
      <c r="HJU327" s="51"/>
      <c r="HJV327" s="51"/>
      <c r="HJW327" s="51"/>
      <c r="HJX327" s="51"/>
      <c r="HJY327" s="51"/>
      <c r="HJZ327" s="51"/>
      <c r="HKA327" s="51"/>
      <c r="HKB327" s="51"/>
      <c r="HKC327" s="51"/>
      <c r="HKD327" s="51"/>
      <c r="HKE327" s="51"/>
      <c r="HKF327" s="51"/>
      <c r="HKG327" s="51"/>
      <c r="HKH327" s="51"/>
      <c r="HKI327" s="51"/>
      <c r="HKJ327" s="51"/>
      <c r="HKK327" s="51"/>
      <c r="HKL327" s="51"/>
      <c r="HKM327" s="51"/>
      <c r="HKN327" s="51"/>
      <c r="HKO327" s="51"/>
      <c r="HKP327" s="51"/>
      <c r="HKQ327" s="51"/>
      <c r="HKR327" s="51"/>
      <c r="HKS327" s="51"/>
      <c r="HKT327" s="51"/>
      <c r="HKU327" s="51"/>
      <c r="HKV327" s="51"/>
      <c r="HKW327" s="51"/>
      <c r="HKX327" s="51"/>
      <c r="HKY327" s="51"/>
      <c r="HKZ327" s="51"/>
      <c r="HLA327" s="51"/>
      <c r="HLB327" s="51"/>
      <c r="HLC327" s="51"/>
      <c r="HLD327" s="51"/>
      <c r="HLE327" s="51"/>
      <c r="HLF327" s="51"/>
      <c r="HLG327" s="51"/>
      <c r="HLH327" s="51"/>
      <c r="HLI327" s="51"/>
      <c r="HLJ327" s="51"/>
      <c r="HLK327" s="51"/>
      <c r="HLL327" s="51"/>
      <c r="HLM327" s="51"/>
      <c r="HLN327" s="51"/>
      <c r="HLO327" s="51"/>
      <c r="HLP327" s="51"/>
      <c r="HLQ327" s="51"/>
      <c r="HLR327" s="51"/>
      <c r="HLS327" s="51"/>
      <c r="HLT327" s="51"/>
      <c r="HLU327" s="51"/>
      <c r="HLV327" s="51"/>
      <c r="HLW327" s="51"/>
      <c r="HLX327" s="51"/>
      <c r="HLY327" s="51"/>
      <c r="HLZ327" s="51"/>
      <c r="HMA327" s="51"/>
      <c r="HMB327" s="51"/>
      <c r="HMC327" s="51"/>
      <c r="HMD327" s="51"/>
      <c r="HME327" s="51"/>
      <c r="HMF327" s="51"/>
      <c r="HMG327" s="51"/>
      <c r="HMH327" s="51"/>
      <c r="HMI327" s="51"/>
      <c r="HMJ327" s="51"/>
      <c r="HMK327" s="51"/>
      <c r="HML327" s="51"/>
      <c r="HMM327" s="51"/>
      <c r="HMN327" s="51"/>
      <c r="HMO327" s="51"/>
      <c r="HMP327" s="51"/>
      <c r="HMQ327" s="51"/>
      <c r="HMR327" s="51"/>
      <c r="HMS327" s="51"/>
      <c r="HMT327" s="51"/>
      <c r="HMU327" s="51"/>
      <c r="HMV327" s="51"/>
      <c r="HMW327" s="51"/>
      <c r="HMX327" s="51"/>
      <c r="HMY327" s="51"/>
      <c r="HMZ327" s="51"/>
      <c r="HNA327" s="51"/>
      <c r="HNB327" s="51"/>
      <c r="HNC327" s="51"/>
      <c r="HND327" s="51"/>
      <c r="HNE327" s="51"/>
      <c r="HNF327" s="51"/>
      <c r="HNG327" s="51"/>
      <c r="HNH327" s="51"/>
      <c r="HNI327" s="51"/>
      <c r="HNJ327" s="51"/>
      <c r="HNK327" s="51"/>
      <c r="HNL327" s="51"/>
      <c r="HNM327" s="51"/>
      <c r="HNN327" s="51"/>
      <c r="HNO327" s="51"/>
      <c r="HNP327" s="51"/>
      <c r="HNQ327" s="51"/>
      <c r="HNR327" s="51"/>
      <c r="HNS327" s="51"/>
      <c r="HNT327" s="51"/>
      <c r="HNU327" s="51"/>
      <c r="HNV327" s="51"/>
      <c r="HNW327" s="51"/>
      <c r="HNX327" s="51"/>
      <c r="HNY327" s="51"/>
      <c r="HNZ327" s="51"/>
      <c r="HOA327" s="51"/>
      <c r="HOB327" s="51"/>
      <c r="HOC327" s="51"/>
      <c r="HOD327" s="51"/>
      <c r="HOE327" s="51"/>
      <c r="HOF327" s="51"/>
      <c r="HOG327" s="51"/>
      <c r="HOH327" s="51"/>
      <c r="HOI327" s="51"/>
      <c r="HOJ327" s="51"/>
      <c r="HOK327" s="51"/>
      <c r="HOL327" s="51"/>
      <c r="HOM327" s="51"/>
      <c r="HON327" s="51"/>
      <c r="HOO327" s="51"/>
      <c r="HOP327" s="51"/>
      <c r="HOQ327" s="51"/>
      <c r="HOR327" s="51"/>
      <c r="HOS327" s="51"/>
      <c r="HOT327" s="51"/>
      <c r="HOU327" s="51"/>
      <c r="HOV327" s="51"/>
      <c r="HOW327" s="51"/>
      <c r="HOX327" s="51"/>
      <c r="HOY327" s="51"/>
      <c r="HOZ327" s="51"/>
      <c r="HPA327" s="51"/>
      <c r="HPB327" s="51"/>
      <c r="HPC327" s="51"/>
      <c r="HPD327" s="51"/>
      <c r="HPE327" s="51"/>
      <c r="HPF327" s="51"/>
      <c r="HPG327" s="51"/>
      <c r="HPH327" s="51"/>
      <c r="HPI327" s="51"/>
      <c r="HPJ327" s="51"/>
      <c r="HPK327" s="51"/>
      <c r="HPL327" s="51"/>
      <c r="HPM327" s="51"/>
      <c r="HPN327" s="51"/>
      <c r="HPO327" s="51"/>
      <c r="HPP327" s="51"/>
      <c r="HPQ327" s="51"/>
      <c r="HPR327" s="51"/>
      <c r="HPS327" s="51"/>
      <c r="HPT327" s="51"/>
      <c r="HPU327" s="51"/>
      <c r="HPV327" s="51"/>
      <c r="HPW327" s="51"/>
      <c r="HPX327" s="51"/>
      <c r="HPY327" s="51"/>
      <c r="HPZ327" s="51"/>
      <c r="HQA327" s="51"/>
      <c r="HQB327" s="51"/>
      <c r="HQC327" s="51"/>
      <c r="HQD327" s="51"/>
      <c r="HQE327" s="51"/>
      <c r="HQF327" s="51"/>
      <c r="HQG327" s="51"/>
      <c r="HQH327" s="51"/>
      <c r="HQI327" s="51"/>
      <c r="HQJ327" s="51"/>
      <c r="HQK327" s="51"/>
      <c r="HQL327" s="51"/>
      <c r="HQM327" s="51"/>
      <c r="HQN327" s="51"/>
      <c r="HQO327" s="51"/>
      <c r="HQP327" s="51"/>
      <c r="HQQ327" s="51"/>
      <c r="HQR327" s="51"/>
      <c r="HQS327" s="51"/>
      <c r="HQT327" s="51"/>
      <c r="HQU327" s="51"/>
      <c r="HQV327" s="51"/>
      <c r="HQW327" s="51"/>
      <c r="HQX327" s="51"/>
      <c r="HQY327" s="51"/>
      <c r="HQZ327" s="51"/>
      <c r="HRA327" s="51"/>
      <c r="HRB327" s="51"/>
      <c r="HRC327" s="51"/>
      <c r="HRD327" s="51"/>
      <c r="HRE327" s="51"/>
      <c r="HRF327" s="51"/>
      <c r="HRG327" s="51"/>
      <c r="HRH327" s="51"/>
      <c r="HRI327" s="51"/>
      <c r="HRJ327" s="51"/>
      <c r="HRK327" s="51"/>
      <c r="HRL327" s="51"/>
      <c r="HRM327" s="51"/>
      <c r="HRN327" s="51"/>
      <c r="HRO327" s="51"/>
      <c r="HRP327" s="51"/>
      <c r="HRQ327" s="51"/>
      <c r="HRR327" s="51"/>
      <c r="HRS327" s="51"/>
      <c r="HRT327" s="51"/>
      <c r="HRU327" s="51"/>
      <c r="HRV327" s="51"/>
      <c r="HRW327" s="51"/>
      <c r="HRX327" s="51"/>
      <c r="HRY327" s="51"/>
      <c r="HRZ327" s="51"/>
      <c r="HSA327" s="51"/>
      <c r="HSB327" s="51"/>
      <c r="HSC327" s="51"/>
      <c r="HSD327" s="51"/>
      <c r="HSE327" s="51"/>
      <c r="HSF327" s="51"/>
      <c r="HSG327" s="51"/>
      <c r="HSH327" s="51"/>
      <c r="HSI327" s="51"/>
      <c r="HSJ327" s="51"/>
      <c r="HSK327" s="51"/>
      <c r="HSL327" s="51"/>
      <c r="HSM327" s="51"/>
      <c r="HSN327" s="51"/>
      <c r="HSO327" s="51"/>
      <c r="HSP327" s="51"/>
      <c r="HSQ327" s="51"/>
      <c r="HSR327" s="51"/>
      <c r="HSS327" s="51"/>
      <c r="HST327" s="51"/>
      <c r="HSU327" s="51"/>
      <c r="HSV327" s="51"/>
      <c r="HSW327" s="51"/>
      <c r="HSX327" s="51"/>
      <c r="HSY327" s="51"/>
      <c r="HSZ327" s="51"/>
      <c r="HTA327" s="51"/>
      <c r="HTB327" s="51"/>
      <c r="HTC327" s="51"/>
      <c r="HTD327" s="51"/>
      <c r="HTE327" s="51"/>
      <c r="HTF327" s="51"/>
      <c r="HTG327" s="51"/>
      <c r="HTH327" s="51"/>
      <c r="HTI327" s="51"/>
      <c r="HTJ327" s="51"/>
      <c r="HTK327" s="51"/>
      <c r="HTL327" s="51"/>
      <c r="HTM327" s="51"/>
      <c r="HTN327" s="51"/>
      <c r="HTO327" s="51"/>
      <c r="HTP327" s="51"/>
      <c r="HTQ327" s="51"/>
      <c r="HTR327" s="51"/>
      <c r="HTS327" s="51"/>
      <c r="HTT327" s="51"/>
      <c r="HTU327" s="51"/>
      <c r="HTV327" s="51"/>
      <c r="HTW327" s="51"/>
      <c r="HTX327" s="51"/>
      <c r="HTY327" s="51"/>
      <c r="HTZ327" s="51"/>
      <c r="HUA327" s="51"/>
      <c r="HUB327" s="51"/>
      <c r="HUC327" s="51"/>
      <c r="HUD327" s="51"/>
      <c r="HUE327" s="51"/>
      <c r="HUF327" s="51"/>
      <c r="HUG327" s="51"/>
      <c r="HUH327" s="51"/>
      <c r="HUI327" s="51"/>
      <c r="HUJ327" s="51"/>
      <c r="HUK327" s="51"/>
      <c r="HUL327" s="51"/>
      <c r="HUM327" s="51"/>
      <c r="HUN327" s="51"/>
      <c r="HUO327" s="51"/>
      <c r="HUP327" s="51"/>
      <c r="HUQ327" s="51"/>
      <c r="HUR327" s="51"/>
      <c r="HUS327" s="51"/>
      <c r="HUT327" s="51"/>
      <c r="HUU327" s="51"/>
      <c r="HUV327" s="51"/>
      <c r="HUW327" s="51"/>
      <c r="HUX327" s="51"/>
      <c r="HUY327" s="51"/>
      <c r="HUZ327" s="51"/>
      <c r="HVA327" s="51"/>
      <c r="HVB327" s="51"/>
      <c r="HVC327" s="51"/>
      <c r="HVD327" s="51"/>
      <c r="HVE327" s="51"/>
      <c r="HVF327" s="51"/>
      <c r="HVG327" s="51"/>
      <c r="HVH327" s="51"/>
      <c r="HVI327" s="51"/>
      <c r="HVJ327" s="51"/>
      <c r="HVK327" s="51"/>
      <c r="HVL327" s="51"/>
      <c r="HVM327" s="51"/>
      <c r="HVN327" s="51"/>
      <c r="HVO327" s="51"/>
      <c r="HVP327" s="51"/>
      <c r="HVQ327" s="51"/>
      <c r="HVR327" s="51"/>
      <c r="HVS327" s="51"/>
      <c r="HVT327" s="51"/>
      <c r="HVU327" s="51"/>
      <c r="HVV327" s="51"/>
      <c r="HVW327" s="51"/>
      <c r="HVX327" s="51"/>
      <c r="HVY327" s="51"/>
      <c r="HVZ327" s="51"/>
      <c r="HWA327" s="51"/>
      <c r="HWB327" s="51"/>
      <c r="HWC327" s="51"/>
      <c r="HWD327" s="51"/>
      <c r="HWE327" s="51"/>
      <c r="HWF327" s="51"/>
      <c r="HWG327" s="51"/>
      <c r="HWH327" s="51"/>
      <c r="HWI327" s="51"/>
      <c r="HWJ327" s="51"/>
      <c r="HWK327" s="51"/>
      <c r="HWL327" s="51"/>
      <c r="HWM327" s="51"/>
      <c r="HWN327" s="51"/>
      <c r="HWO327" s="51"/>
      <c r="HWP327" s="51"/>
      <c r="HWQ327" s="51"/>
      <c r="HWR327" s="51"/>
      <c r="HWS327" s="51"/>
      <c r="HWT327" s="51"/>
      <c r="HWU327" s="51"/>
      <c r="HWV327" s="51"/>
      <c r="HWW327" s="51"/>
      <c r="HWX327" s="51"/>
      <c r="HWY327" s="51"/>
      <c r="HWZ327" s="51"/>
      <c r="HXA327" s="51"/>
      <c r="HXB327" s="51"/>
      <c r="HXC327" s="51"/>
      <c r="HXD327" s="51"/>
      <c r="HXE327" s="51"/>
      <c r="HXF327" s="51"/>
      <c r="HXG327" s="51"/>
      <c r="HXH327" s="51"/>
      <c r="HXI327" s="51"/>
      <c r="HXJ327" s="51"/>
      <c r="HXK327" s="51"/>
      <c r="HXL327" s="51"/>
      <c r="HXM327" s="51"/>
      <c r="HXN327" s="51"/>
      <c r="HXO327" s="51"/>
      <c r="HXP327" s="51"/>
      <c r="HXQ327" s="51"/>
      <c r="HXR327" s="51"/>
      <c r="HXS327" s="51"/>
      <c r="HXT327" s="51"/>
      <c r="HXU327" s="51"/>
      <c r="HXV327" s="51"/>
      <c r="HXW327" s="51"/>
      <c r="HXX327" s="51"/>
      <c r="HXY327" s="51"/>
      <c r="HXZ327" s="51"/>
      <c r="HYA327" s="51"/>
      <c r="HYB327" s="51"/>
      <c r="HYC327" s="51"/>
      <c r="HYD327" s="51"/>
      <c r="HYE327" s="51"/>
      <c r="HYF327" s="51"/>
      <c r="HYG327" s="51"/>
      <c r="HYH327" s="51"/>
      <c r="HYI327" s="51"/>
      <c r="HYJ327" s="51"/>
      <c r="HYK327" s="51"/>
      <c r="HYL327" s="51"/>
      <c r="HYM327" s="51"/>
      <c r="HYN327" s="51"/>
      <c r="HYO327" s="51"/>
      <c r="HYP327" s="51"/>
      <c r="HYQ327" s="51"/>
      <c r="HYR327" s="51"/>
      <c r="HYS327" s="51"/>
      <c r="HYT327" s="51"/>
      <c r="HYU327" s="51"/>
      <c r="HYV327" s="51"/>
      <c r="HYW327" s="51"/>
      <c r="HYX327" s="51"/>
      <c r="HYY327" s="51"/>
      <c r="HYZ327" s="51"/>
      <c r="HZA327" s="51"/>
      <c r="HZB327" s="51"/>
      <c r="HZC327" s="51"/>
      <c r="HZD327" s="51"/>
      <c r="HZE327" s="51"/>
      <c r="HZF327" s="51"/>
      <c r="HZG327" s="51"/>
      <c r="HZH327" s="51"/>
      <c r="HZI327" s="51"/>
      <c r="HZJ327" s="51"/>
      <c r="HZK327" s="51"/>
      <c r="HZL327" s="51"/>
      <c r="HZM327" s="51"/>
      <c r="HZN327" s="51"/>
      <c r="HZO327" s="51"/>
      <c r="HZP327" s="51"/>
      <c r="HZQ327" s="51"/>
      <c r="HZR327" s="51"/>
      <c r="HZS327" s="51"/>
      <c r="HZT327" s="51"/>
      <c r="HZU327" s="51"/>
      <c r="HZV327" s="51"/>
      <c r="HZW327" s="51"/>
      <c r="HZX327" s="51"/>
      <c r="HZY327" s="51"/>
      <c r="HZZ327" s="51"/>
      <c r="IAA327" s="51"/>
      <c r="IAB327" s="51"/>
      <c r="IAC327" s="51"/>
      <c r="IAD327" s="51"/>
      <c r="IAE327" s="51"/>
      <c r="IAF327" s="51"/>
      <c r="IAG327" s="51"/>
      <c r="IAH327" s="51"/>
      <c r="IAI327" s="51"/>
      <c r="IAJ327" s="51"/>
      <c r="IAK327" s="51"/>
      <c r="IAL327" s="51"/>
      <c r="IAM327" s="51"/>
      <c r="IAN327" s="51"/>
      <c r="IAO327" s="51"/>
      <c r="IAP327" s="51"/>
      <c r="IAQ327" s="51"/>
      <c r="IAR327" s="51"/>
      <c r="IAS327" s="51"/>
      <c r="IAT327" s="51"/>
      <c r="IAU327" s="51"/>
      <c r="IAV327" s="51"/>
      <c r="IAW327" s="51"/>
      <c r="IAX327" s="51"/>
      <c r="IAY327" s="51"/>
      <c r="IAZ327" s="51"/>
      <c r="IBA327" s="51"/>
      <c r="IBB327" s="51"/>
      <c r="IBC327" s="51"/>
      <c r="IBD327" s="51"/>
      <c r="IBE327" s="51"/>
      <c r="IBF327" s="51"/>
      <c r="IBG327" s="51"/>
      <c r="IBH327" s="51"/>
      <c r="IBI327" s="51"/>
      <c r="IBJ327" s="51"/>
      <c r="IBK327" s="51"/>
      <c r="IBL327" s="51"/>
      <c r="IBM327" s="51"/>
      <c r="IBN327" s="51"/>
      <c r="IBO327" s="51"/>
      <c r="IBP327" s="51"/>
      <c r="IBQ327" s="51"/>
      <c r="IBR327" s="51"/>
      <c r="IBS327" s="51"/>
      <c r="IBT327" s="51"/>
      <c r="IBU327" s="51"/>
      <c r="IBV327" s="51"/>
      <c r="IBW327" s="51"/>
      <c r="IBX327" s="51"/>
      <c r="IBY327" s="51"/>
      <c r="IBZ327" s="51"/>
      <c r="ICA327" s="51"/>
      <c r="ICB327" s="51"/>
      <c r="ICC327" s="51"/>
      <c r="ICD327" s="51"/>
      <c r="ICE327" s="51"/>
      <c r="ICF327" s="51"/>
      <c r="ICG327" s="51"/>
      <c r="ICH327" s="51"/>
      <c r="ICI327" s="51"/>
      <c r="ICJ327" s="51"/>
      <c r="ICK327" s="51"/>
      <c r="ICL327" s="51"/>
      <c r="ICM327" s="51"/>
      <c r="ICN327" s="51"/>
      <c r="ICO327" s="51"/>
      <c r="ICP327" s="51"/>
      <c r="ICQ327" s="51"/>
      <c r="ICR327" s="51"/>
      <c r="ICS327" s="51"/>
      <c r="ICT327" s="51"/>
      <c r="ICU327" s="51"/>
      <c r="ICV327" s="51"/>
      <c r="ICW327" s="51"/>
      <c r="ICX327" s="51"/>
      <c r="ICY327" s="51"/>
      <c r="ICZ327" s="51"/>
      <c r="IDA327" s="51"/>
      <c r="IDB327" s="51"/>
      <c r="IDC327" s="51"/>
      <c r="IDD327" s="51"/>
      <c r="IDE327" s="51"/>
      <c r="IDF327" s="51"/>
      <c r="IDG327" s="51"/>
      <c r="IDH327" s="51"/>
      <c r="IDI327" s="51"/>
      <c r="IDJ327" s="51"/>
      <c r="IDK327" s="51"/>
      <c r="IDL327" s="51"/>
      <c r="IDM327" s="51"/>
      <c r="IDN327" s="51"/>
      <c r="IDO327" s="51"/>
      <c r="IDP327" s="51"/>
      <c r="IDQ327" s="51"/>
      <c r="IDR327" s="51"/>
      <c r="IDS327" s="51"/>
      <c r="IDT327" s="51"/>
      <c r="IDU327" s="51"/>
      <c r="IDV327" s="51"/>
      <c r="IDW327" s="51"/>
      <c r="IDX327" s="51"/>
      <c r="IDY327" s="51"/>
      <c r="IDZ327" s="51"/>
      <c r="IEA327" s="51"/>
      <c r="IEB327" s="51"/>
      <c r="IEC327" s="51"/>
      <c r="IED327" s="51"/>
      <c r="IEE327" s="51"/>
      <c r="IEF327" s="51"/>
      <c r="IEG327" s="51"/>
      <c r="IEH327" s="51"/>
      <c r="IEI327" s="51"/>
      <c r="IEJ327" s="51"/>
      <c r="IEK327" s="51"/>
      <c r="IEL327" s="51"/>
      <c r="IEM327" s="51"/>
      <c r="IEN327" s="51"/>
      <c r="IEO327" s="51"/>
      <c r="IEP327" s="51"/>
      <c r="IEQ327" s="51"/>
      <c r="IER327" s="51"/>
      <c r="IES327" s="51"/>
      <c r="IET327" s="51"/>
      <c r="IEU327" s="51"/>
      <c r="IEV327" s="51"/>
      <c r="IEW327" s="51"/>
      <c r="IEX327" s="51"/>
      <c r="IEY327" s="51"/>
      <c r="IEZ327" s="51"/>
      <c r="IFA327" s="51"/>
      <c r="IFB327" s="51"/>
      <c r="IFC327" s="51"/>
      <c r="IFD327" s="51"/>
      <c r="IFE327" s="51"/>
      <c r="IFF327" s="51"/>
      <c r="IFG327" s="51"/>
      <c r="IFH327" s="51"/>
      <c r="IFI327" s="51"/>
      <c r="IFJ327" s="51"/>
      <c r="IFK327" s="51"/>
      <c r="IFL327" s="51"/>
      <c r="IFM327" s="51"/>
      <c r="IFN327" s="51"/>
      <c r="IFO327" s="51"/>
      <c r="IFP327" s="51"/>
      <c r="IFQ327" s="51"/>
      <c r="IFR327" s="51"/>
      <c r="IFS327" s="51"/>
      <c r="IFT327" s="51"/>
      <c r="IFU327" s="51"/>
      <c r="IFV327" s="51"/>
      <c r="IFW327" s="51"/>
      <c r="IFX327" s="51"/>
      <c r="IFY327" s="51"/>
      <c r="IFZ327" s="51"/>
      <c r="IGA327" s="51"/>
      <c r="IGB327" s="51"/>
      <c r="IGC327" s="51"/>
      <c r="IGD327" s="51"/>
      <c r="IGE327" s="51"/>
      <c r="IGF327" s="51"/>
      <c r="IGG327" s="51"/>
      <c r="IGH327" s="51"/>
      <c r="IGI327" s="51"/>
      <c r="IGJ327" s="51"/>
      <c r="IGK327" s="51"/>
      <c r="IGL327" s="51"/>
      <c r="IGM327" s="51"/>
      <c r="IGN327" s="51"/>
      <c r="IGO327" s="51"/>
      <c r="IGP327" s="51"/>
      <c r="IGQ327" s="51"/>
      <c r="IGR327" s="51"/>
      <c r="IGS327" s="51"/>
      <c r="IGT327" s="51"/>
      <c r="IGU327" s="51"/>
      <c r="IGV327" s="51"/>
      <c r="IGW327" s="51"/>
      <c r="IGX327" s="51"/>
      <c r="IGY327" s="51"/>
      <c r="IGZ327" s="51"/>
      <c r="IHA327" s="51"/>
      <c r="IHB327" s="51"/>
      <c r="IHC327" s="51"/>
      <c r="IHD327" s="51"/>
      <c r="IHE327" s="51"/>
      <c r="IHF327" s="51"/>
      <c r="IHG327" s="51"/>
      <c r="IHH327" s="51"/>
      <c r="IHI327" s="51"/>
      <c r="IHJ327" s="51"/>
      <c r="IHK327" s="51"/>
      <c r="IHL327" s="51"/>
      <c r="IHM327" s="51"/>
      <c r="IHN327" s="51"/>
      <c r="IHO327" s="51"/>
      <c r="IHP327" s="51"/>
      <c r="IHQ327" s="51"/>
      <c r="IHR327" s="51"/>
      <c r="IHS327" s="51"/>
      <c r="IHT327" s="51"/>
      <c r="IHU327" s="51"/>
      <c r="IHV327" s="51"/>
      <c r="IHW327" s="51"/>
      <c r="IHX327" s="51"/>
      <c r="IHY327" s="51"/>
      <c r="IHZ327" s="51"/>
      <c r="IIA327" s="51"/>
      <c r="IIB327" s="51"/>
      <c r="IIC327" s="51"/>
      <c r="IID327" s="51"/>
      <c r="IIE327" s="51"/>
      <c r="IIF327" s="51"/>
      <c r="IIG327" s="51"/>
      <c r="IIH327" s="51"/>
      <c r="III327" s="51"/>
      <c r="IIJ327" s="51"/>
      <c r="IIK327" s="51"/>
      <c r="IIL327" s="51"/>
      <c r="IIM327" s="51"/>
      <c r="IIN327" s="51"/>
      <c r="IIO327" s="51"/>
      <c r="IIP327" s="51"/>
      <c r="IIQ327" s="51"/>
      <c r="IIR327" s="51"/>
      <c r="IIS327" s="51"/>
      <c r="IIT327" s="51"/>
      <c r="IIU327" s="51"/>
      <c r="IIV327" s="51"/>
      <c r="IIW327" s="51"/>
      <c r="IIX327" s="51"/>
      <c r="IIY327" s="51"/>
      <c r="IIZ327" s="51"/>
      <c r="IJA327" s="51"/>
      <c r="IJB327" s="51"/>
      <c r="IJC327" s="51"/>
      <c r="IJD327" s="51"/>
      <c r="IJE327" s="51"/>
      <c r="IJF327" s="51"/>
      <c r="IJG327" s="51"/>
      <c r="IJH327" s="51"/>
      <c r="IJI327" s="51"/>
      <c r="IJJ327" s="51"/>
      <c r="IJK327" s="51"/>
      <c r="IJL327" s="51"/>
      <c r="IJM327" s="51"/>
      <c r="IJN327" s="51"/>
      <c r="IJO327" s="51"/>
      <c r="IJP327" s="51"/>
      <c r="IJQ327" s="51"/>
      <c r="IJR327" s="51"/>
      <c r="IJS327" s="51"/>
      <c r="IJT327" s="51"/>
      <c r="IJU327" s="51"/>
      <c r="IJV327" s="51"/>
      <c r="IJW327" s="51"/>
      <c r="IJX327" s="51"/>
      <c r="IJY327" s="51"/>
      <c r="IJZ327" s="51"/>
      <c r="IKA327" s="51"/>
      <c r="IKB327" s="51"/>
      <c r="IKC327" s="51"/>
      <c r="IKD327" s="51"/>
      <c r="IKE327" s="51"/>
      <c r="IKF327" s="51"/>
      <c r="IKG327" s="51"/>
      <c r="IKH327" s="51"/>
      <c r="IKI327" s="51"/>
      <c r="IKJ327" s="51"/>
      <c r="IKK327" s="51"/>
      <c r="IKL327" s="51"/>
      <c r="IKM327" s="51"/>
      <c r="IKN327" s="51"/>
      <c r="IKO327" s="51"/>
      <c r="IKP327" s="51"/>
      <c r="IKQ327" s="51"/>
      <c r="IKR327" s="51"/>
      <c r="IKS327" s="51"/>
      <c r="IKT327" s="51"/>
      <c r="IKU327" s="51"/>
      <c r="IKV327" s="51"/>
      <c r="IKW327" s="51"/>
      <c r="IKX327" s="51"/>
      <c r="IKY327" s="51"/>
      <c r="IKZ327" s="51"/>
      <c r="ILA327" s="51"/>
      <c r="ILB327" s="51"/>
      <c r="ILC327" s="51"/>
      <c r="ILD327" s="51"/>
      <c r="ILE327" s="51"/>
      <c r="ILF327" s="51"/>
      <c r="ILG327" s="51"/>
      <c r="ILH327" s="51"/>
      <c r="ILI327" s="51"/>
      <c r="ILJ327" s="51"/>
      <c r="ILK327" s="51"/>
      <c r="ILL327" s="51"/>
      <c r="ILM327" s="51"/>
      <c r="ILN327" s="51"/>
      <c r="ILO327" s="51"/>
      <c r="ILP327" s="51"/>
      <c r="ILQ327" s="51"/>
      <c r="ILR327" s="51"/>
      <c r="ILS327" s="51"/>
      <c r="ILT327" s="51"/>
      <c r="ILU327" s="51"/>
      <c r="ILV327" s="51"/>
      <c r="ILW327" s="51"/>
      <c r="ILX327" s="51"/>
      <c r="ILY327" s="51"/>
      <c r="ILZ327" s="51"/>
      <c r="IMA327" s="51"/>
      <c r="IMB327" s="51"/>
      <c r="IMC327" s="51"/>
      <c r="IMD327" s="51"/>
      <c r="IME327" s="51"/>
      <c r="IMF327" s="51"/>
      <c r="IMG327" s="51"/>
      <c r="IMH327" s="51"/>
      <c r="IMI327" s="51"/>
      <c r="IMJ327" s="51"/>
      <c r="IMK327" s="51"/>
      <c r="IML327" s="51"/>
      <c r="IMM327" s="51"/>
      <c r="IMN327" s="51"/>
      <c r="IMO327" s="51"/>
      <c r="IMP327" s="51"/>
      <c r="IMQ327" s="51"/>
      <c r="IMR327" s="51"/>
      <c r="IMS327" s="51"/>
      <c r="IMT327" s="51"/>
      <c r="IMU327" s="51"/>
      <c r="IMV327" s="51"/>
      <c r="IMW327" s="51"/>
      <c r="IMX327" s="51"/>
      <c r="IMY327" s="51"/>
      <c r="IMZ327" s="51"/>
      <c r="INA327" s="51"/>
      <c r="INB327" s="51"/>
      <c r="INC327" s="51"/>
      <c r="IND327" s="51"/>
      <c r="INE327" s="51"/>
      <c r="INF327" s="51"/>
      <c r="ING327" s="51"/>
      <c r="INH327" s="51"/>
      <c r="INI327" s="51"/>
      <c r="INJ327" s="51"/>
      <c r="INK327" s="51"/>
      <c r="INL327" s="51"/>
      <c r="INM327" s="51"/>
      <c r="INN327" s="51"/>
      <c r="INO327" s="51"/>
      <c r="INP327" s="51"/>
      <c r="INQ327" s="51"/>
      <c r="INR327" s="51"/>
      <c r="INS327" s="51"/>
      <c r="INT327" s="51"/>
      <c r="INU327" s="51"/>
      <c r="INV327" s="51"/>
      <c r="INW327" s="51"/>
      <c r="INX327" s="51"/>
      <c r="INY327" s="51"/>
      <c r="INZ327" s="51"/>
      <c r="IOA327" s="51"/>
      <c r="IOB327" s="51"/>
      <c r="IOC327" s="51"/>
      <c r="IOD327" s="51"/>
      <c r="IOE327" s="51"/>
      <c r="IOF327" s="51"/>
      <c r="IOG327" s="51"/>
      <c r="IOH327" s="51"/>
      <c r="IOI327" s="51"/>
      <c r="IOJ327" s="51"/>
      <c r="IOK327" s="51"/>
      <c r="IOL327" s="51"/>
      <c r="IOM327" s="51"/>
      <c r="ION327" s="51"/>
      <c r="IOO327" s="51"/>
      <c r="IOP327" s="51"/>
      <c r="IOQ327" s="51"/>
      <c r="IOR327" s="51"/>
      <c r="IOS327" s="51"/>
      <c r="IOT327" s="51"/>
      <c r="IOU327" s="51"/>
      <c r="IOV327" s="51"/>
      <c r="IOW327" s="51"/>
      <c r="IOX327" s="51"/>
      <c r="IOY327" s="51"/>
      <c r="IOZ327" s="51"/>
      <c r="IPA327" s="51"/>
      <c r="IPB327" s="51"/>
      <c r="IPC327" s="51"/>
      <c r="IPD327" s="51"/>
      <c r="IPE327" s="51"/>
      <c r="IPF327" s="51"/>
      <c r="IPG327" s="51"/>
      <c r="IPH327" s="51"/>
      <c r="IPI327" s="51"/>
      <c r="IPJ327" s="51"/>
      <c r="IPK327" s="51"/>
      <c r="IPL327" s="51"/>
      <c r="IPM327" s="51"/>
      <c r="IPN327" s="51"/>
      <c r="IPO327" s="51"/>
      <c r="IPP327" s="51"/>
      <c r="IPQ327" s="51"/>
      <c r="IPR327" s="51"/>
      <c r="IPS327" s="51"/>
      <c r="IPT327" s="51"/>
      <c r="IPU327" s="51"/>
      <c r="IPV327" s="51"/>
      <c r="IPW327" s="51"/>
      <c r="IPX327" s="51"/>
      <c r="IPY327" s="51"/>
      <c r="IPZ327" s="51"/>
      <c r="IQA327" s="51"/>
      <c r="IQB327" s="51"/>
      <c r="IQC327" s="51"/>
      <c r="IQD327" s="51"/>
      <c r="IQE327" s="51"/>
      <c r="IQF327" s="51"/>
      <c r="IQG327" s="51"/>
      <c r="IQH327" s="51"/>
      <c r="IQI327" s="51"/>
      <c r="IQJ327" s="51"/>
      <c r="IQK327" s="51"/>
      <c r="IQL327" s="51"/>
      <c r="IQM327" s="51"/>
      <c r="IQN327" s="51"/>
      <c r="IQO327" s="51"/>
      <c r="IQP327" s="51"/>
      <c r="IQQ327" s="51"/>
      <c r="IQR327" s="51"/>
      <c r="IQS327" s="51"/>
      <c r="IQT327" s="51"/>
      <c r="IQU327" s="51"/>
      <c r="IQV327" s="51"/>
      <c r="IQW327" s="51"/>
      <c r="IQX327" s="51"/>
      <c r="IQY327" s="51"/>
      <c r="IQZ327" s="51"/>
      <c r="IRA327" s="51"/>
      <c r="IRB327" s="51"/>
      <c r="IRC327" s="51"/>
      <c r="IRD327" s="51"/>
      <c r="IRE327" s="51"/>
      <c r="IRF327" s="51"/>
      <c r="IRG327" s="51"/>
      <c r="IRH327" s="51"/>
      <c r="IRI327" s="51"/>
      <c r="IRJ327" s="51"/>
      <c r="IRK327" s="51"/>
      <c r="IRL327" s="51"/>
      <c r="IRM327" s="51"/>
      <c r="IRN327" s="51"/>
      <c r="IRO327" s="51"/>
      <c r="IRP327" s="51"/>
      <c r="IRQ327" s="51"/>
      <c r="IRR327" s="51"/>
      <c r="IRS327" s="51"/>
      <c r="IRT327" s="51"/>
      <c r="IRU327" s="51"/>
      <c r="IRV327" s="51"/>
      <c r="IRW327" s="51"/>
      <c r="IRX327" s="51"/>
      <c r="IRY327" s="51"/>
      <c r="IRZ327" s="51"/>
      <c r="ISA327" s="51"/>
      <c r="ISB327" s="51"/>
      <c r="ISC327" s="51"/>
      <c r="ISD327" s="51"/>
      <c r="ISE327" s="51"/>
      <c r="ISF327" s="51"/>
      <c r="ISG327" s="51"/>
      <c r="ISH327" s="51"/>
      <c r="ISI327" s="51"/>
      <c r="ISJ327" s="51"/>
      <c r="ISK327" s="51"/>
      <c r="ISL327" s="51"/>
      <c r="ISM327" s="51"/>
      <c r="ISN327" s="51"/>
      <c r="ISO327" s="51"/>
      <c r="ISP327" s="51"/>
      <c r="ISQ327" s="51"/>
      <c r="ISR327" s="51"/>
      <c r="ISS327" s="51"/>
      <c r="IST327" s="51"/>
      <c r="ISU327" s="51"/>
      <c r="ISV327" s="51"/>
      <c r="ISW327" s="51"/>
      <c r="ISX327" s="51"/>
      <c r="ISY327" s="51"/>
      <c r="ISZ327" s="51"/>
      <c r="ITA327" s="51"/>
      <c r="ITB327" s="51"/>
      <c r="ITC327" s="51"/>
      <c r="ITD327" s="51"/>
      <c r="ITE327" s="51"/>
      <c r="ITF327" s="51"/>
      <c r="ITG327" s="51"/>
      <c r="ITH327" s="51"/>
      <c r="ITI327" s="51"/>
      <c r="ITJ327" s="51"/>
      <c r="ITK327" s="51"/>
      <c r="ITL327" s="51"/>
      <c r="ITM327" s="51"/>
      <c r="ITN327" s="51"/>
      <c r="ITO327" s="51"/>
      <c r="ITP327" s="51"/>
      <c r="ITQ327" s="51"/>
      <c r="ITR327" s="51"/>
      <c r="ITS327" s="51"/>
      <c r="ITT327" s="51"/>
      <c r="ITU327" s="51"/>
      <c r="ITV327" s="51"/>
      <c r="ITW327" s="51"/>
      <c r="ITX327" s="51"/>
      <c r="ITY327" s="51"/>
      <c r="ITZ327" s="51"/>
      <c r="IUA327" s="51"/>
      <c r="IUB327" s="51"/>
      <c r="IUC327" s="51"/>
      <c r="IUD327" s="51"/>
      <c r="IUE327" s="51"/>
      <c r="IUF327" s="51"/>
      <c r="IUG327" s="51"/>
      <c r="IUH327" s="51"/>
      <c r="IUI327" s="51"/>
      <c r="IUJ327" s="51"/>
      <c r="IUK327" s="51"/>
      <c r="IUL327" s="51"/>
      <c r="IUM327" s="51"/>
      <c r="IUN327" s="51"/>
      <c r="IUO327" s="51"/>
      <c r="IUP327" s="51"/>
      <c r="IUQ327" s="51"/>
      <c r="IUR327" s="51"/>
      <c r="IUS327" s="51"/>
      <c r="IUT327" s="51"/>
      <c r="IUU327" s="51"/>
      <c r="IUV327" s="51"/>
      <c r="IUW327" s="51"/>
      <c r="IUX327" s="51"/>
      <c r="IUY327" s="51"/>
      <c r="IUZ327" s="51"/>
      <c r="IVA327" s="51"/>
      <c r="IVB327" s="51"/>
      <c r="IVC327" s="51"/>
      <c r="IVD327" s="51"/>
      <c r="IVE327" s="51"/>
      <c r="IVF327" s="51"/>
      <c r="IVG327" s="51"/>
      <c r="IVH327" s="51"/>
      <c r="IVI327" s="51"/>
      <c r="IVJ327" s="51"/>
      <c r="IVK327" s="51"/>
      <c r="IVL327" s="51"/>
      <c r="IVM327" s="51"/>
      <c r="IVN327" s="51"/>
      <c r="IVO327" s="51"/>
      <c r="IVP327" s="51"/>
      <c r="IVQ327" s="51"/>
      <c r="IVR327" s="51"/>
      <c r="IVS327" s="51"/>
      <c r="IVT327" s="51"/>
      <c r="IVU327" s="51"/>
      <c r="IVV327" s="51"/>
      <c r="IVW327" s="51"/>
      <c r="IVX327" s="51"/>
      <c r="IVY327" s="51"/>
      <c r="IVZ327" s="51"/>
      <c r="IWA327" s="51"/>
      <c r="IWB327" s="51"/>
      <c r="IWC327" s="51"/>
      <c r="IWD327" s="51"/>
      <c r="IWE327" s="51"/>
      <c r="IWF327" s="51"/>
      <c r="IWG327" s="51"/>
      <c r="IWH327" s="51"/>
      <c r="IWI327" s="51"/>
      <c r="IWJ327" s="51"/>
      <c r="IWK327" s="51"/>
      <c r="IWL327" s="51"/>
      <c r="IWM327" s="51"/>
      <c r="IWN327" s="51"/>
      <c r="IWO327" s="51"/>
      <c r="IWP327" s="51"/>
      <c r="IWQ327" s="51"/>
      <c r="IWR327" s="51"/>
      <c r="IWS327" s="51"/>
      <c r="IWT327" s="51"/>
      <c r="IWU327" s="51"/>
      <c r="IWV327" s="51"/>
      <c r="IWW327" s="51"/>
      <c r="IWX327" s="51"/>
      <c r="IWY327" s="51"/>
      <c r="IWZ327" s="51"/>
      <c r="IXA327" s="51"/>
      <c r="IXB327" s="51"/>
      <c r="IXC327" s="51"/>
      <c r="IXD327" s="51"/>
      <c r="IXE327" s="51"/>
      <c r="IXF327" s="51"/>
      <c r="IXG327" s="51"/>
      <c r="IXH327" s="51"/>
      <c r="IXI327" s="51"/>
      <c r="IXJ327" s="51"/>
      <c r="IXK327" s="51"/>
      <c r="IXL327" s="51"/>
      <c r="IXM327" s="51"/>
      <c r="IXN327" s="51"/>
      <c r="IXO327" s="51"/>
      <c r="IXP327" s="51"/>
      <c r="IXQ327" s="51"/>
      <c r="IXR327" s="51"/>
      <c r="IXS327" s="51"/>
      <c r="IXT327" s="51"/>
      <c r="IXU327" s="51"/>
      <c r="IXV327" s="51"/>
      <c r="IXW327" s="51"/>
      <c r="IXX327" s="51"/>
      <c r="IXY327" s="51"/>
      <c r="IXZ327" s="51"/>
      <c r="IYA327" s="51"/>
      <c r="IYB327" s="51"/>
      <c r="IYC327" s="51"/>
      <c r="IYD327" s="51"/>
      <c r="IYE327" s="51"/>
      <c r="IYF327" s="51"/>
      <c r="IYG327" s="51"/>
      <c r="IYH327" s="51"/>
      <c r="IYI327" s="51"/>
      <c r="IYJ327" s="51"/>
      <c r="IYK327" s="51"/>
      <c r="IYL327" s="51"/>
      <c r="IYM327" s="51"/>
      <c r="IYN327" s="51"/>
      <c r="IYO327" s="51"/>
      <c r="IYP327" s="51"/>
      <c r="IYQ327" s="51"/>
      <c r="IYR327" s="51"/>
      <c r="IYS327" s="51"/>
      <c r="IYT327" s="51"/>
      <c r="IYU327" s="51"/>
      <c r="IYV327" s="51"/>
      <c r="IYW327" s="51"/>
      <c r="IYX327" s="51"/>
      <c r="IYY327" s="51"/>
      <c r="IYZ327" s="51"/>
      <c r="IZA327" s="51"/>
      <c r="IZB327" s="51"/>
      <c r="IZC327" s="51"/>
      <c r="IZD327" s="51"/>
      <c r="IZE327" s="51"/>
      <c r="IZF327" s="51"/>
      <c r="IZG327" s="51"/>
      <c r="IZH327" s="51"/>
      <c r="IZI327" s="51"/>
      <c r="IZJ327" s="51"/>
      <c r="IZK327" s="51"/>
      <c r="IZL327" s="51"/>
      <c r="IZM327" s="51"/>
      <c r="IZN327" s="51"/>
      <c r="IZO327" s="51"/>
      <c r="IZP327" s="51"/>
      <c r="IZQ327" s="51"/>
      <c r="IZR327" s="51"/>
      <c r="IZS327" s="51"/>
      <c r="IZT327" s="51"/>
      <c r="IZU327" s="51"/>
      <c r="IZV327" s="51"/>
      <c r="IZW327" s="51"/>
      <c r="IZX327" s="51"/>
      <c r="IZY327" s="51"/>
      <c r="IZZ327" s="51"/>
      <c r="JAA327" s="51"/>
      <c r="JAB327" s="51"/>
      <c r="JAC327" s="51"/>
      <c r="JAD327" s="51"/>
      <c r="JAE327" s="51"/>
      <c r="JAF327" s="51"/>
      <c r="JAG327" s="51"/>
      <c r="JAH327" s="51"/>
      <c r="JAI327" s="51"/>
      <c r="JAJ327" s="51"/>
      <c r="JAK327" s="51"/>
      <c r="JAL327" s="51"/>
      <c r="JAM327" s="51"/>
      <c r="JAN327" s="51"/>
      <c r="JAO327" s="51"/>
      <c r="JAP327" s="51"/>
      <c r="JAQ327" s="51"/>
      <c r="JAR327" s="51"/>
      <c r="JAS327" s="51"/>
      <c r="JAT327" s="51"/>
      <c r="JAU327" s="51"/>
      <c r="JAV327" s="51"/>
      <c r="JAW327" s="51"/>
      <c r="JAX327" s="51"/>
      <c r="JAY327" s="51"/>
      <c r="JAZ327" s="51"/>
      <c r="JBA327" s="51"/>
      <c r="JBB327" s="51"/>
      <c r="JBC327" s="51"/>
      <c r="JBD327" s="51"/>
      <c r="JBE327" s="51"/>
      <c r="JBF327" s="51"/>
      <c r="JBG327" s="51"/>
      <c r="JBH327" s="51"/>
      <c r="JBI327" s="51"/>
      <c r="JBJ327" s="51"/>
      <c r="JBK327" s="51"/>
      <c r="JBL327" s="51"/>
      <c r="JBM327" s="51"/>
      <c r="JBN327" s="51"/>
      <c r="JBO327" s="51"/>
      <c r="JBP327" s="51"/>
      <c r="JBQ327" s="51"/>
      <c r="JBR327" s="51"/>
      <c r="JBS327" s="51"/>
      <c r="JBT327" s="51"/>
      <c r="JBU327" s="51"/>
      <c r="JBV327" s="51"/>
      <c r="JBW327" s="51"/>
      <c r="JBX327" s="51"/>
      <c r="JBY327" s="51"/>
      <c r="JBZ327" s="51"/>
      <c r="JCA327" s="51"/>
      <c r="JCB327" s="51"/>
      <c r="JCC327" s="51"/>
      <c r="JCD327" s="51"/>
      <c r="JCE327" s="51"/>
      <c r="JCF327" s="51"/>
      <c r="JCG327" s="51"/>
      <c r="JCH327" s="51"/>
      <c r="JCI327" s="51"/>
      <c r="JCJ327" s="51"/>
      <c r="JCK327" s="51"/>
      <c r="JCL327" s="51"/>
      <c r="JCM327" s="51"/>
      <c r="JCN327" s="51"/>
      <c r="JCO327" s="51"/>
      <c r="JCP327" s="51"/>
      <c r="JCQ327" s="51"/>
      <c r="JCR327" s="51"/>
      <c r="JCS327" s="51"/>
      <c r="JCT327" s="51"/>
      <c r="JCU327" s="51"/>
      <c r="JCV327" s="51"/>
      <c r="JCW327" s="51"/>
      <c r="JCX327" s="51"/>
      <c r="JCY327" s="51"/>
      <c r="JCZ327" s="51"/>
      <c r="JDA327" s="51"/>
      <c r="JDB327" s="51"/>
      <c r="JDC327" s="51"/>
      <c r="JDD327" s="51"/>
      <c r="JDE327" s="51"/>
      <c r="JDF327" s="51"/>
      <c r="JDG327" s="51"/>
      <c r="JDH327" s="51"/>
      <c r="JDI327" s="51"/>
      <c r="JDJ327" s="51"/>
      <c r="JDK327" s="51"/>
      <c r="JDL327" s="51"/>
      <c r="JDM327" s="51"/>
      <c r="JDN327" s="51"/>
      <c r="JDO327" s="51"/>
      <c r="JDP327" s="51"/>
      <c r="JDQ327" s="51"/>
      <c r="JDR327" s="51"/>
      <c r="JDS327" s="51"/>
      <c r="JDT327" s="51"/>
      <c r="JDU327" s="51"/>
      <c r="JDV327" s="51"/>
      <c r="JDW327" s="51"/>
      <c r="JDX327" s="51"/>
      <c r="JDY327" s="51"/>
      <c r="JDZ327" s="51"/>
      <c r="JEA327" s="51"/>
      <c r="JEB327" s="51"/>
      <c r="JEC327" s="51"/>
      <c r="JED327" s="51"/>
      <c r="JEE327" s="51"/>
      <c r="JEF327" s="51"/>
      <c r="JEG327" s="51"/>
      <c r="JEH327" s="51"/>
      <c r="JEI327" s="51"/>
      <c r="JEJ327" s="51"/>
      <c r="JEK327" s="51"/>
      <c r="JEL327" s="51"/>
      <c r="JEM327" s="51"/>
      <c r="JEN327" s="51"/>
      <c r="JEO327" s="51"/>
      <c r="JEP327" s="51"/>
      <c r="JEQ327" s="51"/>
      <c r="JER327" s="51"/>
      <c r="JES327" s="51"/>
      <c r="JET327" s="51"/>
      <c r="JEU327" s="51"/>
      <c r="JEV327" s="51"/>
      <c r="JEW327" s="51"/>
      <c r="JEX327" s="51"/>
      <c r="JEY327" s="51"/>
      <c r="JEZ327" s="51"/>
      <c r="JFA327" s="51"/>
      <c r="JFB327" s="51"/>
      <c r="JFC327" s="51"/>
      <c r="JFD327" s="51"/>
      <c r="JFE327" s="51"/>
      <c r="JFF327" s="51"/>
      <c r="JFG327" s="51"/>
      <c r="JFH327" s="51"/>
      <c r="JFI327" s="51"/>
      <c r="JFJ327" s="51"/>
      <c r="JFK327" s="51"/>
      <c r="JFL327" s="51"/>
      <c r="JFM327" s="51"/>
      <c r="JFN327" s="51"/>
      <c r="JFO327" s="51"/>
      <c r="JFP327" s="51"/>
      <c r="JFQ327" s="51"/>
      <c r="JFR327" s="51"/>
      <c r="JFS327" s="51"/>
      <c r="JFT327" s="51"/>
      <c r="JFU327" s="51"/>
      <c r="JFV327" s="51"/>
      <c r="JFW327" s="51"/>
      <c r="JFX327" s="51"/>
      <c r="JFY327" s="51"/>
      <c r="JFZ327" s="51"/>
      <c r="JGA327" s="51"/>
      <c r="JGB327" s="51"/>
      <c r="JGC327" s="51"/>
      <c r="JGD327" s="51"/>
      <c r="JGE327" s="51"/>
      <c r="JGF327" s="51"/>
      <c r="JGG327" s="51"/>
      <c r="JGH327" s="51"/>
      <c r="JGI327" s="51"/>
      <c r="JGJ327" s="51"/>
      <c r="JGK327" s="51"/>
      <c r="JGL327" s="51"/>
      <c r="JGM327" s="51"/>
      <c r="JGN327" s="51"/>
      <c r="JGO327" s="51"/>
      <c r="JGP327" s="51"/>
      <c r="JGQ327" s="51"/>
      <c r="JGR327" s="51"/>
      <c r="JGS327" s="51"/>
      <c r="JGT327" s="51"/>
      <c r="JGU327" s="51"/>
      <c r="JGV327" s="51"/>
      <c r="JGW327" s="51"/>
      <c r="JGX327" s="51"/>
      <c r="JGY327" s="51"/>
      <c r="JGZ327" s="51"/>
      <c r="JHA327" s="51"/>
      <c r="JHB327" s="51"/>
      <c r="JHC327" s="51"/>
      <c r="JHD327" s="51"/>
      <c r="JHE327" s="51"/>
      <c r="JHF327" s="51"/>
      <c r="JHG327" s="51"/>
      <c r="JHH327" s="51"/>
      <c r="JHI327" s="51"/>
      <c r="JHJ327" s="51"/>
      <c r="JHK327" s="51"/>
      <c r="JHL327" s="51"/>
      <c r="JHM327" s="51"/>
      <c r="JHN327" s="51"/>
      <c r="JHO327" s="51"/>
      <c r="JHP327" s="51"/>
      <c r="JHQ327" s="51"/>
      <c r="JHR327" s="51"/>
      <c r="JHS327" s="51"/>
      <c r="JHT327" s="51"/>
      <c r="JHU327" s="51"/>
      <c r="JHV327" s="51"/>
      <c r="JHW327" s="51"/>
      <c r="JHX327" s="51"/>
      <c r="JHY327" s="51"/>
      <c r="JHZ327" s="51"/>
      <c r="JIA327" s="51"/>
      <c r="JIB327" s="51"/>
      <c r="JIC327" s="51"/>
      <c r="JID327" s="51"/>
      <c r="JIE327" s="51"/>
      <c r="JIF327" s="51"/>
      <c r="JIG327" s="51"/>
      <c r="JIH327" s="51"/>
      <c r="JII327" s="51"/>
      <c r="JIJ327" s="51"/>
      <c r="JIK327" s="51"/>
      <c r="JIL327" s="51"/>
      <c r="JIM327" s="51"/>
      <c r="JIN327" s="51"/>
      <c r="JIO327" s="51"/>
      <c r="JIP327" s="51"/>
      <c r="JIQ327" s="51"/>
      <c r="JIR327" s="51"/>
      <c r="JIS327" s="51"/>
      <c r="JIT327" s="51"/>
      <c r="JIU327" s="51"/>
      <c r="JIV327" s="51"/>
      <c r="JIW327" s="51"/>
      <c r="JIX327" s="51"/>
      <c r="JIY327" s="51"/>
      <c r="JIZ327" s="51"/>
      <c r="JJA327" s="51"/>
      <c r="JJB327" s="51"/>
      <c r="JJC327" s="51"/>
      <c r="JJD327" s="51"/>
      <c r="JJE327" s="51"/>
      <c r="JJF327" s="51"/>
      <c r="JJG327" s="51"/>
      <c r="JJH327" s="51"/>
      <c r="JJI327" s="51"/>
      <c r="JJJ327" s="51"/>
      <c r="JJK327" s="51"/>
      <c r="JJL327" s="51"/>
      <c r="JJM327" s="51"/>
      <c r="JJN327" s="51"/>
      <c r="JJO327" s="51"/>
      <c r="JJP327" s="51"/>
      <c r="JJQ327" s="51"/>
      <c r="JJR327" s="51"/>
      <c r="JJS327" s="51"/>
      <c r="JJT327" s="51"/>
      <c r="JJU327" s="51"/>
      <c r="JJV327" s="51"/>
      <c r="JJW327" s="51"/>
      <c r="JJX327" s="51"/>
      <c r="JJY327" s="51"/>
      <c r="JJZ327" s="51"/>
      <c r="JKA327" s="51"/>
      <c r="JKB327" s="51"/>
      <c r="JKC327" s="51"/>
      <c r="JKD327" s="51"/>
      <c r="JKE327" s="51"/>
      <c r="JKF327" s="51"/>
      <c r="JKG327" s="51"/>
      <c r="JKH327" s="51"/>
      <c r="JKI327" s="51"/>
      <c r="JKJ327" s="51"/>
      <c r="JKK327" s="51"/>
      <c r="JKL327" s="51"/>
      <c r="JKM327" s="51"/>
      <c r="JKN327" s="51"/>
      <c r="JKO327" s="51"/>
      <c r="JKP327" s="51"/>
      <c r="JKQ327" s="51"/>
      <c r="JKR327" s="51"/>
      <c r="JKS327" s="51"/>
      <c r="JKT327" s="51"/>
      <c r="JKU327" s="51"/>
      <c r="JKV327" s="51"/>
      <c r="JKW327" s="51"/>
      <c r="JKX327" s="51"/>
      <c r="JKY327" s="51"/>
      <c r="JKZ327" s="51"/>
      <c r="JLA327" s="51"/>
      <c r="JLB327" s="51"/>
      <c r="JLC327" s="51"/>
      <c r="JLD327" s="51"/>
      <c r="JLE327" s="51"/>
      <c r="JLF327" s="51"/>
      <c r="JLG327" s="51"/>
      <c r="JLH327" s="51"/>
      <c r="JLI327" s="51"/>
      <c r="JLJ327" s="51"/>
      <c r="JLK327" s="51"/>
      <c r="JLL327" s="51"/>
      <c r="JLM327" s="51"/>
      <c r="JLN327" s="51"/>
      <c r="JLO327" s="51"/>
      <c r="JLP327" s="51"/>
      <c r="JLQ327" s="51"/>
      <c r="JLR327" s="51"/>
      <c r="JLS327" s="51"/>
      <c r="JLT327" s="51"/>
      <c r="JLU327" s="51"/>
      <c r="JLV327" s="51"/>
      <c r="JLW327" s="51"/>
      <c r="JLX327" s="51"/>
      <c r="JLY327" s="51"/>
      <c r="JLZ327" s="51"/>
      <c r="JMA327" s="51"/>
      <c r="JMB327" s="51"/>
      <c r="JMC327" s="51"/>
      <c r="JMD327" s="51"/>
      <c r="JME327" s="51"/>
      <c r="JMF327" s="51"/>
      <c r="JMG327" s="51"/>
      <c r="JMH327" s="51"/>
      <c r="JMI327" s="51"/>
      <c r="JMJ327" s="51"/>
      <c r="JMK327" s="51"/>
      <c r="JML327" s="51"/>
      <c r="JMM327" s="51"/>
      <c r="JMN327" s="51"/>
      <c r="JMO327" s="51"/>
      <c r="JMP327" s="51"/>
      <c r="JMQ327" s="51"/>
      <c r="JMR327" s="51"/>
      <c r="JMS327" s="51"/>
      <c r="JMT327" s="51"/>
      <c r="JMU327" s="51"/>
      <c r="JMV327" s="51"/>
      <c r="JMW327" s="51"/>
      <c r="JMX327" s="51"/>
      <c r="JMY327" s="51"/>
      <c r="JMZ327" s="51"/>
      <c r="JNA327" s="51"/>
      <c r="JNB327" s="51"/>
      <c r="JNC327" s="51"/>
      <c r="JND327" s="51"/>
      <c r="JNE327" s="51"/>
      <c r="JNF327" s="51"/>
      <c r="JNG327" s="51"/>
      <c r="JNH327" s="51"/>
      <c r="JNI327" s="51"/>
      <c r="JNJ327" s="51"/>
      <c r="JNK327" s="51"/>
      <c r="JNL327" s="51"/>
      <c r="JNM327" s="51"/>
      <c r="JNN327" s="51"/>
      <c r="JNO327" s="51"/>
      <c r="JNP327" s="51"/>
      <c r="JNQ327" s="51"/>
      <c r="JNR327" s="51"/>
      <c r="JNS327" s="51"/>
      <c r="JNT327" s="51"/>
      <c r="JNU327" s="51"/>
      <c r="JNV327" s="51"/>
      <c r="JNW327" s="51"/>
      <c r="JNX327" s="51"/>
      <c r="JNY327" s="51"/>
      <c r="JNZ327" s="51"/>
      <c r="JOA327" s="51"/>
      <c r="JOB327" s="51"/>
      <c r="JOC327" s="51"/>
      <c r="JOD327" s="51"/>
      <c r="JOE327" s="51"/>
      <c r="JOF327" s="51"/>
      <c r="JOG327" s="51"/>
      <c r="JOH327" s="51"/>
      <c r="JOI327" s="51"/>
      <c r="JOJ327" s="51"/>
      <c r="JOK327" s="51"/>
      <c r="JOL327" s="51"/>
      <c r="JOM327" s="51"/>
      <c r="JON327" s="51"/>
      <c r="JOO327" s="51"/>
      <c r="JOP327" s="51"/>
      <c r="JOQ327" s="51"/>
      <c r="JOR327" s="51"/>
      <c r="JOS327" s="51"/>
      <c r="JOT327" s="51"/>
      <c r="JOU327" s="51"/>
      <c r="JOV327" s="51"/>
      <c r="JOW327" s="51"/>
      <c r="JOX327" s="51"/>
      <c r="JOY327" s="51"/>
      <c r="JOZ327" s="51"/>
      <c r="JPA327" s="51"/>
      <c r="JPB327" s="51"/>
      <c r="JPC327" s="51"/>
      <c r="JPD327" s="51"/>
      <c r="JPE327" s="51"/>
      <c r="JPF327" s="51"/>
      <c r="JPG327" s="51"/>
      <c r="JPH327" s="51"/>
      <c r="JPI327" s="51"/>
      <c r="JPJ327" s="51"/>
      <c r="JPK327" s="51"/>
      <c r="JPL327" s="51"/>
      <c r="JPM327" s="51"/>
      <c r="JPN327" s="51"/>
      <c r="JPO327" s="51"/>
      <c r="JPP327" s="51"/>
      <c r="JPQ327" s="51"/>
      <c r="JPR327" s="51"/>
      <c r="JPS327" s="51"/>
      <c r="JPT327" s="51"/>
      <c r="JPU327" s="51"/>
      <c r="JPV327" s="51"/>
      <c r="JPW327" s="51"/>
      <c r="JPX327" s="51"/>
      <c r="JPY327" s="51"/>
      <c r="JPZ327" s="51"/>
      <c r="JQA327" s="51"/>
      <c r="JQB327" s="51"/>
      <c r="JQC327" s="51"/>
      <c r="JQD327" s="51"/>
      <c r="JQE327" s="51"/>
      <c r="JQF327" s="51"/>
      <c r="JQG327" s="51"/>
      <c r="JQH327" s="51"/>
      <c r="JQI327" s="51"/>
      <c r="JQJ327" s="51"/>
      <c r="JQK327" s="51"/>
      <c r="JQL327" s="51"/>
      <c r="JQM327" s="51"/>
      <c r="JQN327" s="51"/>
      <c r="JQO327" s="51"/>
      <c r="JQP327" s="51"/>
      <c r="JQQ327" s="51"/>
      <c r="JQR327" s="51"/>
      <c r="JQS327" s="51"/>
      <c r="JQT327" s="51"/>
      <c r="JQU327" s="51"/>
      <c r="JQV327" s="51"/>
      <c r="JQW327" s="51"/>
      <c r="JQX327" s="51"/>
      <c r="JQY327" s="51"/>
      <c r="JQZ327" s="51"/>
      <c r="JRA327" s="51"/>
      <c r="JRB327" s="51"/>
      <c r="JRC327" s="51"/>
      <c r="JRD327" s="51"/>
      <c r="JRE327" s="51"/>
      <c r="JRF327" s="51"/>
      <c r="JRG327" s="51"/>
      <c r="JRH327" s="51"/>
      <c r="JRI327" s="51"/>
      <c r="JRJ327" s="51"/>
      <c r="JRK327" s="51"/>
      <c r="JRL327" s="51"/>
      <c r="JRM327" s="51"/>
      <c r="JRN327" s="51"/>
      <c r="JRO327" s="51"/>
      <c r="JRP327" s="51"/>
      <c r="JRQ327" s="51"/>
      <c r="JRR327" s="51"/>
      <c r="JRS327" s="51"/>
      <c r="JRT327" s="51"/>
      <c r="JRU327" s="51"/>
      <c r="JRV327" s="51"/>
      <c r="JRW327" s="51"/>
      <c r="JRX327" s="51"/>
      <c r="JRY327" s="51"/>
      <c r="JRZ327" s="51"/>
      <c r="JSA327" s="51"/>
      <c r="JSB327" s="51"/>
      <c r="JSC327" s="51"/>
      <c r="JSD327" s="51"/>
      <c r="JSE327" s="51"/>
      <c r="JSF327" s="51"/>
      <c r="JSG327" s="51"/>
      <c r="JSH327" s="51"/>
      <c r="JSI327" s="51"/>
      <c r="JSJ327" s="51"/>
      <c r="JSK327" s="51"/>
      <c r="JSL327" s="51"/>
      <c r="JSM327" s="51"/>
      <c r="JSN327" s="51"/>
      <c r="JSO327" s="51"/>
      <c r="JSP327" s="51"/>
      <c r="JSQ327" s="51"/>
      <c r="JSR327" s="51"/>
      <c r="JSS327" s="51"/>
      <c r="JST327" s="51"/>
      <c r="JSU327" s="51"/>
      <c r="JSV327" s="51"/>
      <c r="JSW327" s="51"/>
      <c r="JSX327" s="51"/>
      <c r="JSY327" s="51"/>
      <c r="JSZ327" s="51"/>
      <c r="JTA327" s="51"/>
      <c r="JTB327" s="51"/>
      <c r="JTC327" s="51"/>
      <c r="JTD327" s="51"/>
      <c r="JTE327" s="51"/>
      <c r="JTF327" s="51"/>
      <c r="JTG327" s="51"/>
      <c r="JTH327" s="51"/>
      <c r="JTI327" s="51"/>
      <c r="JTJ327" s="51"/>
      <c r="JTK327" s="51"/>
      <c r="JTL327" s="51"/>
      <c r="JTM327" s="51"/>
      <c r="JTN327" s="51"/>
      <c r="JTO327" s="51"/>
      <c r="JTP327" s="51"/>
      <c r="JTQ327" s="51"/>
      <c r="JTR327" s="51"/>
      <c r="JTS327" s="51"/>
      <c r="JTT327" s="51"/>
      <c r="JTU327" s="51"/>
      <c r="JTV327" s="51"/>
      <c r="JTW327" s="51"/>
      <c r="JTX327" s="51"/>
      <c r="JTY327" s="51"/>
      <c r="JTZ327" s="51"/>
      <c r="JUA327" s="51"/>
      <c r="JUB327" s="51"/>
      <c r="JUC327" s="51"/>
      <c r="JUD327" s="51"/>
      <c r="JUE327" s="51"/>
      <c r="JUF327" s="51"/>
      <c r="JUG327" s="51"/>
      <c r="JUH327" s="51"/>
      <c r="JUI327" s="51"/>
      <c r="JUJ327" s="51"/>
      <c r="JUK327" s="51"/>
      <c r="JUL327" s="51"/>
      <c r="JUM327" s="51"/>
      <c r="JUN327" s="51"/>
      <c r="JUO327" s="51"/>
      <c r="JUP327" s="51"/>
      <c r="JUQ327" s="51"/>
      <c r="JUR327" s="51"/>
      <c r="JUS327" s="51"/>
      <c r="JUT327" s="51"/>
      <c r="JUU327" s="51"/>
      <c r="JUV327" s="51"/>
      <c r="JUW327" s="51"/>
      <c r="JUX327" s="51"/>
      <c r="JUY327" s="51"/>
      <c r="JUZ327" s="51"/>
      <c r="JVA327" s="51"/>
      <c r="JVB327" s="51"/>
      <c r="JVC327" s="51"/>
      <c r="JVD327" s="51"/>
      <c r="JVE327" s="51"/>
      <c r="JVF327" s="51"/>
      <c r="JVG327" s="51"/>
      <c r="JVH327" s="51"/>
      <c r="JVI327" s="51"/>
      <c r="JVJ327" s="51"/>
      <c r="JVK327" s="51"/>
      <c r="JVL327" s="51"/>
      <c r="JVM327" s="51"/>
      <c r="JVN327" s="51"/>
      <c r="JVO327" s="51"/>
      <c r="JVP327" s="51"/>
      <c r="JVQ327" s="51"/>
      <c r="JVR327" s="51"/>
      <c r="JVS327" s="51"/>
      <c r="JVT327" s="51"/>
      <c r="JVU327" s="51"/>
      <c r="JVV327" s="51"/>
      <c r="JVW327" s="51"/>
      <c r="JVX327" s="51"/>
      <c r="JVY327" s="51"/>
      <c r="JVZ327" s="51"/>
      <c r="JWA327" s="51"/>
      <c r="JWB327" s="51"/>
      <c r="JWC327" s="51"/>
      <c r="JWD327" s="51"/>
      <c r="JWE327" s="51"/>
      <c r="JWF327" s="51"/>
      <c r="JWG327" s="51"/>
      <c r="JWH327" s="51"/>
      <c r="JWI327" s="51"/>
      <c r="JWJ327" s="51"/>
      <c r="JWK327" s="51"/>
      <c r="JWL327" s="51"/>
      <c r="JWM327" s="51"/>
      <c r="JWN327" s="51"/>
      <c r="JWO327" s="51"/>
      <c r="JWP327" s="51"/>
      <c r="JWQ327" s="51"/>
      <c r="JWR327" s="51"/>
      <c r="JWS327" s="51"/>
      <c r="JWT327" s="51"/>
      <c r="JWU327" s="51"/>
      <c r="JWV327" s="51"/>
      <c r="JWW327" s="51"/>
      <c r="JWX327" s="51"/>
      <c r="JWY327" s="51"/>
      <c r="JWZ327" s="51"/>
      <c r="JXA327" s="51"/>
      <c r="JXB327" s="51"/>
      <c r="JXC327" s="51"/>
      <c r="JXD327" s="51"/>
      <c r="JXE327" s="51"/>
      <c r="JXF327" s="51"/>
      <c r="JXG327" s="51"/>
      <c r="JXH327" s="51"/>
      <c r="JXI327" s="51"/>
      <c r="JXJ327" s="51"/>
      <c r="JXK327" s="51"/>
      <c r="JXL327" s="51"/>
      <c r="JXM327" s="51"/>
      <c r="JXN327" s="51"/>
      <c r="JXO327" s="51"/>
      <c r="JXP327" s="51"/>
      <c r="JXQ327" s="51"/>
      <c r="JXR327" s="51"/>
      <c r="JXS327" s="51"/>
      <c r="JXT327" s="51"/>
      <c r="JXU327" s="51"/>
      <c r="JXV327" s="51"/>
      <c r="JXW327" s="51"/>
      <c r="JXX327" s="51"/>
      <c r="JXY327" s="51"/>
      <c r="JXZ327" s="51"/>
      <c r="JYA327" s="51"/>
      <c r="JYB327" s="51"/>
      <c r="JYC327" s="51"/>
      <c r="JYD327" s="51"/>
      <c r="JYE327" s="51"/>
      <c r="JYF327" s="51"/>
      <c r="JYG327" s="51"/>
      <c r="JYH327" s="51"/>
      <c r="JYI327" s="51"/>
      <c r="JYJ327" s="51"/>
      <c r="JYK327" s="51"/>
      <c r="JYL327" s="51"/>
      <c r="JYM327" s="51"/>
      <c r="JYN327" s="51"/>
      <c r="JYO327" s="51"/>
      <c r="JYP327" s="51"/>
      <c r="JYQ327" s="51"/>
      <c r="JYR327" s="51"/>
      <c r="JYS327" s="51"/>
      <c r="JYT327" s="51"/>
      <c r="JYU327" s="51"/>
      <c r="JYV327" s="51"/>
      <c r="JYW327" s="51"/>
      <c r="JYX327" s="51"/>
      <c r="JYY327" s="51"/>
      <c r="JYZ327" s="51"/>
      <c r="JZA327" s="51"/>
      <c r="JZB327" s="51"/>
      <c r="JZC327" s="51"/>
      <c r="JZD327" s="51"/>
      <c r="JZE327" s="51"/>
      <c r="JZF327" s="51"/>
      <c r="JZG327" s="51"/>
      <c r="JZH327" s="51"/>
      <c r="JZI327" s="51"/>
      <c r="JZJ327" s="51"/>
      <c r="JZK327" s="51"/>
      <c r="JZL327" s="51"/>
      <c r="JZM327" s="51"/>
      <c r="JZN327" s="51"/>
      <c r="JZO327" s="51"/>
      <c r="JZP327" s="51"/>
      <c r="JZQ327" s="51"/>
      <c r="JZR327" s="51"/>
      <c r="JZS327" s="51"/>
      <c r="JZT327" s="51"/>
      <c r="JZU327" s="51"/>
      <c r="JZV327" s="51"/>
      <c r="JZW327" s="51"/>
      <c r="JZX327" s="51"/>
      <c r="JZY327" s="51"/>
      <c r="JZZ327" s="51"/>
      <c r="KAA327" s="51"/>
      <c r="KAB327" s="51"/>
      <c r="KAC327" s="51"/>
      <c r="KAD327" s="51"/>
      <c r="KAE327" s="51"/>
      <c r="KAF327" s="51"/>
      <c r="KAG327" s="51"/>
      <c r="KAH327" s="51"/>
      <c r="KAI327" s="51"/>
      <c r="KAJ327" s="51"/>
      <c r="KAK327" s="51"/>
      <c r="KAL327" s="51"/>
      <c r="KAM327" s="51"/>
      <c r="KAN327" s="51"/>
      <c r="KAO327" s="51"/>
      <c r="KAP327" s="51"/>
      <c r="KAQ327" s="51"/>
      <c r="KAR327" s="51"/>
      <c r="KAS327" s="51"/>
      <c r="KAT327" s="51"/>
      <c r="KAU327" s="51"/>
      <c r="KAV327" s="51"/>
      <c r="KAW327" s="51"/>
      <c r="KAX327" s="51"/>
      <c r="KAY327" s="51"/>
      <c r="KAZ327" s="51"/>
      <c r="KBA327" s="51"/>
      <c r="KBB327" s="51"/>
      <c r="KBC327" s="51"/>
      <c r="KBD327" s="51"/>
      <c r="KBE327" s="51"/>
      <c r="KBF327" s="51"/>
      <c r="KBG327" s="51"/>
      <c r="KBH327" s="51"/>
      <c r="KBI327" s="51"/>
      <c r="KBJ327" s="51"/>
      <c r="KBK327" s="51"/>
      <c r="KBL327" s="51"/>
      <c r="KBM327" s="51"/>
      <c r="KBN327" s="51"/>
      <c r="KBO327" s="51"/>
      <c r="KBP327" s="51"/>
      <c r="KBQ327" s="51"/>
      <c r="KBR327" s="51"/>
      <c r="KBS327" s="51"/>
      <c r="KBT327" s="51"/>
      <c r="KBU327" s="51"/>
      <c r="KBV327" s="51"/>
      <c r="KBW327" s="51"/>
      <c r="KBX327" s="51"/>
      <c r="KBY327" s="51"/>
      <c r="KBZ327" s="51"/>
      <c r="KCA327" s="51"/>
      <c r="KCB327" s="51"/>
      <c r="KCC327" s="51"/>
      <c r="KCD327" s="51"/>
      <c r="KCE327" s="51"/>
      <c r="KCF327" s="51"/>
      <c r="KCG327" s="51"/>
      <c r="KCH327" s="51"/>
      <c r="KCI327" s="51"/>
      <c r="KCJ327" s="51"/>
      <c r="KCK327" s="51"/>
      <c r="KCL327" s="51"/>
      <c r="KCM327" s="51"/>
      <c r="KCN327" s="51"/>
      <c r="KCO327" s="51"/>
      <c r="KCP327" s="51"/>
      <c r="KCQ327" s="51"/>
      <c r="KCR327" s="51"/>
      <c r="KCS327" s="51"/>
      <c r="KCT327" s="51"/>
      <c r="KCU327" s="51"/>
      <c r="KCV327" s="51"/>
      <c r="KCW327" s="51"/>
      <c r="KCX327" s="51"/>
      <c r="KCY327" s="51"/>
      <c r="KCZ327" s="51"/>
      <c r="KDA327" s="51"/>
      <c r="KDB327" s="51"/>
      <c r="KDC327" s="51"/>
      <c r="KDD327" s="51"/>
      <c r="KDE327" s="51"/>
      <c r="KDF327" s="51"/>
      <c r="KDG327" s="51"/>
      <c r="KDH327" s="51"/>
      <c r="KDI327" s="51"/>
      <c r="KDJ327" s="51"/>
      <c r="KDK327" s="51"/>
      <c r="KDL327" s="51"/>
      <c r="KDM327" s="51"/>
      <c r="KDN327" s="51"/>
      <c r="KDO327" s="51"/>
      <c r="KDP327" s="51"/>
      <c r="KDQ327" s="51"/>
      <c r="KDR327" s="51"/>
      <c r="KDS327" s="51"/>
      <c r="KDT327" s="51"/>
      <c r="KDU327" s="51"/>
      <c r="KDV327" s="51"/>
      <c r="KDW327" s="51"/>
      <c r="KDX327" s="51"/>
      <c r="KDY327" s="51"/>
      <c r="KDZ327" s="51"/>
      <c r="KEA327" s="51"/>
      <c r="KEB327" s="51"/>
      <c r="KEC327" s="51"/>
      <c r="KED327" s="51"/>
      <c r="KEE327" s="51"/>
      <c r="KEF327" s="51"/>
      <c r="KEG327" s="51"/>
      <c r="KEH327" s="51"/>
      <c r="KEI327" s="51"/>
      <c r="KEJ327" s="51"/>
      <c r="KEK327" s="51"/>
      <c r="KEL327" s="51"/>
      <c r="KEM327" s="51"/>
      <c r="KEN327" s="51"/>
      <c r="KEO327" s="51"/>
      <c r="KEP327" s="51"/>
      <c r="KEQ327" s="51"/>
      <c r="KER327" s="51"/>
      <c r="KES327" s="51"/>
      <c r="KET327" s="51"/>
      <c r="KEU327" s="51"/>
      <c r="KEV327" s="51"/>
      <c r="KEW327" s="51"/>
      <c r="KEX327" s="51"/>
      <c r="KEY327" s="51"/>
      <c r="KEZ327" s="51"/>
      <c r="KFA327" s="51"/>
      <c r="KFB327" s="51"/>
      <c r="KFC327" s="51"/>
      <c r="KFD327" s="51"/>
      <c r="KFE327" s="51"/>
      <c r="KFF327" s="51"/>
      <c r="KFG327" s="51"/>
      <c r="KFH327" s="51"/>
      <c r="KFI327" s="51"/>
      <c r="KFJ327" s="51"/>
      <c r="KFK327" s="51"/>
      <c r="KFL327" s="51"/>
      <c r="KFM327" s="51"/>
      <c r="KFN327" s="51"/>
      <c r="KFO327" s="51"/>
      <c r="KFP327" s="51"/>
      <c r="KFQ327" s="51"/>
      <c r="KFR327" s="51"/>
      <c r="KFS327" s="51"/>
      <c r="KFT327" s="51"/>
      <c r="KFU327" s="51"/>
      <c r="KFV327" s="51"/>
      <c r="KFW327" s="51"/>
      <c r="KFX327" s="51"/>
      <c r="KFY327" s="51"/>
      <c r="KFZ327" s="51"/>
      <c r="KGA327" s="51"/>
      <c r="KGB327" s="51"/>
      <c r="KGC327" s="51"/>
      <c r="KGD327" s="51"/>
      <c r="KGE327" s="51"/>
      <c r="KGF327" s="51"/>
      <c r="KGG327" s="51"/>
      <c r="KGH327" s="51"/>
      <c r="KGI327" s="51"/>
      <c r="KGJ327" s="51"/>
      <c r="KGK327" s="51"/>
      <c r="KGL327" s="51"/>
      <c r="KGM327" s="51"/>
      <c r="KGN327" s="51"/>
      <c r="KGO327" s="51"/>
      <c r="KGP327" s="51"/>
      <c r="KGQ327" s="51"/>
      <c r="KGR327" s="51"/>
      <c r="KGS327" s="51"/>
      <c r="KGT327" s="51"/>
      <c r="KGU327" s="51"/>
      <c r="KGV327" s="51"/>
      <c r="KGW327" s="51"/>
      <c r="KGX327" s="51"/>
      <c r="KGY327" s="51"/>
      <c r="KGZ327" s="51"/>
      <c r="KHA327" s="51"/>
      <c r="KHB327" s="51"/>
      <c r="KHC327" s="51"/>
      <c r="KHD327" s="51"/>
      <c r="KHE327" s="51"/>
      <c r="KHF327" s="51"/>
      <c r="KHG327" s="51"/>
      <c r="KHH327" s="51"/>
      <c r="KHI327" s="51"/>
      <c r="KHJ327" s="51"/>
      <c r="KHK327" s="51"/>
      <c r="KHL327" s="51"/>
      <c r="KHM327" s="51"/>
      <c r="KHN327" s="51"/>
      <c r="KHO327" s="51"/>
      <c r="KHP327" s="51"/>
      <c r="KHQ327" s="51"/>
      <c r="KHR327" s="51"/>
      <c r="KHS327" s="51"/>
      <c r="KHT327" s="51"/>
      <c r="KHU327" s="51"/>
      <c r="KHV327" s="51"/>
      <c r="KHW327" s="51"/>
      <c r="KHX327" s="51"/>
      <c r="KHY327" s="51"/>
      <c r="KHZ327" s="51"/>
      <c r="KIA327" s="51"/>
      <c r="KIB327" s="51"/>
      <c r="KIC327" s="51"/>
      <c r="KID327" s="51"/>
      <c r="KIE327" s="51"/>
      <c r="KIF327" s="51"/>
      <c r="KIG327" s="51"/>
      <c r="KIH327" s="51"/>
      <c r="KII327" s="51"/>
      <c r="KIJ327" s="51"/>
      <c r="KIK327" s="51"/>
      <c r="KIL327" s="51"/>
      <c r="KIM327" s="51"/>
      <c r="KIN327" s="51"/>
      <c r="KIO327" s="51"/>
      <c r="KIP327" s="51"/>
      <c r="KIQ327" s="51"/>
      <c r="KIR327" s="51"/>
      <c r="KIS327" s="51"/>
      <c r="KIT327" s="51"/>
      <c r="KIU327" s="51"/>
      <c r="KIV327" s="51"/>
      <c r="KIW327" s="51"/>
      <c r="KIX327" s="51"/>
      <c r="KIY327" s="51"/>
      <c r="KIZ327" s="51"/>
      <c r="KJA327" s="51"/>
      <c r="KJB327" s="51"/>
      <c r="KJC327" s="51"/>
      <c r="KJD327" s="51"/>
      <c r="KJE327" s="51"/>
      <c r="KJF327" s="51"/>
      <c r="KJG327" s="51"/>
      <c r="KJH327" s="51"/>
      <c r="KJI327" s="51"/>
      <c r="KJJ327" s="51"/>
      <c r="KJK327" s="51"/>
      <c r="KJL327" s="51"/>
      <c r="KJM327" s="51"/>
      <c r="KJN327" s="51"/>
      <c r="KJO327" s="51"/>
      <c r="KJP327" s="51"/>
      <c r="KJQ327" s="51"/>
      <c r="KJR327" s="51"/>
      <c r="KJS327" s="51"/>
      <c r="KJT327" s="51"/>
      <c r="KJU327" s="51"/>
      <c r="KJV327" s="51"/>
      <c r="KJW327" s="51"/>
      <c r="KJX327" s="51"/>
      <c r="KJY327" s="51"/>
      <c r="KJZ327" s="51"/>
      <c r="KKA327" s="51"/>
      <c r="KKB327" s="51"/>
      <c r="KKC327" s="51"/>
      <c r="KKD327" s="51"/>
      <c r="KKE327" s="51"/>
      <c r="KKF327" s="51"/>
      <c r="KKG327" s="51"/>
      <c r="KKH327" s="51"/>
      <c r="KKI327" s="51"/>
      <c r="KKJ327" s="51"/>
      <c r="KKK327" s="51"/>
      <c r="KKL327" s="51"/>
      <c r="KKM327" s="51"/>
      <c r="KKN327" s="51"/>
      <c r="KKO327" s="51"/>
      <c r="KKP327" s="51"/>
      <c r="KKQ327" s="51"/>
      <c r="KKR327" s="51"/>
      <c r="KKS327" s="51"/>
      <c r="KKT327" s="51"/>
      <c r="KKU327" s="51"/>
      <c r="KKV327" s="51"/>
      <c r="KKW327" s="51"/>
      <c r="KKX327" s="51"/>
      <c r="KKY327" s="51"/>
      <c r="KKZ327" s="51"/>
      <c r="KLA327" s="51"/>
      <c r="KLB327" s="51"/>
      <c r="KLC327" s="51"/>
      <c r="KLD327" s="51"/>
      <c r="KLE327" s="51"/>
      <c r="KLF327" s="51"/>
      <c r="KLG327" s="51"/>
      <c r="KLH327" s="51"/>
      <c r="KLI327" s="51"/>
      <c r="KLJ327" s="51"/>
      <c r="KLK327" s="51"/>
      <c r="KLL327" s="51"/>
      <c r="KLM327" s="51"/>
      <c r="KLN327" s="51"/>
      <c r="KLO327" s="51"/>
      <c r="KLP327" s="51"/>
      <c r="KLQ327" s="51"/>
      <c r="KLR327" s="51"/>
      <c r="KLS327" s="51"/>
      <c r="KLT327" s="51"/>
      <c r="KLU327" s="51"/>
      <c r="KLV327" s="51"/>
      <c r="KLW327" s="51"/>
      <c r="KLX327" s="51"/>
      <c r="KLY327" s="51"/>
      <c r="KLZ327" s="51"/>
      <c r="KMA327" s="51"/>
      <c r="KMB327" s="51"/>
      <c r="KMC327" s="51"/>
      <c r="KMD327" s="51"/>
      <c r="KME327" s="51"/>
      <c r="KMF327" s="51"/>
      <c r="KMG327" s="51"/>
      <c r="KMH327" s="51"/>
      <c r="KMI327" s="51"/>
      <c r="KMJ327" s="51"/>
      <c r="KMK327" s="51"/>
      <c r="KML327" s="51"/>
      <c r="KMM327" s="51"/>
      <c r="KMN327" s="51"/>
      <c r="KMO327" s="51"/>
      <c r="KMP327" s="51"/>
      <c r="KMQ327" s="51"/>
      <c r="KMR327" s="51"/>
      <c r="KMS327" s="51"/>
      <c r="KMT327" s="51"/>
      <c r="KMU327" s="51"/>
      <c r="KMV327" s="51"/>
      <c r="KMW327" s="51"/>
      <c r="KMX327" s="51"/>
      <c r="KMY327" s="51"/>
      <c r="KMZ327" s="51"/>
      <c r="KNA327" s="51"/>
      <c r="KNB327" s="51"/>
      <c r="KNC327" s="51"/>
      <c r="KND327" s="51"/>
      <c r="KNE327" s="51"/>
      <c r="KNF327" s="51"/>
      <c r="KNG327" s="51"/>
      <c r="KNH327" s="51"/>
      <c r="KNI327" s="51"/>
      <c r="KNJ327" s="51"/>
      <c r="KNK327" s="51"/>
      <c r="KNL327" s="51"/>
      <c r="KNM327" s="51"/>
      <c r="KNN327" s="51"/>
      <c r="KNO327" s="51"/>
      <c r="KNP327" s="51"/>
      <c r="KNQ327" s="51"/>
      <c r="KNR327" s="51"/>
      <c r="KNS327" s="51"/>
      <c r="KNT327" s="51"/>
      <c r="KNU327" s="51"/>
      <c r="KNV327" s="51"/>
      <c r="KNW327" s="51"/>
      <c r="KNX327" s="51"/>
      <c r="KNY327" s="51"/>
      <c r="KNZ327" s="51"/>
      <c r="KOA327" s="51"/>
      <c r="KOB327" s="51"/>
      <c r="KOC327" s="51"/>
      <c r="KOD327" s="51"/>
      <c r="KOE327" s="51"/>
      <c r="KOF327" s="51"/>
      <c r="KOG327" s="51"/>
      <c r="KOH327" s="51"/>
      <c r="KOI327" s="51"/>
      <c r="KOJ327" s="51"/>
      <c r="KOK327" s="51"/>
      <c r="KOL327" s="51"/>
      <c r="KOM327" s="51"/>
      <c r="KON327" s="51"/>
      <c r="KOO327" s="51"/>
      <c r="KOP327" s="51"/>
      <c r="KOQ327" s="51"/>
      <c r="KOR327" s="51"/>
      <c r="KOS327" s="51"/>
      <c r="KOT327" s="51"/>
      <c r="KOU327" s="51"/>
      <c r="KOV327" s="51"/>
      <c r="KOW327" s="51"/>
      <c r="KOX327" s="51"/>
      <c r="KOY327" s="51"/>
      <c r="KOZ327" s="51"/>
      <c r="KPA327" s="51"/>
      <c r="KPB327" s="51"/>
      <c r="KPC327" s="51"/>
      <c r="KPD327" s="51"/>
      <c r="KPE327" s="51"/>
      <c r="KPF327" s="51"/>
      <c r="KPG327" s="51"/>
      <c r="KPH327" s="51"/>
      <c r="KPI327" s="51"/>
      <c r="KPJ327" s="51"/>
      <c r="KPK327" s="51"/>
      <c r="KPL327" s="51"/>
      <c r="KPM327" s="51"/>
      <c r="KPN327" s="51"/>
      <c r="KPO327" s="51"/>
      <c r="KPP327" s="51"/>
      <c r="KPQ327" s="51"/>
      <c r="KPR327" s="51"/>
      <c r="KPS327" s="51"/>
      <c r="KPT327" s="51"/>
      <c r="KPU327" s="51"/>
      <c r="KPV327" s="51"/>
      <c r="KPW327" s="51"/>
      <c r="KPX327" s="51"/>
      <c r="KPY327" s="51"/>
      <c r="KPZ327" s="51"/>
      <c r="KQA327" s="51"/>
      <c r="KQB327" s="51"/>
      <c r="KQC327" s="51"/>
      <c r="KQD327" s="51"/>
      <c r="KQE327" s="51"/>
      <c r="KQF327" s="51"/>
      <c r="KQG327" s="51"/>
      <c r="KQH327" s="51"/>
      <c r="KQI327" s="51"/>
      <c r="KQJ327" s="51"/>
      <c r="KQK327" s="51"/>
      <c r="KQL327" s="51"/>
      <c r="KQM327" s="51"/>
      <c r="KQN327" s="51"/>
      <c r="KQO327" s="51"/>
      <c r="KQP327" s="51"/>
      <c r="KQQ327" s="51"/>
      <c r="KQR327" s="51"/>
      <c r="KQS327" s="51"/>
      <c r="KQT327" s="51"/>
      <c r="KQU327" s="51"/>
      <c r="KQV327" s="51"/>
      <c r="KQW327" s="51"/>
      <c r="KQX327" s="51"/>
      <c r="KQY327" s="51"/>
      <c r="KQZ327" s="51"/>
      <c r="KRA327" s="51"/>
      <c r="KRB327" s="51"/>
      <c r="KRC327" s="51"/>
      <c r="KRD327" s="51"/>
      <c r="KRE327" s="51"/>
      <c r="KRF327" s="51"/>
      <c r="KRG327" s="51"/>
      <c r="KRH327" s="51"/>
      <c r="KRI327" s="51"/>
      <c r="KRJ327" s="51"/>
      <c r="KRK327" s="51"/>
      <c r="KRL327" s="51"/>
      <c r="KRM327" s="51"/>
      <c r="KRN327" s="51"/>
      <c r="KRO327" s="51"/>
      <c r="KRP327" s="51"/>
      <c r="KRQ327" s="51"/>
      <c r="KRR327" s="51"/>
      <c r="KRS327" s="51"/>
      <c r="KRT327" s="51"/>
      <c r="KRU327" s="51"/>
      <c r="KRV327" s="51"/>
      <c r="KRW327" s="51"/>
      <c r="KRX327" s="51"/>
      <c r="KRY327" s="51"/>
      <c r="KRZ327" s="51"/>
      <c r="KSA327" s="51"/>
      <c r="KSB327" s="51"/>
      <c r="KSC327" s="51"/>
      <c r="KSD327" s="51"/>
      <c r="KSE327" s="51"/>
      <c r="KSF327" s="51"/>
      <c r="KSG327" s="51"/>
      <c r="KSH327" s="51"/>
      <c r="KSI327" s="51"/>
      <c r="KSJ327" s="51"/>
      <c r="KSK327" s="51"/>
      <c r="KSL327" s="51"/>
      <c r="KSM327" s="51"/>
      <c r="KSN327" s="51"/>
      <c r="KSO327" s="51"/>
      <c r="KSP327" s="51"/>
      <c r="KSQ327" s="51"/>
      <c r="KSR327" s="51"/>
      <c r="KSS327" s="51"/>
      <c r="KST327" s="51"/>
      <c r="KSU327" s="51"/>
      <c r="KSV327" s="51"/>
      <c r="KSW327" s="51"/>
      <c r="KSX327" s="51"/>
      <c r="KSY327" s="51"/>
      <c r="KSZ327" s="51"/>
      <c r="KTA327" s="51"/>
      <c r="KTB327" s="51"/>
      <c r="KTC327" s="51"/>
      <c r="KTD327" s="51"/>
      <c r="KTE327" s="51"/>
      <c r="KTF327" s="51"/>
      <c r="KTG327" s="51"/>
      <c r="KTH327" s="51"/>
      <c r="KTI327" s="51"/>
      <c r="KTJ327" s="51"/>
      <c r="KTK327" s="51"/>
      <c r="KTL327" s="51"/>
      <c r="KTM327" s="51"/>
      <c r="KTN327" s="51"/>
      <c r="KTO327" s="51"/>
      <c r="KTP327" s="51"/>
      <c r="KTQ327" s="51"/>
      <c r="KTR327" s="51"/>
      <c r="KTS327" s="51"/>
      <c r="KTT327" s="51"/>
      <c r="KTU327" s="51"/>
      <c r="KTV327" s="51"/>
      <c r="KTW327" s="51"/>
      <c r="KTX327" s="51"/>
      <c r="KTY327" s="51"/>
      <c r="KTZ327" s="51"/>
      <c r="KUA327" s="51"/>
      <c r="KUB327" s="51"/>
      <c r="KUC327" s="51"/>
      <c r="KUD327" s="51"/>
      <c r="KUE327" s="51"/>
      <c r="KUF327" s="51"/>
      <c r="KUG327" s="51"/>
      <c r="KUH327" s="51"/>
      <c r="KUI327" s="51"/>
      <c r="KUJ327" s="51"/>
      <c r="KUK327" s="51"/>
      <c r="KUL327" s="51"/>
      <c r="KUM327" s="51"/>
      <c r="KUN327" s="51"/>
      <c r="KUO327" s="51"/>
      <c r="KUP327" s="51"/>
      <c r="KUQ327" s="51"/>
      <c r="KUR327" s="51"/>
      <c r="KUS327" s="51"/>
      <c r="KUT327" s="51"/>
      <c r="KUU327" s="51"/>
      <c r="KUV327" s="51"/>
      <c r="KUW327" s="51"/>
      <c r="KUX327" s="51"/>
      <c r="KUY327" s="51"/>
      <c r="KUZ327" s="51"/>
      <c r="KVA327" s="51"/>
      <c r="KVB327" s="51"/>
      <c r="KVC327" s="51"/>
      <c r="KVD327" s="51"/>
      <c r="KVE327" s="51"/>
      <c r="KVF327" s="51"/>
      <c r="KVG327" s="51"/>
      <c r="KVH327" s="51"/>
      <c r="KVI327" s="51"/>
      <c r="KVJ327" s="51"/>
      <c r="KVK327" s="51"/>
      <c r="KVL327" s="51"/>
      <c r="KVM327" s="51"/>
      <c r="KVN327" s="51"/>
      <c r="KVO327" s="51"/>
      <c r="KVP327" s="51"/>
      <c r="KVQ327" s="51"/>
      <c r="KVR327" s="51"/>
      <c r="KVS327" s="51"/>
      <c r="KVT327" s="51"/>
      <c r="KVU327" s="51"/>
      <c r="KVV327" s="51"/>
      <c r="KVW327" s="51"/>
      <c r="KVX327" s="51"/>
      <c r="KVY327" s="51"/>
      <c r="KVZ327" s="51"/>
      <c r="KWA327" s="51"/>
      <c r="KWB327" s="51"/>
      <c r="KWC327" s="51"/>
      <c r="KWD327" s="51"/>
      <c r="KWE327" s="51"/>
      <c r="KWF327" s="51"/>
      <c r="KWG327" s="51"/>
      <c r="KWH327" s="51"/>
      <c r="KWI327" s="51"/>
      <c r="KWJ327" s="51"/>
      <c r="KWK327" s="51"/>
      <c r="KWL327" s="51"/>
      <c r="KWM327" s="51"/>
      <c r="KWN327" s="51"/>
      <c r="KWO327" s="51"/>
      <c r="KWP327" s="51"/>
      <c r="KWQ327" s="51"/>
      <c r="KWR327" s="51"/>
      <c r="KWS327" s="51"/>
      <c r="KWT327" s="51"/>
      <c r="KWU327" s="51"/>
      <c r="KWV327" s="51"/>
      <c r="KWW327" s="51"/>
      <c r="KWX327" s="51"/>
      <c r="KWY327" s="51"/>
      <c r="KWZ327" s="51"/>
      <c r="KXA327" s="51"/>
      <c r="KXB327" s="51"/>
      <c r="KXC327" s="51"/>
      <c r="KXD327" s="51"/>
      <c r="KXE327" s="51"/>
      <c r="KXF327" s="51"/>
      <c r="KXG327" s="51"/>
      <c r="KXH327" s="51"/>
      <c r="KXI327" s="51"/>
      <c r="KXJ327" s="51"/>
      <c r="KXK327" s="51"/>
      <c r="KXL327" s="51"/>
      <c r="KXM327" s="51"/>
      <c r="KXN327" s="51"/>
      <c r="KXO327" s="51"/>
      <c r="KXP327" s="51"/>
      <c r="KXQ327" s="51"/>
      <c r="KXR327" s="51"/>
      <c r="KXS327" s="51"/>
      <c r="KXT327" s="51"/>
      <c r="KXU327" s="51"/>
      <c r="KXV327" s="51"/>
      <c r="KXW327" s="51"/>
      <c r="KXX327" s="51"/>
      <c r="KXY327" s="51"/>
      <c r="KXZ327" s="51"/>
      <c r="KYA327" s="51"/>
      <c r="KYB327" s="51"/>
      <c r="KYC327" s="51"/>
      <c r="KYD327" s="51"/>
      <c r="KYE327" s="51"/>
      <c r="KYF327" s="51"/>
      <c r="KYG327" s="51"/>
      <c r="KYH327" s="51"/>
      <c r="KYI327" s="51"/>
      <c r="KYJ327" s="51"/>
      <c r="KYK327" s="51"/>
      <c r="KYL327" s="51"/>
      <c r="KYM327" s="51"/>
      <c r="KYN327" s="51"/>
      <c r="KYO327" s="51"/>
      <c r="KYP327" s="51"/>
      <c r="KYQ327" s="51"/>
      <c r="KYR327" s="51"/>
      <c r="KYS327" s="51"/>
      <c r="KYT327" s="51"/>
      <c r="KYU327" s="51"/>
      <c r="KYV327" s="51"/>
      <c r="KYW327" s="51"/>
      <c r="KYX327" s="51"/>
      <c r="KYY327" s="51"/>
      <c r="KYZ327" s="51"/>
      <c r="KZA327" s="51"/>
      <c r="KZB327" s="51"/>
      <c r="KZC327" s="51"/>
      <c r="KZD327" s="51"/>
      <c r="KZE327" s="51"/>
      <c r="KZF327" s="51"/>
      <c r="KZG327" s="51"/>
      <c r="KZH327" s="51"/>
      <c r="KZI327" s="51"/>
      <c r="KZJ327" s="51"/>
      <c r="KZK327" s="51"/>
      <c r="KZL327" s="51"/>
      <c r="KZM327" s="51"/>
      <c r="KZN327" s="51"/>
      <c r="KZO327" s="51"/>
      <c r="KZP327" s="51"/>
      <c r="KZQ327" s="51"/>
      <c r="KZR327" s="51"/>
      <c r="KZS327" s="51"/>
      <c r="KZT327" s="51"/>
      <c r="KZU327" s="51"/>
      <c r="KZV327" s="51"/>
      <c r="KZW327" s="51"/>
      <c r="KZX327" s="51"/>
      <c r="KZY327" s="51"/>
      <c r="KZZ327" s="51"/>
      <c r="LAA327" s="51"/>
      <c r="LAB327" s="51"/>
      <c r="LAC327" s="51"/>
      <c r="LAD327" s="51"/>
      <c r="LAE327" s="51"/>
      <c r="LAF327" s="51"/>
      <c r="LAG327" s="51"/>
      <c r="LAH327" s="51"/>
      <c r="LAI327" s="51"/>
      <c r="LAJ327" s="51"/>
      <c r="LAK327" s="51"/>
      <c r="LAL327" s="51"/>
      <c r="LAM327" s="51"/>
      <c r="LAN327" s="51"/>
      <c r="LAO327" s="51"/>
      <c r="LAP327" s="51"/>
      <c r="LAQ327" s="51"/>
      <c r="LAR327" s="51"/>
      <c r="LAS327" s="51"/>
      <c r="LAT327" s="51"/>
      <c r="LAU327" s="51"/>
      <c r="LAV327" s="51"/>
      <c r="LAW327" s="51"/>
      <c r="LAX327" s="51"/>
      <c r="LAY327" s="51"/>
      <c r="LAZ327" s="51"/>
      <c r="LBA327" s="51"/>
      <c r="LBB327" s="51"/>
      <c r="LBC327" s="51"/>
      <c r="LBD327" s="51"/>
      <c r="LBE327" s="51"/>
      <c r="LBF327" s="51"/>
      <c r="LBG327" s="51"/>
      <c r="LBH327" s="51"/>
      <c r="LBI327" s="51"/>
      <c r="LBJ327" s="51"/>
      <c r="LBK327" s="51"/>
      <c r="LBL327" s="51"/>
      <c r="LBM327" s="51"/>
      <c r="LBN327" s="51"/>
      <c r="LBO327" s="51"/>
      <c r="LBP327" s="51"/>
      <c r="LBQ327" s="51"/>
      <c r="LBR327" s="51"/>
      <c r="LBS327" s="51"/>
      <c r="LBT327" s="51"/>
      <c r="LBU327" s="51"/>
      <c r="LBV327" s="51"/>
      <c r="LBW327" s="51"/>
      <c r="LBX327" s="51"/>
      <c r="LBY327" s="51"/>
      <c r="LBZ327" s="51"/>
      <c r="LCA327" s="51"/>
      <c r="LCB327" s="51"/>
      <c r="LCC327" s="51"/>
      <c r="LCD327" s="51"/>
      <c r="LCE327" s="51"/>
      <c r="LCF327" s="51"/>
      <c r="LCG327" s="51"/>
      <c r="LCH327" s="51"/>
      <c r="LCI327" s="51"/>
      <c r="LCJ327" s="51"/>
      <c r="LCK327" s="51"/>
      <c r="LCL327" s="51"/>
      <c r="LCM327" s="51"/>
      <c r="LCN327" s="51"/>
      <c r="LCO327" s="51"/>
      <c r="LCP327" s="51"/>
      <c r="LCQ327" s="51"/>
      <c r="LCR327" s="51"/>
      <c r="LCS327" s="51"/>
      <c r="LCT327" s="51"/>
      <c r="LCU327" s="51"/>
      <c r="LCV327" s="51"/>
      <c r="LCW327" s="51"/>
      <c r="LCX327" s="51"/>
      <c r="LCY327" s="51"/>
      <c r="LCZ327" s="51"/>
      <c r="LDA327" s="51"/>
      <c r="LDB327" s="51"/>
      <c r="LDC327" s="51"/>
      <c r="LDD327" s="51"/>
      <c r="LDE327" s="51"/>
      <c r="LDF327" s="51"/>
      <c r="LDG327" s="51"/>
      <c r="LDH327" s="51"/>
      <c r="LDI327" s="51"/>
      <c r="LDJ327" s="51"/>
      <c r="LDK327" s="51"/>
      <c r="LDL327" s="51"/>
      <c r="LDM327" s="51"/>
      <c r="LDN327" s="51"/>
      <c r="LDO327" s="51"/>
      <c r="LDP327" s="51"/>
      <c r="LDQ327" s="51"/>
      <c r="LDR327" s="51"/>
      <c r="LDS327" s="51"/>
      <c r="LDT327" s="51"/>
      <c r="LDU327" s="51"/>
      <c r="LDV327" s="51"/>
      <c r="LDW327" s="51"/>
      <c r="LDX327" s="51"/>
      <c r="LDY327" s="51"/>
      <c r="LDZ327" s="51"/>
      <c r="LEA327" s="51"/>
      <c r="LEB327" s="51"/>
      <c r="LEC327" s="51"/>
      <c r="LED327" s="51"/>
      <c r="LEE327" s="51"/>
      <c r="LEF327" s="51"/>
      <c r="LEG327" s="51"/>
      <c r="LEH327" s="51"/>
      <c r="LEI327" s="51"/>
      <c r="LEJ327" s="51"/>
      <c r="LEK327" s="51"/>
      <c r="LEL327" s="51"/>
      <c r="LEM327" s="51"/>
      <c r="LEN327" s="51"/>
      <c r="LEO327" s="51"/>
      <c r="LEP327" s="51"/>
      <c r="LEQ327" s="51"/>
      <c r="LER327" s="51"/>
      <c r="LES327" s="51"/>
      <c r="LET327" s="51"/>
      <c r="LEU327" s="51"/>
      <c r="LEV327" s="51"/>
      <c r="LEW327" s="51"/>
      <c r="LEX327" s="51"/>
      <c r="LEY327" s="51"/>
      <c r="LEZ327" s="51"/>
      <c r="LFA327" s="51"/>
      <c r="LFB327" s="51"/>
      <c r="LFC327" s="51"/>
      <c r="LFD327" s="51"/>
      <c r="LFE327" s="51"/>
      <c r="LFF327" s="51"/>
      <c r="LFG327" s="51"/>
      <c r="LFH327" s="51"/>
      <c r="LFI327" s="51"/>
      <c r="LFJ327" s="51"/>
      <c r="LFK327" s="51"/>
      <c r="LFL327" s="51"/>
      <c r="LFM327" s="51"/>
      <c r="LFN327" s="51"/>
      <c r="LFO327" s="51"/>
      <c r="LFP327" s="51"/>
      <c r="LFQ327" s="51"/>
      <c r="LFR327" s="51"/>
      <c r="LFS327" s="51"/>
      <c r="LFT327" s="51"/>
      <c r="LFU327" s="51"/>
      <c r="LFV327" s="51"/>
      <c r="LFW327" s="51"/>
      <c r="LFX327" s="51"/>
      <c r="LFY327" s="51"/>
      <c r="LFZ327" s="51"/>
      <c r="LGA327" s="51"/>
      <c r="LGB327" s="51"/>
      <c r="LGC327" s="51"/>
      <c r="LGD327" s="51"/>
      <c r="LGE327" s="51"/>
      <c r="LGF327" s="51"/>
      <c r="LGG327" s="51"/>
      <c r="LGH327" s="51"/>
      <c r="LGI327" s="51"/>
      <c r="LGJ327" s="51"/>
      <c r="LGK327" s="51"/>
      <c r="LGL327" s="51"/>
      <c r="LGM327" s="51"/>
      <c r="LGN327" s="51"/>
      <c r="LGO327" s="51"/>
      <c r="LGP327" s="51"/>
      <c r="LGQ327" s="51"/>
      <c r="LGR327" s="51"/>
      <c r="LGS327" s="51"/>
      <c r="LGT327" s="51"/>
      <c r="LGU327" s="51"/>
      <c r="LGV327" s="51"/>
      <c r="LGW327" s="51"/>
      <c r="LGX327" s="51"/>
      <c r="LGY327" s="51"/>
      <c r="LGZ327" s="51"/>
      <c r="LHA327" s="51"/>
      <c r="LHB327" s="51"/>
      <c r="LHC327" s="51"/>
      <c r="LHD327" s="51"/>
      <c r="LHE327" s="51"/>
      <c r="LHF327" s="51"/>
      <c r="LHG327" s="51"/>
      <c r="LHH327" s="51"/>
      <c r="LHI327" s="51"/>
      <c r="LHJ327" s="51"/>
      <c r="LHK327" s="51"/>
      <c r="LHL327" s="51"/>
      <c r="LHM327" s="51"/>
      <c r="LHN327" s="51"/>
      <c r="LHO327" s="51"/>
      <c r="LHP327" s="51"/>
      <c r="LHQ327" s="51"/>
      <c r="LHR327" s="51"/>
      <c r="LHS327" s="51"/>
      <c r="LHT327" s="51"/>
      <c r="LHU327" s="51"/>
      <c r="LHV327" s="51"/>
      <c r="LHW327" s="51"/>
      <c r="LHX327" s="51"/>
      <c r="LHY327" s="51"/>
      <c r="LHZ327" s="51"/>
      <c r="LIA327" s="51"/>
      <c r="LIB327" s="51"/>
      <c r="LIC327" s="51"/>
      <c r="LID327" s="51"/>
      <c r="LIE327" s="51"/>
      <c r="LIF327" s="51"/>
      <c r="LIG327" s="51"/>
      <c r="LIH327" s="51"/>
      <c r="LII327" s="51"/>
      <c r="LIJ327" s="51"/>
      <c r="LIK327" s="51"/>
      <c r="LIL327" s="51"/>
      <c r="LIM327" s="51"/>
      <c r="LIN327" s="51"/>
      <c r="LIO327" s="51"/>
      <c r="LIP327" s="51"/>
      <c r="LIQ327" s="51"/>
      <c r="LIR327" s="51"/>
      <c r="LIS327" s="51"/>
      <c r="LIT327" s="51"/>
      <c r="LIU327" s="51"/>
      <c r="LIV327" s="51"/>
      <c r="LIW327" s="51"/>
      <c r="LIX327" s="51"/>
      <c r="LIY327" s="51"/>
      <c r="LIZ327" s="51"/>
      <c r="LJA327" s="51"/>
      <c r="LJB327" s="51"/>
      <c r="LJC327" s="51"/>
      <c r="LJD327" s="51"/>
      <c r="LJE327" s="51"/>
      <c r="LJF327" s="51"/>
      <c r="LJG327" s="51"/>
      <c r="LJH327" s="51"/>
      <c r="LJI327" s="51"/>
      <c r="LJJ327" s="51"/>
      <c r="LJK327" s="51"/>
      <c r="LJL327" s="51"/>
      <c r="LJM327" s="51"/>
      <c r="LJN327" s="51"/>
      <c r="LJO327" s="51"/>
      <c r="LJP327" s="51"/>
      <c r="LJQ327" s="51"/>
      <c r="LJR327" s="51"/>
      <c r="LJS327" s="51"/>
      <c r="LJT327" s="51"/>
      <c r="LJU327" s="51"/>
      <c r="LJV327" s="51"/>
      <c r="LJW327" s="51"/>
      <c r="LJX327" s="51"/>
      <c r="LJY327" s="51"/>
      <c r="LJZ327" s="51"/>
      <c r="LKA327" s="51"/>
      <c r="LKB327" s="51"/>
      <c r="LKC327" s="51"/>
      <c r="LKD327" s="51"/>
      <c r="LKE327" s="51"/>
      <c r="LKF327" s="51"/>
      <c r="LKG327" s="51"/>
      <c r="LKH327" s="51"/>
      <c r="LKI327" s="51"/>
      <c r="LKJ327" s="51"/>
      <c r="LKK327" s="51"/>
      <c r="LKL327" s="51"/>
      <c r="LKM327" s="51"/>
      <c r="LKN327" s="51"/>
      <c r="LKO327" s="51"/>
      <c r="LKP327" s="51"/>
      <c r="LKQ327" s="51"/>
      <c r="LKR327" s="51"/>
      <c r="LKS327" s="51"/>
      <c r="LKT327" s="51"/>
      <c r="LKU327" s="51"/>
      <c r="LKV327" s="51"/>
      <c r="LKW327" s="51"/>
      <c r="LKX327" s="51"/>
      <c r="LKY327" s="51"/>
      <c r="LKZ327" s="51"/>
      <c r="LLA327" s="51"/>
      <c r="LLB327" s="51"/>
      <c r="LLC327" s="51"/>
      <c r="LLD327" s="51"/>
      <c r="LLE327" s="51"/>
      <c r="LLF327" s="51"/>
      <c r="LLG327" s="51"/>
      <c r="LLH327" s="51"/>
      <c r="LLI327" s="51"/>
      <c r="LLJ327" s="51"/>
      <c r="LLK327" s="51"/>
      <c r="LLL327" s="51"/>
      <c r="LLM327" s="51"/>
      <c r="LLN327" s="51"/>
      <c r="LLO327" s="51"/>
      <c r="LLP327" s="51"/>
      <c r="LLQ327" s="51"/>
      <c r="LLR327" s="51"/>
      <c r="LLS327" s="51"/>
      <c r="LLT327" s="51"/>
      <c r="LLU327" s="51"/>
      <c r="LLV327" s="51"/>
      <c r="LLW327" s="51"/>
      <c r="LLX327" s="51"/>
      <c r="LLY327" s="51"/>
      <c r="LLZ327" s="51"/>
      <c r="LMA327" s="51"/>
      <c r="LMB327" s="51"/>
      <c r="LMC327" s="51"/>
      <c r="LMD327" s="51"/>
      <c r="LME327" s="51"/>
      <c r="LMF327" s="51"/>
      <c r="LMG327" s="51"/>
      <c r="LMH327" s="51"/>
      <c r="LMI327" s="51"/>
      <c r="LMJ327" s="51"/>
      <c r="LMK327" s="51"/>
      <c r="LML327" s="51"/>
      <c r="LMM327" s="51"/>
      <c r="LMN327" s="51"/>
      <c r="LMO327" s="51"/>
      <c r="LMP327" s="51"/>
      <c r="LMQ327" s="51"/>
      <c r="LMR327" s="51"/>
      <c r="LMS327" s="51"/>
      <c r="LMT327" s="51"/>
      <c r="LMU327" s="51"/>
      <c r="LMV327" s="51"/>
      <c r="LMW327" s="51"/>
      <c r="LMX327" s="51"/>
      <c r="LMY327" s="51"/>
      <c r="LMZ327" s="51"/>
      <c r="LNA327" s="51"/>
      <c r="LNB327" s="51"/>
      <c r="LNC327" s="51"/>
      <c r="LND327" s="51"/>
      <c r="LNE327" s="51"/>
      <c r="LNF327" s="51"/>
      <c r="LNG327" s="51"/>
      <c r="LNH327" s="51"/>
      <c r="LNI327" s="51"/>
      <c r="LNJ327" s="51"/>
      <c r="LNK327" s="51"/>
      <c r="LNL327" s="51"/>
      <c r="LNM327" s="51"/>
      <c r="LNN327" s="51"/>
      <c r="LNO327" s="51"/>
      <c r="LNP327" s="51"/>
      <c r="LNQ327" s="51"/>
      <c r="LNR327" s="51"/>
      <c r="LNS327" s="51"/>
      <c r="LNT327" s="51"/>
      <c r="LNU327" s="51"/>
      <c r="LNV327" s="51"/>
      <c r="LNW327" s="51"/>
      <c r="LNX327" s="51"/>
      <c r="LNY327" s="51"/>
      <c r="LNZ327" s="51"/>
      <c r="LOA327" s="51"/>
      <c r="LOB327" s="51"/>
      <c r="LOC327" s="51"/>
      <c r="LOD327" s="51"/>
      <c r="LOE327" s="51"/>
      <c r="LOF327" s="51"/>
      <c r="LOG327" s="51"/>
      <c r="LOH327" s="51"/>
      <c r="LOI327" s="51"/>
      <c r="LOJ327" s="51"/>
      <c r="LOK327" s="51"/>
      <c r="LOL327" s="51"/>
      <c r="LOM327" s="51"/>
      <c r="LON327" s="51"/>
      <c r="LOO327" s="51"/>
      <c r="LOP327" s="51"/>
      <c r="LOQ327" s="51"/>
      <c r="LOR327" s="51"/>
      <c r="LOS327" s="51"/>
      <c r="LOT327" s="51"/>
      <c r="LOU327" s="51"/>
      <c r="LOV327" s="51"/>
      <c r="LOW327" s="51"/>
      <c r="LOX327" s="51"/>
      <c r="LOY327" s="51"/>
      <c r="LOZ327" s="51"/>
      <c r="LPA327" s="51"/>
      <c r="LPB327" s="51"/>
      <c r="LPC327" s="51"/>
      <c r="LPD327" s="51"/>
      <c r="LPE327" s="51"/>
      <c r="LPF327" s="51"/>
      <c r="LPG327" s="51"/>
      <c r="LPH327" s="51"/>
      <c r="LPI327" s="51"/>
      <c r="LPJ327" s="51"/>
      <c r="LPK327" s="51"/>
      <c r="LPL327" s="51"/>
      <c r="LPM327" s="51"/>
      <c r="LPN327" s="51"/>
      <c r="LPO327" s="51"/>
      <c r="LPP327" s="51"/>
      <c r="LPQ327" s="51"/>
      <c r="LPR327" s="51"/>
      <c r="LPS327" s="51"/>
      <c r="LPT327" s="51"/>
      <c r="LPU327" s="51"/>
      <c r="LPV327" s="51"/>
      <c r="LPW327" s="51"/>
      <c r="LPX327" s="51"/>
      <c r="LPY327" s="51"/>
      <c r="LPZ327" s="51"/>
      <c r="LQA327" s="51"/>
      <c r="LQB327" s="51"/>
      <c r="LQC327" s="51"/>
      <c r="LQD327" s="51"/>
      <c r="LQE327" s="51"/>
      <c r="LQF327" s="51"/>
      <c r="LQG327" s="51"/>
      <c r="LQH327" s="51"/>
      <c r="LQI327" s="51"/>
      <c r="LQJ327" s="51"/>
      <c r="LQK327" s="51"/>
      <c r="LQL327" s="51"/>
      <c r="LQM327" s="51"/>
      <c r="LQN327" s="51"/>
      <c r="LQO327" s="51"/>
      <c r="LQP327" s="51"/>
      <c r="LQQ327" s="51"/>
      <c r="LQR327" s="51"/>
      <c r="LQS327" s="51"/>
      <c r="LQT327" s="51"/>
      <c r="LQU327" s="51"/>
      <c r="LQV327" s="51"/>
      <c r="LQW327" s="51"/>
      <c r="LQX327" s="51"/>
      <c r="LQY327" s="51"/>
      <c r="LQZ327" s="51"/>
      <c r="LRA327" s="51"/>
      <c r="LRB327" s="51"/>
      <c r="LRC327" s="51"/>
      <c r="LRD327" s="51"/>
      <c r="LRE327" s="51"/>
      <c r="LRF327" s="51"/>
      <c r="LRG327" s="51"/>
      <c r="LRH327" s="51"/>
      <c r="LRI327" s="51"/>
      <c r="LRJ327" s="51"/>
      <c r="LRK327" s="51"/>
      <c r="LRL327" s="51"/>
      <c r="LRM327" s="51"/>
      <c r="LRN327" s="51"/>
      <c r="LRO327" s="51"/>
      <c r="LRP327" s="51"/>
      <c r="LRQ327" s="51"/>
      <c r="LRR327" s="51"/>
      <c r="LRS327" s="51"/>
      <c r="LRT327" s="51"/>
      <c r="LRU327" s="51"/>
      <c r="LRV327" s="51"/>
      <c r="LRW327" s="51"/>
      <c r="LRX327" s="51"/>
      <c r="LRY327" s="51"/>
      <c r="LRZ327" s="51"/>
      <c r="LSA327" s="51"/>
      <c r="LSB327" s="51"/>
      <c r="LSC327" s="51"/>
      <c r="LSD327" s="51"/>
      <c r="LSE327" s="51"/>
      <c r="LSF327" s="51"/>
      <c r="LSG327" s="51"/>
      <c r="LSH327" s="51"/>
      <c r="LSI327" s="51"/>
      <c r="LSJ327" s="51"/>
      <c r="LSK327" s="51"/>
      <c r="LSL327" s="51"/>
      <c r="LSM327" s="51"/>
      <c r="LSN327" s="51"/>
      <c r="LSO327" s="51"/>
      <c r="LSP327" s="51"/>
      <c r="LSQ327" s="51"/>
      <c r="LSR327" s="51"/>
      <c r="LSS327" s="51"/>
      <c r="LST327" s="51"/>
      <c r="LSU327" s="51"/>
      <c r="LSV327" s="51"/>
      <c r="LSW327" s="51"/>
      <c r="LSX327" s="51"/>
      <c r="LSY327" s="51"/>
      <c r="LSZ327" s="51"/>
      <c r="LTA327" s="51"/>
      <c r="LTB327" s="51"/>
      <c r="LTC327" s="51"/>
      <c r="LTD327" s="51"/>
      <c r="LTE327" s="51"/>
      <c r="LTF327" s="51"/>
      <c r="LTG327" s="51"/>
      <c r="LTH327" s="51"/>
      <c r="LTI327" s="51"/>
      <c r="LTJ327" s="51"/>
      <c r="LTK327" s="51"/>
      <c r="LTL327" s="51"/>
      <c r="LTM327" s="51"/>
      <c r="LTN327" s="51"/>
      <c r="LTO327" s="51"/>
      <c r="LTP327" s="51"/>
      <c r="LTQ327" s="51"/>
      <c r="LTR327" s="51"/>
      <c r="LTS327" s="51"/>
      <c r="LTT327" s="51"/>
      <c r="LTU327" s="51"/>
      <c r="LTV327" s="51"/>
      <c r="LTW327" s="51"/>
      <c r="LTX327" s="51"/>
      <c r="LTY327" s="51"/>
      <c r="LTZ327" s="51"/>
      <c r="LUA327" s="51"/>
      <c r="LUB327" s="51"/>
      <c r="LUC327" s="51"/>
      <c r="LUD327" s="51"/>
      <c r="LUE327" s="51"/>
      <c r="LUF327" s="51"/>
      <c r="LUG327" s="51"/>
      <c r="LUH327" s="51"/>
      <c r="LUI327" s="51"/>
      <c r="LUJ327" s="51"/>
      <c r="LUK327" s="51"/>
      <c r="LUL327" s="51"/>
      <c r="LUM327" s="51"/>
      <c r="LUN327" s="51"/>
      <c r="LUO327" s="51"/>
      <c r="LUP327" s="51"/>
      <c r="LUQ327" s="51"/>
      <c r="LUR327" s="51"/>
      <c r="LUS327" s="51"/>
      <c r="LUT327" s="51"/>
      <c r="LUU327" s="51"/>
      <c r="LUV327" s="51"/>
      <c r="LUW327" s="51"/>
      <c r="LUX327" s="51"/>
      <c r="LUY327" s="51"/>
      <c r="LUZ327" s="51"/>
      <c r="LVA327" s="51"/>
      <c r="LVB327" s="51"/>
      <c r="LVC327" s="51"/>
      <c r="LVD327" s="51"/>
      <c r="LVE327" s="51"/>
      <c r="LVF327" s="51"/>
      <c r="LVG327" s="51"/>
      <c r="LVH327" s="51"/>
      <c r="LVI327" s="51"/>
      <c r="LVJ327" s="51"/>
      <c r="LVK327" s="51"/>
      <c r="LVL327" s="51"/>
      <c r="LVM327" s="51"/>
      <c r="LVN327" s="51"/>
      <c r="LVO327" s="51"/>
      <c r="LVP327" s="51"/>
      <c r="LVQ327" s="51"/>
      <c r="LVR327" s="51"/>
      <c r="LVS327" s="51"/>
      <c r="LVT327" s="51"/>
      <c r="LVU327" s="51"/>
      <c r="LVV327" s="51"/>
      <c r="LVW327" s="51"/>
      <c r="LVX327" s="51"/>
      <c r="LVY327" s="51"/>
      <c r="LVZ327" s="51"/>
      <c r="LWA327" s="51"/>
      <c r="LWB327" s="51"/>
      <c r="LWC327" s="51"/>
      <c r="LWD327" s="51"/>
      <c r="LWE327" s="51"/>
      <c r="LWF327" s="51"/>
      <c r="LWG327" s="51"/>
      <c r="LWH327" s="51"/>
      <c r="LWI327" s="51"/>
      <c r="LWJ327" s="51"/>
      <c r="LWK327" s="51"/>
      <c r="LWL327" s="51"/>
      <c r="LWM327" s="51"/>
      <c r="LWN327" s="51"/>
      <c r="LWO327" s="51"/>
      <c r="LWP327" s="51"/>
      <c r="LWQ327" s="51"/>
      <c r="LWR327" s="51"/>
      <c r="LWS327" s="51"/>
      <c r="LWT327" s="51"/>
      <c r="LWU327" s="51"/>
      <c r="LWV327" s="51"/>
      <c r="LWW327" s="51"/>
      <c r="LWX327" s="51"/>
      <c r="LWY327" s="51"/>
      <c r="LWZ327" s="51"/>
      <c r="LXA327" s="51"/>
      <c r="LXB327" s="51"/>
      <c r="LXC327" s="51"/>
      <c r="LXD327" s="51"/>
      <c r="LXE327" s="51"/>
      <c r="LXF327" s="51"/>
      <c r="LXG327" s="51"/>
      <c r="LXH327" s="51"/>
      <c r="LXI327" s="51"/>
      <c r="LXJ327" s="51"/>
      <c r="LXK327" s="51"/>
      <c r="LXL327" s="51"/>
      <c r="LXM327" s="51"/>
      <c r="LXN327" s="51"/>
      <c r="LXO327" s="51"/>
      <c r="LXP327" s="51"/>
      <c r="LXQ327" s="51"/>
      <c r="LXR327" s="51"/>
      <c r="LXS327" s="51"/>
      <c r="LXT327" s="51"/>
      <c r="LXU327" s="51"/>
      <c r="LXV327" s="51"/>
      <c r="LXW327" s="51"/>
      <c r="LXX327" s="51"/>
      <c r="LXY327" s="51"/>
      <c r="LXZ327" s="51"/>
      <c r="LYA327" s="51"/>
      <c r="LYB327" s="51"/>
      <c r="LYC327" s="51"/>
      <c r="LYD327" s="51"/>
      <c r="LYE327" s="51"/>
      <c r="LYF327" s="51"/>
      <c r="LYG327" s="51"/>
      <c r="LYH327" s="51"/>
      <c r="LYI327" s="51"/>
      <c r="LYJ327" s="51"/>
      <c r="LYK327" s="51"/>
      <c r="LYL327" s="51"/>
      <c r="LYM327" s="51"/>
      <c r="LYN327" s="51"/>
      <c r="LYO327" s="51"/>
      <c r="LYP327" s="51"/>
      <c r="LYQ327" s="51"/>
      <c r="LYR327" s="51"/>
      <c r="LYS327" s="51"/>
      <c r="LYT327" s="51"/>
      <c r="LYU327" s="51"/>
      <c r="LYV327" s="51"/>
      <c r="LYW327" s="51"/>
      <c r="LYX327" s="51"/>
      <c r="LYY327" s="51"/>
      <c r="LYZ327" s="51"/>
      <c r="LZA327" s="51"/>
      <c r="LZB327" s="51"/>
      <c r="LZC327" s="51"/>
      <c r="LZD327" s="51"/>
      <c r="LZE327" s="51"/>
      <c r="LZF327" s="51"/>
      <c r="LZG327" s="51"/>
      <c r="LZH327" s="51"/>
      <c r="LZI327" s="51"/>
      <c r="LZJ327" s="51"/>
      <c r="LZK327" s="51"/>
      <c r="LZL327" s="51"/>
      <c r="LZM327" s="51"/>
      <c r="LZN327" s="51"/>
      <c r="LZO327" s="51"/>
      <c r="LZP327" s="51"/>
      <c r="LZQ327" s="51"/>
      <c r="LZR327" s="51"/>
      <c r="LZS327" s="51"/>
      <c r="LZT327" s="51"/>
      <c r="LZU327" s="51"/>
      <c r="LZV327" s="51"/>
      <c r="LZW327" s="51"/>
      <c r="LZX327" s="51"/>
      <c r="LZY327" s="51"/>
      <c r="LZZ327" s="51"/>
      <c r="MAA327" s="51"/>
      <c r="MAB327" s="51"/>
      <c r="MAC327" s="51"/>
      <c r="MAD327" s="51"/>
      <c r="MAE327" s="51"/>
      <c r="MAF327" s="51"/>
      <c r="MAG327" s="51"/>
      <c r="MAH327" s="51"/>
      <c r="MAI327" s="51"/>
      <c r="MAJ327" s="51"/>
      <c r="MAK327" s="51"/>
      <c r="MAL327" s="51"/>
      <c r="MAM327" s="51"/>
      <c r="MAN327" s="51"/>
      <c r="MAO327" s="51"/>
      <c r="MAP327" s="51"/>
      <c r="MAQ327" s="51"/>
      <c r="MAR327" s="51"/>
      <c r="MAS327" s="51"/>
      <c r="MAT327" s="51"/>
      <c r="MAU327" s="51"/>
      <c r="MAV327" s="51"/>
      <c r="MAW327" s="51"/>
      <c r="MAX327" s="51"/>
      <c r="MAY327" s="51"/>
      <c r="MAZ327" s="51"/>
      <c r="MBA327" s="51"/>
      <c r="MBB327" s="51"/>
      <c r="MBC327" s="51"/>
      <c r="MBD327" s="51"/>
      <c r="MBE327" s="51"/>
      <c r="MBF327" s="51"/>
      <c r="MBG327" s="51"/>
      <c r="MBH327" s="51"/>
      <c r="MBI327" s="51"/>
      <c r="MBJ327" s="51"/>
      <c r="MBK327" s="51"/>
      <c r="MBL327" s="51"/>
      <c r="MBM327" s="51"/>
      <c r="MBN327" s="51"/>
      <c r="MBO327" s="51"/>
      <c r="MBP327" s="51"/>
      <c r="MBQ327" s="51"/>
      <c r="MBR327" s="51"/>
      <c r="MBS327" s="51"/>
      <c r="MBT327" s="51"/>
      <c r="MBU327" s="51"/>
      <c r="MBV327" s="51"/>
      <c r="MBW327" s="51"/>
      <c r="MBX327" s="51"/>
      <c r="MBY327" s="51"/>
      <c r="MBZ327" s="51"/>
      <c r="MCA327" s="51"/>
      <c r="MCB327" s="51"/>
      <c r="MCC327" s="51"/>
      <c r="MCD327" s="51"/>
      <c r="MCE327" s="51"/>
      <c r="MCF327" s="51"/>
      <c r="MCG327" s="51"/>
      <c r="MCH327" s="51"/>
      <c r="MCI327" s="51"/>
      <c r="MCJ327" s="51"/>
      <c r="MCK327" s="51"/>
      <c r="MCL327" s="51"/>
      <c r="MCM327" s="51"/>
      <c r="MCN327" s="51"/>
      <c r="MCO327" s="51"/>
      <c r="MCP327" s="51"/>
      <c r="MCQ327" s="51"/>
      <c r="MCR327" s="51"/>
      <c r="MCS327" s="51"/>
      <c r="MCT327" s="51"/>
      <c r="MCU327" s="51"/>
      <c r="MCV327" s="51"/>
      <c r="MCW327" s="51"/>
      <c r="MCX327" s="51"/>
      <c r="MCY327" s="51"/>
      <c r="MCZ327" s="51"/>
      <c r="MDA327" s="51"/>
      <c r="MDB327" s="51"/>
      <c r="MDC327" s="51"/>
      <c r="MDD327" s="51"/>
      <c r="MDE327" s="51"/>
      <c r="MDF327" s="51"/>
      <c r="MDG327" s="51"/>
      <c r="MDH327" s="51"/>
      <c r="MDI327" s="51"/>
      <c r="MDJ327" s="51"/>
      <c r="MDK327" s="51"/>
      <c r="MDL327" s="51"/>
      <c r="MDM327" s="51"/>
      <c r="MDN327" s="51"/>
      <c r="MDO327" s="51"/>
      <c r="MDP327" s="51"/>
      <c r="MDQ327" s="51"/>
      <c r="MDR327" s="51"/>
      <c r="MDS327" s="51"/>
      <c r="MDT327" s="51"/>
      <c r="MDU327" s="51"/>
      <c r="MDV327" s="51"/>
      <c r="MDW327" s="51"/>
      <c r="MDX327" s="51"/>
      <c r="MDY327" s="51"/>
      <c r="MDZ327" s="51"/>
      <c r="MEA327" s="51"/>
      <c r="MEB327" s="51"/>
      <c r="MEC327" s="51"/>
      <c r="MED327" s="51"/>
      <c r="MEE327" s="51"/>
      <c r="MEF327" s="51"/>
      <c r="MEG327" s="51"/>
      <c r="MEH327" s="51"/>
      <c r="MEI327" s="51"/>
      <c r="MEJ327" s="51"/>
      <c r="MEK327" s="51"/>
      <c r="MEL327" s="51"/>
      <c r="MEM327" s="51"/>
      <c r="MEN327" s="51"/>
      <c r="MEO327" s="51"/>
      <c r="MEP327" s="51"/>
      <c r="MEQ327" s="51"/>
      <c r="MER327" s="51"/>
      <c r="MES327" s="51"/>
      <c r="MET327" s="51"/>
      <c r="MEU327" s="51"/>
      <c r="MEV327" s="51"/>
      <c r="MEW327" s="51"/>
      <c r="MEX327" s="51"/>
      <c r="MEY327" s="51"/>
      <c r="MEZ327" s="51"/>
      <c r="MFA327" s="51"/>
      <c r="MFB327" s="51"/>
      <c r="MFC327" s="51"/>
      <c r="MFD327" s="51"/>
      <c r="MFE327" s="51"/>
      <c r="MFF327" s="51"/>
      <c r="MFG327" s="51"/>
      <c r="MFH327" s="51"/>
      <c r="MFI327" s="51"/>
      <c r="MFJ327" s="51"/>
      <c r="MFK327" s="51"/>
      <c r="MFL327" s="51"/>
      <c r="MFM327" s="51"/>
      <c r="MFN327" s="51"/>
      <c r="MFO327" s="51"/>
      <c r="MFP327" s="51"/>
      <c r="MFQ327" s="51"/>
      <c r="MFR327" s="51"/>
      <c r="MFS327" s="51"/>
      <c r="MFT327" s="51"/>
      <c r="MFU327" s="51"/>
      <c r="MFV327" s="51"/>
      <c r="MFW327" s="51"/>
      <c r="MFX327" s="51"/>
      <c r="MFY327" s="51"/>
      <c r="MFZ327" s="51"/>
      <c r="MGA327" s="51"/>
      <c r="MGB327" s="51"/>
      <c r="MGC327" s="51"/>
      <c r="MGD327" s="51"/>
      <c r="MGE327" s="51"/>
      <c r="MGF327" s="51"/>
      <c r="MGG327" s="51"/>
      <c r="MGH327" s="51"/>
      <c r="MGI327" s="51"/>
      <c r="MGJ327" s="51"/>
      <c r="MGK327" s="51"/>
      <c r="MGL327" s="51"/>
      <c r="MGM327" s="51"/>
      <c r="MGN327" s="51"/>
      <c r="MGO327" s="51"/>
      <c r="MGP327" s="51"/>
      <c r="MGQ327" s="51"/>
      <c r="MGR327" s="51"/>
      <c r="MGS327" s="51"/>
      <c r="MGT327" s="51"/>
      <c r="MGU327" s="51"/>
      <c r="MGV327" s="51"/>
      <c r="MGW327" s="51"/>
      <c r="MGX327" s="51"/>
      <c r="MGY327" s="51"/>
      <c r="MGZ327" s="51"/>
      <c r="MHA327" s="51"/>
      <c r="MHB327" s="51"/>
      <c r="MHC327" s="51"/>
      <c r="MHD327" s="51"/>
      <c r="MHE327" s="51"/>
      <c r="MHF327" s="51"/>
      <c r="MHG327" s="51"/>
      <c r="MHH327" s="51"/>
      <c r="MHI327" s="51"/>
      <c r="MHJ327" s="51"/>
      <c r="MHK327" s="51"/>
      <c r="MHL327" s="51"/>
      <c r="MHM327" s="51"/>
      <c r="MHN327" s="51"/>
      <c r="MHO327" s="51"/>
      <c r="MHP327" s="51"/>
      <c r="MHQ327" s="51"/>
      <c r="MHR327" s="51"/>
      <c r="MHS327" s="51"/>
      <c r="MHT327" s="51"/>
      <c r="MHU327" s="51"/>
      <c r="MHV327" s="51"/>
      <c r="MHW327" s="51"/>
      <c r="MHX327" s="51"/>
      <c r="MHY327" s="51"/>
      <c r="MHZ327" s="51"/>
      <c r="MIA327" s="51"/>
      <c r="MIB327" s="51"/>
      <c r="MIC327" s="51"/>
      <c r="MID327" s="51"/>
      <c r="MIE327" s="51"/>
      <c r="MIF327" s="51"/>
      <c r="MIG327" s="51"/>
      <c r="MIH327" s="51"/>
      <c r="MII327" s="51"/>
      <c r="MIJ327" s="51"/>
      <c r="MIK327" s="51"/>
      <c r="MIL327" s="51"/>
      <c r="MIM327" s="51"/>
      <c r="MIN327" s="51"/>
      <c r="MIO327" s="51"/>
      <c r="MIP327" s="51"/>
      <c r="MIQ327" s="51"/>
      <c r="MIR327" s="51"/>
      <c r="MIS327" s="51"/>
      <c r="MIT327" s="51"/>
      <c r="MIU327" s="51"/>
      <c r="MIV327" s="51"/>
      <c r="MIW327" s="51"/>
      <c r="MIX327" s="51"/>
      <c r="MIY327" s="51"/>
      <c r="MIZ327" s="51"/>
      <c r="MJA327" s="51"/>
      <c r="MJB327" s="51"/>
      <c r="MJC327" s="51"/>
      <c r="MJD327" s="51"/>
      <c r="MJE327" s="51"/>
      <c r="MJF327" s="51"/>
      <c r="MJG327" s="51"/>
      <c r="MJH327" s="51"/>
      <c r="MJI327" s="51"/>
      <c r="MJJ327" s="51"/>
      <c r="MJK327" s="51"/>
      <c r="MJL327" s="51"/>
      <c r="MJM327" s="51"/>
      <c r="MJN327" s="51"/>
      <c r="MJO327" s="51"/>
      <c r="MJP327" s="51"/>
      <c r="MJQ327" s="51"/>
      <c r="MJR327" s="51"/>
      <c r="MJS327" s="51"/>
      <c r="MJT327" s="51"/>
      <c r="MJU327" s="51"/>
      <c r="MJV327" s="51"/>
      <c r="MJW327" s="51"/>
      <c r="MJX327" s="51"/>
      <c r="MJY327" s="51"/>
      <c r="MJZ327" s="51"/>
      <c r="MKA327" s="51"/>
      <c r="MKB327" s="51"/>
      <c r="MKC327" s="51"/>
      <c r="MKD327" s="51"/>
      <c r="MKE327" s="51"/>
      <c r="MKF327" s="51"/>
      <c r="MKG327" s="51"/>
      <c r="MKH327" s="51"/>
      <c r="MKI327" s="51"/>
      <c r="MKJ327" s="51"/>
      <c r="MKK327" s="51"/>
      <c r="MKL327" s="51"/>
      <c r="MKM327" s="51"/>
      <c r="MKN327" s="51"/>
      <c r="MKO327" s="51"/>
      <c r="MKP327" s="51"/>
      <c r="MKQ327" s="51"/>
      <c r="MKR327" s="51"/>
      <c r="MKS327" s="51"/>
      <c r="MKT327" s="51"/>
      <c r="MKU327" s="51"/>
      <c r="MKV327" s="51"/>
      <c r="MKW327" s="51"/>
      <c r="MKX327" s="51"/>
      <c r="MKY327" s="51"/>
      <c r="MKZ327" s="51"/>
      <c r="MLA327" s="51"/>
      <c r="MLB327" s="51"/>
      <c r="MLC327" s="51"/>
      <c r="MLD327" s="51"/>
      <c r="MLE327" s="51"/>
      <c r="MLF327" s="51"/>
      <c r="MLG327" s="51"/>
      <c r="MLH327" s="51"/>
      <c r="MLI327" s="51"/>
      <c r="MLJ327" s="51"/>
      <c r="MLK327" s="51"/>
      <c r="MLL327" s="51"/>
      <c r="MLM327" s="51"/>
      <c r="MLN327" s="51"/>
      <c r="MLO327" s="51"/>
      <c r="MLP327" s="51"/>
      <c r="MLQ327" s="51"/>
      <c r="MLR327" s="51"/>
      <c r="MLS327" s="51"/>
      <c r="MLT327" s="51"/>
      <c r="MLU327" s="51"/>
      <c r="MLV327" s="51"/>
      <c r="MLW327" s="51"/>
      <c r="MLX327" s="51"/>
      <c r="MLY327" s="51"/>
      <c r="MLZ327" s="51"/>
      <c r="MMA327" s="51"/>
      <c r="MMB327" s="51"/>
      <c r="MMC327" s="51"/>
      <c r="MMD327" s="51"/>
      <c r="MME327" s="51"/>
      <c r="MMF327" s="51"/>
      <c r="MMG327" s="51"/>
      <c r="MMH327" s="51"/>
      <c r="MMI327" s="51"/>
      <c r="MMJ327" s="51"/>
      <c r="MMK327" s="51"/>
      <c r="MML327" s="51"/>
      <c r="MMM327" s="51"/>
      <c r="MMN327" s="51"/>
      <c r="MMO327" s="51"/>
      <c r="MMP327" s="51"/>
      <c r="MMQ327" s="51"/>
      <c r="MMR327" s="51"/>
      <c r="MMS327" s="51"/>
      <c r="MMT327" s="51"/>
      <c r="MMU327" s="51"/>
      <c r="MMV327" s="51"/>
      <c r="MMW327" s="51"/>
      <c r="MMX327" s="51"/>
      <c r="MMY327" s="51"/>
      <c r="MMZ327" s="51"/>
      <c r="MNA327" s="51"/>
      <c r="MNB327" s="51"/>
      <c r="MNC327" s="51"/>
      <c r="MND327" s="51"/>
      <c r="MNE327" s="51"/>
      <c r="MNF327" s="51"/>
      <c r="MNG327" s="51"/>
      <c r="MNH327" s="51"/>
      <c r="MNI327" s="51"/>
      <c r="MNJ327" s="51"/>
      <c r="MNK327" s="51"/>
      <c r="MNL327" s="51"/>
      <c r="MNM327" s="51"/>
      <c r="MNN327" s="51"/>
      <c r="MNO327" s="51"/>
      <c r="MNP327" s="51"/>
      <c r="MNQ327" s="51"/>
      <c r="MNR327" s="51"/>
      <c r="MNS327" s="51"/>
      <c r="MNT327" s="51"/>
      <c r="MNU327" s="51"/>
      <c r="MNV327" s="51"/>
      <c r="MNW327" s="51"/>
      <c r="MNX327" s="51"/>
      <c r="MNY327" s="51"/>
      <c r="MNZ327" s="51"/>
      <c r="MOA327" s="51"/>
      <c r="MOB327" s="51"/>
      <c r="MOC327" s="51"/>
      <c r="MOD327" s="51"/>
      <c r="MOE327" s="51"/>
      <c r="MOF327" s="51"/>
      <c r="MOG327" s="51"/>
      <c r="MOH327" s="51"/>
      <c r="MOI327" s="51"/>
      <c r="MOJ327" s="51"/>
      <c r="MOK327" s="51"/>
      <c r="MOL327" s="51"/>
      <c r="MOM327" s="51"/>
      <c r="MON327" s="51"/>
      <c r="MOO327" s="51"/>
      <c r="MOP327" s="51"/>
      <c r="MOQ327" s="51"/>
      <c r="MOR327" s="51"/>
      <c r="MOS327" s="51"/>
      <c r="MOT327" s="51"/>
      <c r="MOU327" s="51"/>
      <c r="MOV327" s="51"/>
      <c r="MOW327" s="51"/>
      <c r="MOX327" s="51"/>
      <c r="MOY327" s="51"/>
      <c r="MOZ327" s="51"/>
      <c r="MPA327" s="51"/>
      <c r="MPB327" s="51"/>
      <c r="MPC327" s="51"/>
      <c r="MPD327" s="51"/>
      <c r="MPE327" s="51"/>
      <c r="MPF327" s="51"/>
      <c r="MPG327" s="51"/>
      <c r="MPH327" s="51"/>
      <c r="MPI327" s="51"/>
      <c r="MPJ327" s="51"/>
      <c r="MPK327" s="51"/>
      <c r="MPL327" s="51"/>
      <c r="MPM327" s="51"/>
      <c r="MPN327" s="51"/>
      <c r="MPO327" s="51"/>
      <c r="MPP327" s="51"/>
      <c r="MPQ327" s="51"/>
      <c r="MPR327" s="51"/>
      <c r="MPS327" s="51"/>
      <c r="MPT327" s="51"/>
      <c r="MPU327" s="51"/>
      <c r="MPV327" s="51"/>
      <c r="MPW327" s="51"/>
      <c r="MPX327" s="51"/>
      <c r="MPY327" s="51"/>
      <c r="MPZ327" s="51"/>
      <c r="MQA327" s="51"/>
      <c r="MQB327" s="51"/>
      <c r="MQC327" s="51"/>
      <c r="MQD327" s="51"/>
      <c r="MQE327" s="51"/>
      <c r="MQF327" s="51"/>
      <c r="MQG327" s="51"/>
      <c r="MQH327" s="51"/>
      <c r="MQI327" s="51"/>
      <c r="MQJ327" s="51"/>
      <c r="MQK327" s="51"/>
      <c r="MQL327" s="51"/>
      <c r="MQM327" s="51"/>
      <c r="MQN327" s="51"/>
      <c r="MQO327" s="51"/>
      <c r="MQP327" s="51"/>
      <c r="MQQ327" s="51"/>
      <c r="MQR327" s="51"/>
      <c r="MQS327" s="51"/>
      <c r="MQT327" s="51"/>
      <c r="MQU327" s="51"/>
      <c r="MQV327" s="51"/>
      <c r="MQW327" s="51"/>
      <c r="MQX327" s="51"/>
      <c r="MQY327" s="51"/>
      <c r="MQZ327" s="51"/>
      <c r="MRA327" s="51"/>
      <c r="MRB327" s="51"/>
      <c r="MRC327" s="51"/>
      <c r="MRD327" s="51"/>
      <c r="MRE327" s="51"/>
      <c r="MRF327" s="51"/>
      <c r="MRG327" s="51"/>
      <c r="MRH327" s="51"/>
      <c r="MRI327" s="51"/>
      <c r="MRJ327" s="51"/>
      <c r="MRK327" s="51"/>
      <c r="MRL327" s="51"/>
      <c r="MRM327" s="51"/>
      <c r="MRN327" s="51"/>
      <c r="MRO327" s="51"/>
      <c r="MRP327" s="51"/>
      <c r="MRQ327" s="51"/>
      <c r="MRR327" s="51"/>
      <c r="MRS327" s="51"/>
      <c r="MRT327" s="51"/>
      <c r="MRU327" s="51"/>
      <c r="MRV327" s="51"/>
      <c r="MRW327" s="51"/>
      <c r="MRX327" s="51"/>
      <c r="MRY327" s="51"/>
      <c r="MRZ327" s="51"/>
      <c r="MSA327" s="51"/>
      <c r="MSB327" s="51"/>
      <c r="MSC327" s="51"/>
      <c r="MSD327" s="51"/>
      <c r="MSE327" s="51"/>
      <c r="MSF327" s="51"/>
      <c r="MSG327" s="51"/>
      <c r="MSH327" s="51"/>
      <c r="MSI327" s="51"/>
      <c r="MSJ327" s="51"/>
      <c r="MSK327" s="51"/>
      <c r="MSL327" s="51"/>
      <c r="MSM327" s="51"/>
      <c r="MSN327" s="51"/>
      <c r="MSO327" s="51"/>
      <c r="MSP327" s="51"/>
      <c r="MSQ327" s="51"/>
      <c r="MSR327" s="51"/>
      <c r="MSS327" s="51"/>
      <c r="MST327" s="51"/>
      <c r="MSU327" s="51"/>
      <c r="MSV327" s="51"/>
      <c r="MSW327" s="51"/>
      <c r="MSX327" s="51"/>
      <c r="MSY327" s="51"/>
      <c r="MSZ327" s="51"/>
      <c r="MTA327" s="51"/>
      <c r="MTB327" s="51"/>
      <c r="MTC327" s="51"/>
      <c r="MTD327" s="51"/>
      <c r="MTE327" s="51"/>
      <c r="MTF327" s="51"/>
      <c r="MTG327" s="51"/>
      <c r="MTH327" s="51"/>
      <c r="MTI327" s="51"/>
      <c r="MTJ327" s="51"/>
      <c r="MTK327" s="51"/>
      <c r="MTL327" s="51"/>
      <c r="MTM327" s="51"/>
      <c r="MTN327" s="51"/>
      <c r="MTO327" s="51"/>
      <c r="MTP327" s="51"/>
      <c r="MTQ327" s="51"/>
      <c r="MTR327" s="51"/>
      <c r="MTS327" s="51"/>
      <c r="MTT327" s="51"/>
      <c r="MTU327" s="51"/>
      <c r="MTV327" s="51"/>
      <c r="MTW327" s="51"/>
      <c r="MTX327" s="51"/>
      <c r="MTY327" s="51"/>
      <c r="MTZ327" s="51"/>
      <c r="MUA327" s="51"/>
      <c r="MUB327" s="51"/>
      <c r="MUC327" s="51"/>
      <c r="MUD327" s="51"/>
      <c r="MUE327" s="51"/>
      <c r="MUF327" s="51"/>
      <c r="MUG327" s="51"/>
      <c r="MUH327" s="51"/>
      <c r="MUI327" s="51"/>
      <c r="MUJ327" s="51"/>
      <c r="MUK327" s="51"/>
      <c r="MUL327" s="51"/>
      <c r="MUM327" s="51"/>
      <c r="MUN327" s="51"/>
      <c r="MUO327" s="51"/>
      <c r="MUP327" s="51"/>
      <c r="MUQ327" s="51"/>
      <c r="MUR327" s="51"/>
      <c r="MUS327" s="51"/>
      <c r="MUT327" s="51"/>
      <c r="MUU327" s="51"/>
      <c r="MUV327" s="51"/>
      <c r="MUW327" s="51"/>
      <c r="MUX327" s="51"/>
      <c r="MUY327" s="51"/>
      <c r="MUZ327" s="51"/>
      <c r="MVA327" s="51"/>
      <c r="MVB327" s="51"/>
      <c r="MVC327" s="51"/>
      <c r="MVD327" s="51"/>
      <c r="MVE327" s="51"/>
      <c r="MVF327" s="51"/>
      <c r="MVG327" s="51"/>
      <c r="MVH327" s="51"/>
      <c r="MVI327" s="51"/>
      <c r="MVJ327" s="51"/>
      <c r="MVK327" s="51"/>
      <c r="MVL327" s="51"/>
      <c r="MVM327" s="51"/>
      <c r="MVN327" s="51"/>
      <c r="MVO327" s="51"/>
      <c r="MVP327" s="51"/>
      <c r="MVQ327" s="51"/>
      <c r="MVR327" s="51"/>
      <c r="MVS327" s="51"/>
      <c r="MVT327" s="51"/>
      <c r="MVU327" s="51"/>
      <c r="MVV327" s="51"/>
      <c r="MVW327" s="51"/>
      <c r="MVX327" s="51"/>
      <c r="MVY327" s="51"/>
      <c r="MVZ327" s="51"/>
      <c r="MWA327" s="51"/>
      <c r="MWB327" s="51"/>
      <c r="MWC327" s="51"/>
      <c r="MWD327" s="51"/>
      <c r="MWE327" s="51"/>
      <c r="MWF327" s="51"/>
      <c r="MWG327" s="51"/>
      <c r="MWH327" s="51"/>
      <c r="MWI327" s="51"/>
      <c r="MWJ327" s="51"/>
      <c r="MWK327" s="51"/>
      <c r="MWL327" s="51"/>
      <c r="MWM327" s="51"/>
      <c r="MWN327" s="51"/>
      <c r="MWO327" s="51"/>
      <c r="MWP327" s="51"/>
      <c r="MWQ327" s="51"/>
      <c r="MWR327" s="51"/>
      <c r="MWS327" s="51"/>
      <c r="MWT327" s="51"/>
      <c r="MWU327" s="51"/>
      <c r="MWV327" s="51"/>
      <c r="MWW327" s="51"/>
      <c r="MWX327" s="51"/>
      <c r="MWY327" s="51"/>
      <c r="MWZ327" s="51"/>
      <c r="MXA327" s="51"/>
      <c r="MXB327" s="51"/>
      <c r="MXC327" s="51"/>
      <c r="MXD327" s="51"/>
      <c r="MXE327" s="51"/>
      <c r="MXF327" s="51"/>
      <c r="MXG327" s="51"/>
      <c r="MXH327" s="51"/>
      <c r="MXI327" s="51"/>
      <c r="MXJ327" s="51"/>
      <c r="MXK327" s="51"/>
      <c r="MXL327" s="51"/>
      <c r="MXM327" s="51"/>
      <c r="MXN327" s="51"/>
      <c r="MXO327" s="51"/>
      <c r="MXP327" s="51"/>
      <c r="MXQ327" s="51"/>
      <c r="MXR327" s="51"/>
      <c r="MXS327" s="51"/>
      <c r="MXT327" s="51"/>
      <c r="MXU327" s="51"/>
      <c r="MXV327" s="51"/>
      <c r="MXW327" s="51"/>
      <c r="MXX327" s="51"/>
      <c r="MXY327" s="51"/>
      <c r="MXZ327" s="51"/>
      <c r="MYA327" s="51"/>
      <c r="MYB327" s="51"/>
      <c r="MYC327" s="51"/>
      <c r="MYD327" s="51"/>
      <c r="MYE327" s="51"/>
      <c r="MYF327" s="51"/>
      <c r="MYG327" s="51"/>
      <c r="MYH327" s="51"/>
      <c r="MYI327" s="51"/>
      <c r="MYJ327" s="51"/>
      <c r="MYK327" s="51"/>
      <c r="MYL327" s="51"/>
      <c r="MYM327" s="51"/>
      <c r="MYN327" s="51"/>
      <c r="MYO327" s="51"/>
      <c r="MYP327" s="51"/>
      <c r="MYQ327" s="51"/>
      <c r="MYR327" s="51"/>
      <c r="MYS327" s="51"/>
      <c r="MYT327" s="51"/>
      <c r="MYU327" s="51"/>
      <c r="MYV327" s="51"/>
      <c r="MYW327" s="51"/>
      <c r="MYX327" s="51"/>
      <c r="MYY327" s="51"/>
      <c r="MYZ327" s="51"/>
      <c r="MZA327" s="51"/>
      <c r="MZB327" s="51"/>
      <c r="MZC327" s="51"/>
      <c r="MZD327" s="51"/>
      <c r="MZE327" s="51"/>
      <c r="MZF327" s="51"/>
      <c r="MZG327" s="51"/>
      <c r="MZH327" s="51"/>
      <c r="MZI327" s="51"/>
      <c r="MZJ327" s="51"/>
      <c r="MZK327" s="51"/>
      <c r="MZL327" s="51"/>
      <c r="MZM327" s="51"/>
      <c r="MZN327" s="51"/>
      <c r="MZO327" s="51"/>
      <c r="MZP327" s="51"/>
      <c r="MZQ327" s="51"/>
      <c r="MZR327" s="51"/>
      <c r="MZS327" s="51"/>
      <c r="MZT327" s="51"/>
      <c r="MZU327" s="51"/>
      <c r="MZV327" s="51"/>
      <c r="MZW327" s="51"/>
      <c r="MZX327" s="51"/>
      <c r="MZY327" s="51"/>
      <c r="MZZ327" s="51"/>
      <c r="NAA327" s="51"/>
      <c r="NAB327" s="51"/>
      <c r="NAC327" s="51"/>
      <c r="NAD327" s="51"/>
      <c r="NAE327" s="51"/>
      <c r="NAF327" s="51"/>
      <c r="NAG327" s="51"/>
      <c r="NAH327" s="51"/>
      <c r="NAI327" s="51"/>
      <c r="NAJ327" s="51"/>
      <c r="NAK327" s="51"/>
      <c r="NAL327" s="51"/>
      <c r="NAM327" s="51"/>
      <c r="NAN327" s="51"/>
      <c r="NAO327" s="51"/>
      <c r="NAP327" s="51"/>
      <c r="NAQ327" s="51"/>
      <c r="NAR327" s="51"/>
      <c r="NAS327" s="51"/>
      <c r="NAT327" s="51"/>
      <c r="NAU327" s="51"/>
      <c r="NAV327" s="51"/>
      <c r="NAW327" s="51"/>
      <c r="NAX327" s="51"/>
      <c r="NAY327" s="51"/>
      <c r="NAZ327" s="51"/>
      <c r="NBA327" s="51"/>
      <c r="NBB327" s="51"/>
      <c r="NBC327" s="51"/>
      <c r="NBD327" s="51"/>
      <c r="NBE327" s="51"/>
      <c r="NBF327" s="51"/>
      <c r="NBG327" s="51"/>
      <c r="NBH327" s="51"/>
      <c r="NBI327" s="51"/>
      <c r="NBJ327" s="51"/>
      <c r="NBK327" s="51"/>
      <c r="NBL327" s="51"/>
      <c r="NBM327" s="51"/>
      <c r="NBN327" s="51"/>
      <c r="NBO327" s="51"/>
      <c r="NBP327" s="51"/>
      <c r="NBQ327" s="51"/>
      <c r="NBR327" s="51"/>
      <c r="NBS327" s="51"/>
      <c r="NBT327" s="51"/>
      <c r="NBU327" s="51"/>
      <c r="NBV327" s="51"/>
      <c r="NBW327" s="51"/>
      <c r="NBX327" s="51"/>
      <c r="NBY327" s="51"/>
      <c r="NBZ327" s="51"/>
      <c r="NCA327" s="51"/>
      <c r="NCB327" s="51"/>
      <c r="NCC327" s="51"/>
      <c r="NCD327" s="51"/>
      <c r="NCE327" s="51"/>
      <c r="NCF327" s="51"/>
      <c r="NCG327" s="51"/>
      <c r="NCH327" s="51"/>
      <c r="NCI327" s="51"/>
      <c r="NCJ327" s="51"/>
      <c r="NCK327" s="51"/>
      <c r="NCL327" s="51"/>
      <c r="NCM327" s="51"/>
      <c r="NCN327" s="51"/>
      <c r="NCO327" s="51"/>
      <c r="NCP327" s="51"/>
      <c r="NCQ327" s="51"/>
      <c r="NCR327" s="51"/>
      <c r="NCS327" s="51"/>
      <c r="NCT327" s="51"/>
      <c r="NCU327" s="51"/>
      <c r="NCV327" s="51"/>
      <c r="NCW327" s="51"/>
      <c r="NCX327" s="51"/>
      <c r="NCY327" s="51"/>
      <c r="NCZ327" s="51"/>
      <c r="NDA327" s="51"/>
      <c r="NDB327" s="51"/>
      <c r="NDC327" s="51"/>
      <c r="NDD327" s="51"/>
      <c r="NDE327" s="51"/>
      <c r="NDF327" s="51"/>
      <c r="NDG327" s="51"/>
      <c r="NDH327" s="51"/>
      <c r="NDI327" s="51"/>
      <c r="NDJ327" s="51"/>
      <c r="NDK327" s="51"/>
      <c r="NDL327" s="51"/>
      <c r="NDM327" s="51"/>
      <c r="NDN327" s="51"/>
      <c r="NDO327" s="51"/>
      <c r="NDP327" s="51"/>
      <c r="NDQ327" s="51"/>
      <c r="NDR327" s="51"/>
      <c r="NDS327" s="51"/>
      <c r="NDT327" s="51"/>
      <c r="NDU327" s="51"/>
      <c r="NDV327" s="51"/>
      <c r="NDW327" s="51"/>
      <c r="NDX327" s="51"/>
      <c r="NDY327" s="51"/>
      <c r="NDZ327" s="51"/>
      <c r="NEA327" s="51"/>
      <c r="NEB327" s="51"/>
      <c r="NEC327" s="51"/>
      <c r="NED327" s="51"/>
      <c r="NEE327" s="51"/>
      <c r="NEF327" s="51"/>
      <c r="NEG327" s="51"/>
      <c r="NEH327" s="51"/>
      <c r="NEI327" s="51"/>
      <c r="NEJ327" s="51"/>
      <c r="NEK327" s="51"/>
      <c r="NEL327" s="51"/>
      <c r="NEM327" s="51"/>
      <c r="NEN327" s="51"/>
      <c r="NEO327" s="51"/>
      <c r="NEP327" s="51"/>
      <c r="NEQ327" s="51"/>
      <c r="NER327" s="51"/>
      <c r="NES327" s="51"/>
      <c r="NET327" s="51"/>
      <c r="NEU327" s="51"/>
      <c r="NEV327" s="51"/>
      <c r="NEW327" s="51"/>
      <c r="NEX327" s="51"/>
      <c r="NEY327" s="51"/>
      <c r="NEZ327" s="51"/>
      <c r="NFA327" s="51"/>
      <c r="NFB327" s="51"/>
      <c r="NFC327" s="51"/>
      <c r="NFD327" s="51"/>
      <c r="NFE327" s="51"/>
      <c r="NFF327" s="51"/>
      <c r="NFG327" s="51"/>
      <c r="NFH327" s="51"/>
      <c r="NFI327" s="51"/>
      <c r="NFJ327" s="51"/>
      <c r="NFK327" s="51"/>
      <c r="NFL327" s="51"/>
      <c r="NFM327" s="51"/>
      <c r="NFN327" s="51"/>
      <c r="NFO327" s="51"/>
      <c r="NFP327" s="51"/>
      <c r="NFQ327" s="51"/>
      <c r="NFR327" s="51"/>
      <c r="NFS327" s="51"/>
      <c r="NFT327" s="51"/>
      <c r="NFU327" s="51"/>
      <c r="NFV327" s="51"/>
      <c r="NFW327" s="51"/>
      <c r="NFX327" s="51"/>
      <c r="NFY327" s="51"/>
      <c r="NFZ327" s="51"/>
      <c r="NGA327" s="51"/>
      <c r="NGB327" s="51"/>
      <c r="NGC327" s="51"/>
      <c r="NGD327" s="51"/>
      <c r="NGE327" s="51"/>
      <c r="NGF327" s="51"/>
      <c r="NGG327" s="51"/>
      <c r="NGH327" s="51"/>
      <c r="NGI327" s="51"/>
      <c r="NGJ327" s="51"/>
      <c r="NGK327" s="51"/>
      <c r="NGL327" s="51"/>
      <c r="NGM327" s="51"/>
      <c r="NGN327" s="51"/>
      <c r="NGO327" s="51"/>
      <c r="NGP327" s="51"/>
      <c r="NGQ327" s="51"/>
      <c r="NGR327" s="51"/>
      <c r="NGS327" s="51"/>
      <c r="NGT327" s="51"/>
      <c r="NGU327" s="51"/>
      <c r="NGV327" s="51"/>
      <c r="NGW327" s="51"/>
      <c r="NGX327" s="51"/>
      <c r="NGY327" s="51"/>
      <c r="NGZ327" s="51"/>
      <c r="NHA327" s="51"/>
      <c r="NHB327" s="51"/>
      <c r="NHC327" s="51"/>
      <c r="NHD327" s="51"/>
      <c r="NHE327" s="51"/>
      <c r="NHF327" s="51"/>
      <c r="NHG327" s="51"/>
      <c r="NHH327" s="51"/>
      <c r="NHI327" s="51"/>
      <c r="NHJ327" s="51"/>
      <c r="NHK327" s="51"/>
      <c r="NHL327" s="51"/>
      <c r="NHM327" s="51"/>
      <c r="NHN327" s="51"/>
      <c r="NHO327" s="51"/>
      <c r="NHP327" s="51"/>
      <c r="NHQ327" s="51"/>
      <c r="NHR327" s="51"/>
      <c r="NHS327" s="51"/>
      <c r="NHT327" s="51"/>
      <c r="NHU327" s="51"/>
      <c r="NHV327" s="51"/>
      <c r="NHW327" s="51"/>
      <c r="NHX327" s="51"/>
      <c r="NHY327" s="51"/>
      <c r="NHZ327" s="51"/>
      <c r="NIA327" s="51"/>
      <c r="NIB327" s="51"/>
      <c r="NIC327" s="51"/>
      <c r="NID327" s="51"/>
      <c r="NIE327" s="51"/>
      <c r="NIF327" s="51"/>
      <c r="NIG327" s="51"/>
      <c r="NIH327" s="51"/>
      <c r="NII327" s="51"/>
      <c r="NIJ327" s="51"/>
      <c r="NIK327" s="51"/>
      <c r="NIL327" s="51"/>
      <c r="NIM327" s="51"/>
      <c r="NIN327" s="51"/>
      <c r="NIO327" s="51"/>
      <c r="NIP327" s="51"/>
      <c r="NIQ327" s="51"/>
      <c r="NIR327" s="51"/>
      <c r="NIS327" s="51"/>
      <c r="NIT327" s="51"/>
      <c r="NIU327" s="51"/>
      <c r="NIV327" s="51"/>
      <c r="NIW327" s="51"/>
      <c r="NIX327" s="51"/>
      <c r="NIY327" s="51"/>
      <c r="NIZ327" s="51"/>
      <c r="NJA327" s="51"/>
      <c r="NJB327" s="51"/>
      <c r="NJC327" s="51"/>
      <c r="NJD327" s="51"/>
      <c r="NJE327" s="51"/>
      <c r="NJF327" s="51"/>
      <c r="NJG327" s="51"/>
      <c r="NJH327" s="51"/>
      <c r="NJI327" s="51"/>
      <c r="NJJ327" s="51"/>
      <c r="NJK327" s="51"/>
      <c r="NJL327" s="51"/>
      <c r="NJM327" s="51"/>
      <c r="NJN327" s="51"/>
      <c r="NJO327" s="51"/>
      <c r="NJP327" s="51"/>
      <c r="NJQ327" s="51"/>
      <c r="NJR327" s="51"/>
      <c r="NJS327" s="51"/>
      <c r="NJT327" s="51"/>
      <c r="NJU327" s="51"/>
      <c r="NJV327" s="51"/>
      <c r="NJW327" s="51"/>
      <c r="NJX327" s="51"/>
      <c r="NJY327" s="51"/>
      <c r="NJZ327" s="51"/>
      <c r="NKA327" s="51"/>
      <c r="NKB327" s="51"/>
      <c r="NKC327" s="51"/>
      <c r="NKD327" s="51"/>
      <c r="NKE327" s="51"/>
      <c r="NKF327" s="51"/>
      <c r="NKG327" s="51"/>
      <c r="NKH327" s="51"/>
      <c r="NKI327" s="51"/>
      <c r="NKJ327" s="51"/>
      <c r="NKK327" s="51"/>
      <c r="NKL327" s="51"/>
      <c r="NKM327" s="51"/>
      <c r="NKN327" s="51"/>
      <c r="NKO327" s="51"/>
      <c r="NKP327" s="51"/>
      <c r="NKQ327" s="51"/>
      <c r="NKR327" s="51"/>
      <c r="NKS327" s="51"/>
      <c r="NKT327" s="51"/>
      <c r="NKU327" s="51"/>
      <c r="NKV327" s="51"/>
      <c r="NKW327" s="51"/>
      <c r="NKX327" s="51"/>
      <c r="NKY327" s="51"/>
      <c r="NKZ327" s="51"/>
      <c r="NLA327" s="51"/>
      <c r="NLB327" s="51"/>
      <c r="NLC327" s="51"/>
      <c r="NLD327" s="51"/>
      <c r="NLE327" s="51"/>
      <c r="NLF327" s="51"/>
      <c r="NLG327" s="51"/>
      <c r="NLH327" s="51"/>
      <c r="NLI327" s="51"/>
      <c r="NLJ327" s="51"/>
      <c r="NLK327" s="51"/>
      <c r="NLL327" s="51"/>
      <c r="NLM327" s="51"/>
      <c r="NLN327" s="51"/>
      <c r="NLO327" s="51"/>
      <c r="NLP327" s="51"/>
      <c r="NLQ327" s="51"/>
      <c r="NLR327" s="51"/>
      <c r="NLS327" s="51"/>
      <c r="NLT327" s="51"/>
      <c r="NLU327" s="51"/>
      <c r="NLV327" s="51"/>
      <c r="NLW327" s="51"/>
      <c r="NLX327" s="51"/>
      <c r="NLY327" s="51"/>
      <c r="NLZ327" s="51"/>
      <c r="NMA327" s="51"/>
      <c r="NMB327" s="51"/>
      <c r="NMC327" s="51"/>
      <c r="NMD327" s="51"/>
      <c r="NME327" s="51"/>
      <c r="NMF327" s="51"/>
      <c r="NMG327" s="51"/>
      <c r="NMH327" s="51"/>
      <c r="NMI327" s="51"/>
      <c r="NMJ327" s="51"/>
      <c r="NMK327" s="51"/>
      <c r="NML327" s="51"/>
      <c r="NMM327" s="51"/>
      <c r="NMN327" s="51"/>
      <c r="NMO327" s="51"/>
      <c r="NMP327" s="51"/>
      <c r="NMQ327" s="51"/>
      <c r="NMR327" s="51"/>
      <c r="NMS327" s="51"/>
      <c r="NMT327" s="51"/>
      <c r="NMU327" s="51"/>
      <c r="NMV327" s="51"/>
      <c r="NMW327" s="51"/>
      <c r="NMX327" s="51"/>
      <c r="NMY327" s="51"/>
      <c r="NMZ327" s="51"/>
      <c r="NNA327" s="51"/>
      <c r="NNB327" s="51"/>
      <c r="NNC327" s="51"/>
      <c r="NND327" s="51"/>
      <c r="NNE327" s="51"/>
      <c r="NNF327" s="51"/>
      <c r="NNG327" s="51"/>
      <c r="NNH327" s="51"/>
      <c r="NNI327" s="51"/>
      <c r="NNJ327" s="51"/>
      <c r="NNK327" s="51"/>
      <c r="NNL327" s="51"/>
      <c r="NNM327" s="51"/>
      <c r="NNN327" s="51"/>
      <c r="NNO327" s="51"/>
      <c r="NNP327" s="51"/>
      <c r="NNQ327" s="51"/>
      <c r="NNR327" s="51"/>
      <c r="NNS327" s="51"/>
      <c r="NNT327" s="51"/>
      <c r="NNU327" s="51"/>
      <c r="NNV327" s="51"/>
      <c r="NNW327" s="51"/>
      <c r="NNX327" s="51"/>
      <c r="NNY327" s="51"/>
      <c r="NNZ327" s="51"/>
      <c r="NOA327" s="51"/>
      <c r="NOB327" s="51"/>
      <c r="NOC327" s="51"/>
      <c r="NOD327" s="51"/>
      <c r="NOE327" s="51"/>
      <c r="NOF327" s="51"/>
      <c r="NOG327" s="51"/>
      <c r="NOH327" s="51"/>
      <c r="NOI327" s="51"/>
      <c r="NOJ327" s="51"/>
      <c r="NOK327" s="51"/>
      <c r="NOL327" s="51"/>
      <c r="NOM327" s="51"/>
      <c r="NON327" s="51"/>
      <c r="NOO327" s="51"/>
      <c r="NOP327" s="51"/>
      <c r="NOQ327" s="51"/>
      <c r="NOR327" s="51"/>
      <c r="NOS327" s="51"/>
      <c r="NOT327" s="51"/>
      <c r="NOU327" s="51"/>
      <c r="NOV327" s="51"/>
      <c r="NOW327" s="51"/>
      <c r="NOX327" s="51"/>
      <c r="NOY327" s="51"/>
      <c r="NOZ327" s="51"/>
      <c r="NPA327" s="51"/>
      <c r="NPB327" s="51"/>
      <c r="NPC327" s="51"/>
      <c r="NPD327" s="51"/>
      <c r="NPE327" s="51"/>
      <c r="NPF327" s="51"/>
      <c r="NPG327" s="51"/>
      <c r="NPH327" s="51"/>
      <c r="NPI327" s="51"/>
      <c r="NPJ327" s="51"/>
      <c r="NPK327" s="51"/>
      <c r="NPL327" s="51"/>
      <c r="NPM327" s="51"/>
      <c r="NPN327" s="51"/>
      <c r="NPO327" s="51"/>
      <c r="NPP327" s="51"/>
      <c r="NPQ327" s="51"/>
      <c r="NPR327" s="51"/>
      <c r="NPS327" s="51"/>
      <c r="NPT327" s="51"/>
      <c r="NPU327" s="51"/>
      <c r="NPV327" s="51"/>
      <c r="NPW327" s="51"/>
      <c r="NPX327" s="51"/>
      <c r="NPY327" s="51"/>
      <c r="NPZ327" s="51"/>
      <c r="NQA327" s="51"/>
      <c r="NQB327" s="51"/>
      <c r="NQC327" s="51"/>
      <c r="NQD327" s="51"/>
      <c r="NQE327" s="51"/>
      <c r="NQF327" s="51"/>
      <c r="NQG327" s="51"/>
      <c r="NQH327" s="51"/>
      <c r="NQI327" s="51"/>
      <c r="NQJ327" s="51"/>
      <c r="NQK327" s="51"/>
      <c r="NQL327" s="51"/>
      <c r="NQM327" s="51"/>
      <c r="NQN327" s="51"/>
      <c r="NQO327" s="51"/>
      <c r="NQP327" s="51"/>
      <c r="NQQ327" s="51"/>
      <c r="NQR327" s="51"/>
      <c r="NQS327" s="51"/>
      <c r="NQT327" s="51"/>
      <c r="NQU327" s="51"/>
      <c r="NQV327" s="51"/>
      <c r="NQW327" s="51"/>
      <c r="NQX327" s="51"/>
      <c r="NQY327" s="51"/>
      <c r="NQZ327" s="51"/>
      <c r="NRA327" s="51"/>
      <c r="NRB327" s="51"/>
      <c r="NRC327" s="51"/>
      <c r="NRD327" s="51"/>
      <c r="NRE327" s="51"/>
      <c r="NRF327" s="51"/>
      <c r="NRG327" s="51"/>
      <c r="NRH327" s="51"/>
      <c r="NRI327" s="51"/>
      <c r="NRJ327" s="51"/>
      <c r="NRK327" s="51"/>
      <c r="NRL327" s="51"/>
      <c r="NRM327" s="51"/>
      <c r="NRN327" s="51"/>
      <c r="NRO327" s="51"/>
      <c r="NRP327" s="51"/>
      <c r="NRQ327" s="51"/>
      <c r="NRR327" s="51"/>
      <c r="NRS327" s="51"/>
      <c r="NRT327" s="51"/>
      <c r="NRU327" s="51"/>
      <c r="NRV327" s="51"/>
      <c r="NRW327" s="51"/>
      <c r="NRX327" s="51"/>
      <c r="NRY327" s="51"/>
      <c r="NRZ327" s="51"/>
      <c r="NSA327" s="51"/>
      <c r="NSB327" s="51"/>
      <c r="NSC327" s="51"/>
      <c r="NSD327" s="51"/>
      <c r="NSE327" s="51"/>
      <c r="NSF327" s="51"/>
      <c r="NSG327" s="51"/>
      <c r="NSH327" s="51"/>
      <c r="NSI327" s="51"/>
      <c r="NSJ327" s="51"/>
      <c r="NSK327" s="51"/>
      <c r="NSL327" s="51"/>
      <c r="NSM327" s="51"/>
      <c r="NSN327" s="51"/>
      <c r="NSO327" s="51"/>
      <c r="NSP327" s="51"/>
      <c r="NSQ327" s="51"/>
      <c r="NSR327" s="51"/>
      <c r="NSS327" s="51"/>
      <c r="NST327" s="51"/>
      <c r="NSU327" s="51"/>
      <c r="NSV327" s="51"/>
      <c r="NSW327" s="51"/>
      <c r="NSX327" s="51"/>
      <c r="NSY327" s="51"/>
      <c r="NSZ327" s="51"/>
      <c r="NTA327" s="51"/>
      <c r="NTB327" s="51"/>
      <c r="NTC327" s="51"/>
      <c r="NTD327" s="51"/>
      <c r="NTE327" s="51"/>
      <c r="NTF327" s="51"/>
      <c r="NTG327" s="51"/>
      <c r="NTH327" s="51"/>
      <c r="NTI327" s="51"/>
      <c r="NTJ327" s="51"/>
      <c r="NTK327" s="51"/>
      <c r="NTL327" s="51"/>
      <c r="NTM327" s="51"/>
      <c r="NTN327" s="51"/>
      <c r="NTO327" s="51"/>
      <c r="NTP327" s="51"/>
      <c r="NTQ327" s="51"/>
      <c r="NTR327" s="51"/>
      <c r="NTS327" s="51"/>
      <c r="NTT327" s="51"/>
      <c r="NTU327" s="51"/>
      <c r="NTV327" s="51"/>
      <c r="NTW327" s="51"/>
      <c r="NTX327" s="51"/>
      <c r="NTY327" s="51"/>
      <c r="NTZ327" s="51"/>
      <c r="NUA327" s="51"/>
      <c r="NUB327" s="51"/>
      <c r="NUC327" s="51"/>
      <c r="NUD327" s="51"/>
      <c r="NUE327" s="51"/>
      <c r="NUF327" s="51"/>
      <c r="NUG327" s="51"/>
      <c r="NUH327" s="51"/>
      <c r="NUI327" s="51"/>
      <c r="NUJ327" s="51"/>
      <c r="NUK327" s="51"/>
      <c r="NUL327" s="51"/>
      <c r="NUM327" s="51"/>
      <c r="NUN327" s="51"/>
      <c r="NUO327" s="51"/>
      <c r="NUP327" s="51"/>
      <c r="NUQ327" s="51"/>
      <c r="NUR327" s="51"/>
      <c r="NUS327" s="51"/>
      <c r="NUT327" s="51"/>
      <c r="NUU327" s="51"/>
      <c r="NUV327" s="51"/>
      <c r="NUW327" s="51"/>
      <c r="NUX327" s="51"/>
      <c r="NUY327" s="51"/>
      <c r="NUZ327" s="51"/>
      <c r="NVA327" s="51"/>
      <c r="NVB327" s="51"/>
      <c r="NVC327" s="51"/>
      <c r="NVD327" s="51"/>
      <c r="NVE327" s="51"/>
      <c r="NVF327" s="51"/>
      <c r="NVG327" s="51"/>
      <c r="NVH327" s="51"/>
      <c r="NVI327" s="51"/>
      <c r="NVJ327" s="51"/>
      <c r="NVK327" s="51"/>
      <c r="NVL327" s="51"/>
      <c r="NVM327" s="51"/>
      <c r="NVN327" s="51"/>
      <c r="NVO327" s="51"/>
      <c r="NVP327" s="51"/>
      <c r="NVQ327" s="51"/>
      <c r="NVR327" s="51"/>
      <c r="NVS327" s="51"/>
      <c r="NVT327" s="51"/>
      <c r="NVU327" s="51"/>
      <c r="NVV327" s="51"/>
      <c r="NVW327" s="51"/>
      <c r="NVX327" s="51"/>
      <c r="NVY327" s="51"/>
      <c r="NVZ327" s="51"/>
      <c r="NWA327" s="51"/>
      <c r="NWB327" s="51"/>
      <c r="NWC327" s="51"/>
      <c r="NWD327" s="51"/>
      <c r="NWE327" s="51"/>
      <c r="NWF327" s="51"/>
      <c r="NWG327" s="51"/>
      <c r="NWH327" s="51"/>
      <c r="NWI327" s="51"/>
      <c r="NWJ327" s="51"/>
      <c r="NWK327" s="51"/>
      <c r="NWL327" s="51"/>
      <c r="NWM327" s="51"/>
      <c r="NWN327" s="51"/>
      <c r="NWO327" s="51"/>
      <c r="NWP327" s="51"/>
      <c r="NWQ327" s="51"/>
      <c r="NWR327" s="51"/>
      <c r="NWS327" s="51"/>
      <c r="NWT327" s="51"/>
      <c r="NWU327" s="51"/>
      <c r="NWV327" s="51"/>
      <c r="NWW327" s="51"/>
      <c r="NWX327" s="51"/>
      <c r="NWY327" s="51"/>
      <c r="NWZ327" s="51"/>
      <c r="NXA327" s="51"/>
      <c r="NXB327" s="51"/>
      <c r="NXC327" s="51"/>
      <c r="NXD327" s="51"/>
      <c r="NXE327" s="51"/>
      <c r="NXF327" s="51"/>
      <c r="NXG327" s="51"/>
      <c r="NXH327" s="51"/>
      <c r="NXI327" s="51"/>
      <c r="NXJ327" s="51"/>
      <c r="NXK327" s="51"/>
      <c r="NXL327" s="51"/>
      <c r="NXM327" s="51"/>
      <c r="NXN327" s="51"/>
      <c r="NXO327" s="51"/>
      <c r="NXP327" s="51"/>
      <c r="NXQ327" s="51"/>
      <c r="NXR327" s="51"/>
      <c r="NXS327" s="51"/>
      <c r="NXT327" s="51"/>
      <c r="NXU327" s="51"/>
      <c r="NXV327" s="51"/>
      <c r="NXW327" s="51"/>
      <c r="NXX327" s="51"/>
      <c r="NXY327" s="51"/>
      <c r="NXZ327" s="51"/>
      <c r="NYA327" s="51"/>
      <c r="NYB327" s="51"/>
      <c r="NYC327" s="51"/>
      <c r="NYD327" s="51"/>
      <c r="NYE327" s="51"/>
      <c r="NYF327" s="51"/>
      <c r="NYG327" s="51"/>
      <c r="NYH327" s="51"/>
      <c r="NYI327" s="51"/>
      <c r="NYJ327" s="51"/>
      <c r="NYK327" s="51"/>
      <c r="NYL327" s="51"/>
      <c r="NYM327" s="51"/>
      <c r="NYN327" s="51"/>
      <c r="NYO327" s="51"/>
      <c r="NYP327" s="51"/>
      <c r="NYQ327" s="51"/>
      <c r="NYR327" s="51"/>
      <c r="NYS327" s="51"/>
      <c r="NYT327" s="51"/>
      <c r="NYU327" s="51"/>
      <c r="NYV327" s="51"/>
      <c r="NYW327" s="51"/>
      <c r="NYX327" s="51"/>
      <c r="NYY327" s="51"/>
      <c r="NYZ327" s="51"/>
      <c r="NZA327" s="51"/>
      <c r="NZB327" s="51"/>
      <c r="NZC327" s="51"/>
      <c r="NZD327" s="51"/>
      <c r="NZE327" s="51"/>
      <c r="NZF327" s="51"/>
      <c r="NZG327" s="51"/>
      <c r="NZH327" s="51"/>
      <c r="NZI327" s="51"/>
      <c r="NZJ327" s="51"/>
      <c r="NZK327" s="51"/>
      <c r="NZL327" s="51"/>
      <c r="NZM327" s="51"/>
      <c r="NZN327" s="51"/>
      <c r="NZO327" s="51"/>
      <c r="NZP327" s="51"/>
      <c r="NZQ327" s="51"/>
      <c r="NZR327" s="51"/>
      <c r="NZS327" s="51"/>
      <c r="NZT327" s="51"/>
      <c r="NZU327" s="51"/>
      <c r="NZV327" s="51"/>
      <c r="NZW327" s="51"/>
      <c r="NZX327" s="51"/>
      <c r="NZY327" s="51"/>
      <c r="NZZ327" s="51"/>
      <c r="OAA327" s="51"/>
      <c r="OAB327" s="51"/>
      <c r="OAC327" s="51"/>
      <c r="OAD327" s="51"/>
      <c r="OAE327" s="51"/>
      <c r="OAF327" s="51"/>
      <c r="OAG327" s="51"/>
      <c r="OAH327" s="51"/>
      <c r="OAI327" s="51"/>
      <c r="OAJ327" s="51"/>
      <c r="OAK327" s="51"/>
      <c r="OAL327" s="51"/>
      <c r="OAM327" s="51"/>
      <c r="OAN327" s="51"/>
      <c r="OAO327" s="51"/>
      <c r="OAP327" s="51"/>
      <c r="OAQ327" s="51"/>
      <c r="OAR327" s="51"/>
      <c r="OAS327" s="51"/>
      <c r="OAT327" s="51"/>
      <c r="OAU327" s="51"/>
      <c r="OAV327" s="51"/>
      <c r="OAW327" s="51"/>
      <c r="OAX327" s="51"/>
      <c r="OAY327" s="51"/>
      <c r="OAZ327" s="51"/>
      <c r="OBA327" s="51"/>
      <c r="OBB327" s="51"/>
      <c r="OBC327" s="51"/>
      <c r="OBD327" s="51"/>
      <c r="OBE327" s="51"/>
      <c r="OBF327" s="51"/>
      <c r="OBG327" s="51"/>
      <c r="OBH327" s="51"/>
      <c r="OBI327" s="51"/>
      <c r="OBJ327" s="51"/>
      <c r="OBK327" s="51"/>
      <c r="OBL327" s="51"/>
      <c r="OBM327" s="51"/>
      <c r="OBN327" s="51"/>
      <c r="OBO327" s="51"/>
      <c r="OBP327" s="51"/>
      <c r="OBQ327" s="51"/>
      <c r="OBR327" s="51"/>
      <c r="OBS327" s="51"/>
      <c r="OBT327" s="51"/>
      <c r="OBU327" s="51"/>
      <c r="OBV327" s="51"/>
      <c r="OBW327" s="51"/>
      <c r="OBX327" s="51"/>
      <c r="OBY327" s="51"/>
      <c r="OBZ327" s="51"/>
      <c r="OCA327" s="51"/>
      <c r="OCB327" s="51"/>
      <c r="OCC327" s="51"/>
      <c r="OCD327" s="51"/>
      <c r="OCE327" s="51"/>
      <c r="OCF327" s="51"/>
      <c r="OCG327" s="51"/>
      <c r="OCH327" s="51"/>
      <c r="OCI327" s="51"/>
      <c r="OCJ327" s="51"/>
      <c r="OCK327" s="51"/>
      <c r="OCL327" s="51"/>
      <c r="OCM327" s="51"/>
      <c r="OCN327" s="51"/>
      <c r="OCO327" s="51"/>
      <c r="OCP327" s="51"/>
      <c r="OCQ327" s="51"/>
      <c r="OCR327" s="51"/>
      <c r="OCS327" s="51"/>
      <c r="OCT327" s="51"/>
      <c r="OCU327" s="51"/>
      <c r="OCV327" s="51"/>
      <c r="OCW327" s="51"/>
      <c r="OCX327" s="51"/>
      <c r="OCY327" s="51"/>
      <c r="OCZ327" s="51"/>
      <c r="ODA327" s="51"/>
      <c r="ODB327" s="51"/>
      <c r="ODC327" s="51"/>
      <c r="ODD327" s="51"/>
      <c r="ODE327" s="51"/>
      <c r="ODF327" s="51"/>
      <c r="ODG327" s="51"/>
      <c r="ODH327" s="51"/>
      <c r="ODI327" s="51"/>
      <c r="ODJ327" s="51"/>
      <c r="ODK327" s="51"/>
      <c r="ODL327" s="51"/>
      <c r="ODM327" s="51"/>
      <c r="ODN327" s="51"/>
      <c r="ODO327" s="51"/>
      <c r="ODP327" s="51"/>
      <c r="ODQ327" s="51"/>
      <c r="ODR327" s="51"/>
      <c r="ODS327" s="51"/>
      <c r="ODT327" s="51"/>
      <c r="ODU327" s="51"/>
      <c r="ODV327" s="51"/>
      <c r="ODW327" s="51"/>
      <c r="ODX327" s="51"/>
      <c r="ODY327" s="51"/>
      <c r="ODZ327" s="51"/>
      <c r="OEA327" s="51"/>
      <c r="OEB327" s="51"/>
      <c r="OEC327" s="51"/>
      <c r="OED327" s="51"/>
      <c r="OEE327" s="51"/>
      <c r="OEF327" s="51"/>
      <c r="OEG327" s="51"/>
      <c r="OEH327" s="51"/>
      <c r="OEI327" s="51"/>
      <c r="OEJ327" s="51"/>
      <c r="OEK327" s="51"/>
      <c r="OEL327" s="51"/>
      <c r="OEM327" s="51"/>
      <c r="OEN327" s="51"/>
      <c r="OEO327" s="51"/>
      <c r="OEP327" s="51"/>
      <c r="OEQ327" s="51"/>
      <c r="OER327" s="51"/>
      <c r="OES327" s="51"/>
      <c r="OET327" s="51"/>
      <c r="OEU327" s="51"/>
      <c r="OEV327" s="51"/>
      <c r="OEW327" s="51"/>
      <c r="OEX327" s="51"/>
      <c r="OEY327" s="51"/>
      <c r="OEZ327" s="51"/>
      <c r="OFA327" s="51"/>
      <c r="OFB327" s="51"/>
      <c r="OFC327" s="51"/>
      <c r="OFD327" s="51"/>
      <c r="OFE327" s="51"/>
      <c r="OFF327" s="51"/>
      <c r="OFG327" s="51"/>
      <c r="OFH327" s="51"/>
      <c r="OFI327" s="51"/>
      <c r="OFJ327" s="51"/>
      <c r="OFK327" s="51"/>
      <c r="OFL327" s="51"/>
      <c r="OFM327" s="51"/>
      <c r="OFN327" s="51"/>
      <c r="OFO327" s="51"/>
      <c r="OFP327" s="51"/>
      <c r="OFQ327" s="51"/>
      <c r="OFR327" s="51"/>
      <c r="OFS327" s="51"/>
      <c r="OFT327" s="51"/>
      <c r="OFU327" s="51"/>
      <c r="OFV327" s="51"/>
      <c r="OFW327" s="51"/>
      <c r="OFX327" s="51"/>
      <c r="OFY327" s="51"/>
      <c r="OFZ327" s="51"/>
      <c r="OGA327" s="51"/>
      <c r="OGB327" s="51"/>
      <c r="OGC327" s="51"/>
      <c r="OGD327" s="51"/>
      <c r="OGE327" s="51"/>
      <c r="OGF327" s="51"/>
      <c r="OGG327" s="51"/>
      <c r="OGH327" s="51"/>
      <c r="OGI327" s="51"/>
      <c r="OGJ327" s="51"/>
      <c r="OGK327" s="51"/>
      <c r="OGL327" s="51"/>
      <c r="OGM327" s="51"/>
      <c r="OGN327" s="51"/>
      <c r="OGO327" s="51"/>
      <c r="OGP327" s="51"/>
      <c r="OGQ327" s="51"/>
      <c r="OGR327" s="51"/>
      <c r="OGS327" s="51"/>
      <c r="OGT327" s="51"/>
      <c r="OGU327" s="51"/>
      <c r="OGV327" s="51"/>
      <c r="OGW327" s="51"/>
      <c r="OGX327" s="51"/>
      <c r="OGY327" s="51"/>
      <c r="OGZ327" s="51"/>
      <c r="OHA327" s="51"/>
      <c r="OHB327" s="51"/>
      <c r="OHC327" s="51"/>
      <c r="OHD327" s="51"/>
      <c r="OHE327" s="51"/>
      <c r="OHF327" s="51"/>
      <c r="OHG327" s="51"/>
      <c r="OHH327" s="51"/>
      <c r="OHI327" s="51"/>
      <c r="OHJ327" s="51"/>
      <c r="OHK327" s="51"/>
      <c r="OHL327" s="51"/>
      <c r="OHM327" s="51"/>
      <c r="OHN327" s="51"/>
      <c r="OHO327" s="51"/>
      <c r="OHP327" s="51"/>
      <c r="OHQ327" s="51"/>
      <c r="OHR327" s="51"/>
      <c r="OHS327" s="51"/>
      <c r="OHT327" s="51"/>
      <c r="OHU327" s="51"/>
      <c r="OHV327" s="51"/>
      <c r="OHW327" s="51"/>
      <c r="OHX327" s="51"/>
      <c r="OHY327" s="51"/>
      <c r="OHZ327" s="51"/>
      <c r="OIA327" s="51"/>
      <c r="OIB327" s="51"/>
      <c r="OIC327" s="51"/>
      <c r="OID327" s="51"/>
      <c r="OIE327" s="51"/>
      <c r="OIF327" s="51"/>
      <c r="OIG327" s="51"/>
      <c r="OIH327" s="51"/>
      <c r="OII327" s="51"/>
      <c r="OIJ327" s="51"/>
      <c r="OIK327" s="51"/>
      <c r="OIL327" s="51"/>
      <c r="OIM327" s="51"/>
      <c r="OIN327" s="51"/>
      <c r="OIO327" s="51"/>
      <c r="OIP327" s="51"/>
      <c r="OIQ327" s="51"/>
      <c r="OIR327" s="51"/>
      <c r="OIS327" s="51"/>
      <c r="OIT327" s="51"/>
      <c r="OIU327" s="51"/>
      <c r="OIV327" s="51"/>
      <c r="OIW327" s="51"/>
      <c r="OIX327" s="51"/>
      <c r="OIY327" s="51"/>
      <c r="OIZ327" s="51"/>
      <c r="OJA327" s="51"/>
      <c r="OJB327" s="51"/>
      <c r="OJC327" s="51"/>
      <c r="OJD327" s="51"/>
      <c r="OJE327" s="51"/>
      <c r="OJF327" s="51"/>
      <c r="OJG327" s="51"/>
      <c r="OJH327" s="51"/>
      <c r="OJI327" s="51"/>
      <c r="OJJ327" s="51"/>
      <c r="OJK327" s="51"/>
      <c r="OJL327" s="51"/>
      <c r="OJM327" s="51"/>
      <c r="OJN327" s="51"/>
      <c r="OJO327" s="51"/>
      <c r="OJP327" s="51"/>
      <c r="OJQ327" s="51"/>
      <c r="OJR327" s="51"/>
      <c r="OJS327" s="51"/>
      <c r="OJT327" s="51"/>
      <c r="OJU327" s="51"/>
      <c r="OJV327" s="51"/>
      <c r="OJW327" s="51"/>
      <c r="OJX327" s="51"/>
      <c r="OJY327" s="51"/>
      <c r="OJZ327" s="51"/>
      <c r="OKA327" s="51"/>
      <c r="OKB327" s="51"/>
      <c r="OKC327" s="51"/>
      <c r="OKD327" s="51"/>
      <c r="OKE327" s="51"/>
      <c r="OKF327" s="51"/>
      <c r="OKG327" s="51"/>
      <c r="OKH327" s="51"/>
      <c r="OKI327" s="51"/>
      <c r="OKJ327" s="51"/>
      <c r="OKK327" s="51"/>
      <c r="OKL327" s="51"/>
      <c r="OKM327" s="51"/>
      <c r="OKN327" s="51"/>
      <c r="OKO327" s="51"/>
      <c r="OKP327" s="51"/>
      <c r="OKQ327" s="51"/>
      <c r="OKR327" s="51"/>
      <c r="OKS327" s="51"/>
      <c r="OKT327" s="51"/>
      <c r="OKU327" s="51"/>
      <c r="OKV327" s="51"/>
      <c r="OKW327" s="51"/>
      <c r="OKX327" s="51"/>
      <c r="OKY327" s="51"/>
      <c r="OKZ327" s="51"/>
      <c r="OLA327" s="51"/>
      <c r="OLB327" s="51"/>
      <c r="OLC327" s="51"/>
      <c r="OLD327" s="51"/>
      <c r="OLE327" s="51"/>
      <c r="OLF327" s="51"/>
      <c r="OLG327" s="51"/>
      <c r="OLH327" s="51"/>
      <c r="OLI327" s="51"/>
      <c r="OLJ327" s="51"/>
      <c r="OLK327" s="51"/>
      <c r="OLL327" s="51"/>
      <c r="OLM327" s="51"/>
      <c r="OLN327" s="51"/>
      <c r="OLO327" s="51"/>
      <c r="OLP327" s="51"/>
      <c r="OLQ327" s="51"/>
      <c r="OLR327" s="51"/>
      <c r="OLS327" s="51"/>
      <c r="OLT327" s="51"/>
      <c r="OLU327" s="51"/>
      <c r="OLV327" s="51"/>
      <c r="OLW327" s="51"/>
      <c r="OLX327" s="51"/>
      <c r="OLY327" s="51"/>
      <c r="OLZ327" s="51"/>
      <c r="OMA327" s="51"/>
      <c r="OMB327" s="51"/>
      <c r="OMC327" s="51"/>
      <c r="OMD327" s="51"/>
      <c r="OME327" s="51"/>
      <c r="OMF327" s="51"/>
      <c r="OMG327" s="51"/>
      <c r="OMH327" s="51"/>
      <c r="OMI327" s="51"/>
      <c r="OMJ327" s="51"/>
      <c r="OMK327" s="51"/>
      <c r="OML327" s="51"/>
      <c r="OMM327" s="51"/>
      <c r="OMN327" s="51"/>
      <c r="OMO327" s="51"/>
      <c r="OMP327" s="51"/>
      <c r="OMQ327" s="51"/>
      <c r="OMR327" s="51"/>
      <c r="OMS327" s="51"/>
      <c r="OMT327" s="51"/>
      <c r="OMU327" s="51"/>
      <c r="OMV327" s="51"/>
      <c r="OMW327" s="51"/>
      <c r="OMX327" s="51"/>
      <c r="OMY327" s="51"/>
      <c r="OMZ327" s="51"/>
      <c r="ONA327" s="51"/>
      <c r="ONB327" s="51"/>
      <c r="ONC327" s="51"/>
      <c r="OND327" s="51"/>
      <c r="ONE327" s="51"/>
      <c r="ONF327" s="51"/>
      <c r="ONG327" s="51"/>
      <c r="ONH327" s="51"/>
      <c r="ONI327" s="51"/>
      <c r="ONJ327" s="51"/>
      <c r="ONK327" s="51"/>
      <c r="ONL327" s="51"/>
      <c r="ONM327" s="51"/>
      <c r="ONN327" s="51"/>
      <c r="ONO327" s="51"/>
      <c r="ONP327" s="51"/>
      <c r="ONQ327" s="51"/>
      <c r="ONR327" s="51"/>
      <c r="ONS327" s="51"/>
      <c r="ONT327" s="51"/>
      <c r="ONU327" s="51"/>
      <c r="ONV327" s="51"/>
      <c r="ONW327" s="51"/>
      <c r="ONX327" s="51"/>
      <c r="ONY327" s="51"/>
      <c r="ONZ327" s="51"/>
      <c r="OOA327" s="51"/>
      <c r="OOB327" s="51"/>
      <c r="OOC327" s="51"/>
      <c r="OOD327" s="51"/>
      <c r="OOE327" s="51"/>
      <c r="OOF327" s="51"/>
      <c r="OOG327" s="51"/>
      <c r="OOH327" s="51"/>
      <c r="OOI327" s="51"/>
      <c r="OOJ327" s="51"/>
      <c r="OOK327" s="51"/>
      <c r="OOL327" s="51"/>
      <c r="OOM327" s="51"/>
      <c r="OON327" s="51"/>
      <c r="OOO327" s="51"/>
      <c r="OOP327" s="51"/>
      <c r="OOQ327" s="51"/>
      <c r="OOR327" s="51"/>
      <c r="OOS327" s="51"/>
      <c r="OOT327" s="51"/>
      <c r="OOU327" s="51"/>
      <c r="OOV327" s="51"/>
      <c r="OOW327" s="51"/>
      <c r="OOX327" s="51"/>
      <c r="OOY327" s="51"/>
      <c r="OOZ327" s="51"/>
      <c r="OPA327" s="51"/>
      <c r="OPB327" s="51"/>
      <c r="OPC327" s="51"/>
      <c r="OPD327" s="51"/>
      <c r="OPE327" s="51"/>
      <c r="OPF327" s="51"/>
      <c r="OPG327" s="51"/>
      <c r="OPH327" s="51"/>
      <c r="OPI327" s="51"/>
      <c r="OPJ327" s="51"/>
      <c r="OPK327" s="51"/>
      <c r="OPL327" s="51"/>
      <c r="OPM327" s="51"/>
      <c r="OPN327" s="51"/>
      <c r="OPO327" s="51"/>
      <c r="OPP327" s="51"/>
      <c r="OPQ327" s="51"/>
      <c r="OPR327" s="51"/>
      <c r="OPS327" s="51"/>
      <c r="OPT327" s="51"/>
      <c r="OPU327" s="51"/>
      <c r="OPV327" s="51"/>
      <c r="OPW327" s="51"/>
      <c r="OPX327" s="51"/>
      <c r="OPY327" s="51"/>
      <c r="OPZ327" s="51"/>
      <c r="OQA327" s="51"/>
      <c r="OQB327" s="51"/>
      <c r="OQC327" s="51"/>
      <c r="OQD327" s="51"/>
      <c r="OQE327" s="51"/>
      <c r="OQF327" s="51"/>
      <c r="OQG327" s="51"/>
      <c r="OQH327" s="51"/>
      <c r="OQI327" s="51"/>
      <c r="OQJ327" s="51"/>
      <c r="OQK327" s="51"/>
      <c r="OQL327" s="51"/>
      <c r="OQM327" s="51"/>
      <c r="OQN327" s="51"/>
      <c r="OQO327" s="51"/>
      <c r="OQP327" s="51"/>
      <c r="OQQ327" s="51"/>
      <c r="OQR327" s="51"/>
      <c r="OQS327" s="51"/>
      <c r="OQT327" s="51"/>
      <c r="OQU327" s="51"/>
      <c r="OQV327" s="51"/>
      <c r="OQW327" s="51"/>
      <c r="OQX327" s="51"/>
      <c r="OQY327" s="51"/>
      <c r="OQZ327" s="51"/>
      <c r="ORA327" s="51"/>
      <c r="ORB327" s="51"/>
      <c r="ORC327" s="51"/>
      <c r="ORD327" s="51"/>
      <c r="ORE327" s="51"/>
      <c r="ORF327" s="51"/>
      <c r="ORG327" s="51"/>
      <c r="ORH327" s="51"/>
      <c r="ORI327" s="51"/>
      <c r="ORJ327" s="51"/>
      <c r="ORK327" s="51"/>
      <c r="ORL327" s="51"/>
      <c r="ORM327" s="51"/>
      <c r="ORN327" s="51"/>
      <c r="ORO327" s="51"/>
      <c r="ORP327" s="51"/>
      <c r="ORQ327" s="51"/>
      <c r="ORR327" s="51"/>
      <c r="ORS327" s="51"/>
      <c r="ORT327" s="51"/>
      <c r="ORU327" s="51"/>
      <c r="ORV327" s="51"/>
      <c r="ORW327" s="51"/>
      <c r="ORX327" s="51"/>
      <c r="ORY327" s="51"/>
      <c r="ORZ327" s="51"/>
      <c r="OSA327" s="51"/>
      <c r="OSB327" s="51"/>
      <c r="OSC327" s="51"/>
      <c r="OSD327" s="51"/>
      <c r="OSE327" s="51"/>
      <c r="OSF327" s="51"/>
      <c r="OSG327" s="51"/>
      <c r="OSH327" s="51"/>
      <c r="OSI327" s="51"/>
      <c r="OSJ327" s="51"/>
      <c r="OSK327" s="51"/>
      <c r="OSL327" s="51"/>
      <c r="OSM327" s="51"/>
      <c r="OSN327" s="51"/>
      <c r="OSO327" s="51"/>
      <c r="OSP327" s="51"/>
      <c r="OSQ327" s="51"/>
      <c r="OSR327" s="51"/>
      <c r="OSS327" s="51"/>
      <c r="OST327" s="51"/>
      <c r="OSU327" s="51"/>
      <c r="OSV327" s="51"/>
      <c r="OSW327" s="51"/>
      <c r="OSX327" s="51"/>
      <c r="OSY327" s="51"/>
      <c r="OSZ327" s="51"/>
      <c r="OTA327" s="51"/>
      <c r="OTB327" s="51"/>
      <c r="OTC327" s="51"/>
      <c r="OTD327" s="51"/>
      <c r="OTE327" s="51"/>
      <c r="OTF327" s="51"/>
      <c r="OTG327" s="51"/>
      <c r="OTH327" s="51"/>
      <c r="OTI327" s="51"/>
      <c r="OTJ327" s="51"/>
      <c r="OTK327" s="51"/>
      <c r="OTL327" s="51"/>
      <c r="OTM327" s="51"/>
      <c r="OTN327" s="51"/>
      <c r="OTO327" s="51"/>
      <c r="OTP327" s="51"/>
      <c r="OTQ327" s="51"/>
      <c r="OTR327" s="51"/>
      <c r="OTS327" s="51"/>
      <c r="OTT327" s="51"/>
      <c r="OTU327" s="51"/>
      <c r="OTV327" s="51"/>
      <c r="OTW327" s="51"/>
      <c r="OTX327" s="51"/>
      <c r="OTY327" s="51"/>
      <c r="OTZ327" s="51"/>
      <c r="OUA327" s="51"/>
      <c r="OUB327" s="51"/>
      <c r="OUC327" s="51"/>
      <c r="OUD327" s="51"/>
      <c r="OUE327" s="51"/>
      <c r="OUF327" s="51"/>
      <c r="OUG327" s="51"/>
      <c r="OUH327" s="51"/>
      <c r="OUI327" s="51"/>
      <c r="OUJ327" s="51"/>
      <c r="OUK327" s="51"/>
      <c r="OUL327" s="51"/>
      <c r="OUM327" s="51"/>
      <c r="OUN327" s="51"/>
      <c r="OUO327" s="51"/>
      <c r="OUP327" s="51"/>
      <c r="OUQ327" s="51"/>
      <c r="OUR327" s="51"/>
      <c r="OUS327" s="51"/>
      <c r="OUT327" s="51"/>
      <c r="OUU327" s="51"/>
      <c r="OUV327" s="51"/>
      <c r="OUW327" s="51"/>
      <c r="OUX327" s="51"/>
      <c r="OUY327" s="51"/>
      <c r="OUZ327" s="51"/>
      <c r="OVA327" s="51"/>
      <c r="OVB327" s="51"/>
      <c r="OVC327" s="51"/>
      <c r="OVD327" s="51"/>
      <c r="OVE327" s="51"/>
      <c r="OVF327" s="51"/>
      <c r="OVG327" s="51"/>
      <c r="OVH327" s="51"/>
      <c r="OVI327" s="51"/>
      <c r="OVJ327" s="51"/>
      <c r="OVK327" s="51"/>
      <c r="OVL327" s="51"/>
      <c r="OVM327" s="51"/>
      <c r="OVN327" s="51"/>
      <c r="OVO327" s="51"/>
      <c r="OVP327" s="51"/>
      <c r="OVQ327" s="51"/>
      <c r="OVR327" s="51"/>
      <c r="OVS327" s="51"/>
      <c r="OVT327" s="51"/>
      <c r="OVU327" s="51"/>
      <c r="OVV327" s="51"/>
      <c r="OVW327" s="51"/>
      <c r="OVX327" s="51"/>
      <c r="OVY327" s="51"/>
      <c r="OVZ327" s="51"/>
      <c r="OWA327" s="51"/>
      <c r="OWB327" s="51"/>
      <c r="OWC327" s="51"/>
      <c r="OWD327" s="51"/>
      <c r="OWE327" s="51"/>
      <c r="OWF327" s="51"/>
      <c r="OWG327" s="51"/>
      <c r="OWH327" s="51"/>
      <c r="OWI327" s="51"/>
      <c r="OWJ327" s="51"/>
      <c r="OWK327" s="51"/>
      <c r="OWL327" s="51"/>
      <c r="OWM327" s="51"/>
      <c r="OWN327" s="51"/>
      <c r="OWO327" s="51"/>
      <c r="OWP327" s="51"/>
      <c r="OWQ327" s="51"/>
      <c r="OWR327" s="51"/>
      <c r="OWS327" s="51"/>
      <c r="OWT327" s="51"/>
      <c r="OWU327" s="51"/>
      <c r="OWV327" s="51"/>
      <c r="OWW327" s="51"/>
      <c r="OWX327" s="51"/>
      <c r="OWY327" s="51"/>
      <c r="OWZ327" s="51"/>
      <c r="OXA327" s="51"/>
      <c r="OXB327" s="51"/>
      <c r="OXC327" s="51"/>
      <c r="OXD327" s="51"/>
      <c r="OXE327" s="51"/>
      <c r="OXF327" s="51"/>
      <c r="OXG327" s="51"/>
      <c r="OXH327" s="51"/>
      <c r="OXI327" s="51"/>
      <c r="OXJ327" s="51"/>
      <c r="OXK327" s="51"/>
      <c r="OXL327" s="51"/>
      <c r="OXM327" s="51"/>
      <c r="OXN327" s="51"/>
      <c r="OXO327" s="51"/>
      <c r="OXP327" s="51"/>
      <c r="OXQ327" s="51"/>
      <c r="OXR327" s="51"/>
      <c r="OXS327" s="51"/>
      <c r="OXT327" s="51"/>
      <c r="OXU327" s="51"/>
      <c r="OXV327" s="51"/>
      <c r="OXW327" s="51"/>
      <c r="OXX327" s="51"/>
      <c r="OXY327" s="51"/>
      <c r="OXZ327" s="51"/>
      <c r="OYA327" s="51"/>
      <c r="OYB327" s="51"/>
      <c r="OYC327" s="51"/>
      <c r="OYD327" s="51"/>
      <c r="OYE327" s="51"/>
      <c r="OYF327" s="51"/>
      <c r="OYG327" s="51"/>
      <c r="OYH327" s="51"/>
      <c r="OYI327" s="51"/>
      <c r="OYJ327" s="51"/>
      <c r="OYK327" s="51"/>
      <c r="OYL327" s="51"/>
      <c r="OYM327" s="51"/>
      <c r="OYN327" s="51"/>
      <c r="OYO327" s="51"/>
      <c r="OYP327" s="51"/>
      <c r="OYQ327" s="51"/>
      <c r="OYR327" s="51"/>
      <c r="OYS327" s="51"/>
      <c r="OYT327" s="51"/>
      <c r="OYU327" s="51"/>
      <c r="OYV327" s="51"/>
      <c r="OYW327" s="51"/>
      <c r="OYX327" s="51"/>
      <c r="OYY327" s="51"/>
      <c r="OYZ327" s="51"/>
      <c r="OZA327" s="51"/>
      <c r="OZB327" s="51"/>
      <c r="OZC327" s="51"/>
      <c r="OZD327" s="51"/>
      <c r="OZE327" s="51"/>
      <c r="OZF327" s="51"/>
      <c r="OZG327" s="51"/>
      <c r="OZH327" s="51"/>
      <c r="OZI327" s="51"/>
      <c r="OZJ327" s="51"/>
      <c r="OZK327" s="51"/>
      <c r="OZL327" s="51"/>
      <c r="OZM327" s="51"/>
      <c r="OZN327" s="51"/>
      <c r="OZO327" s="51"/>
      <c r="OZP327" s="51"/>
      <c r="OZQ327" s="51"/>
      <c r="OZR327" s="51"/>
      <c r="OZS327" s="51"/>
      <c r="OZT327" s="51"/>
      <c r="OZU327" s="51"/>
      <c r="OZV327" s="51"/>
      <c r="OZW327" s="51"/>
      <c r="OZX327" s="51"/>
      <c r="OZY327" s="51"/>
      <c r="OZZ327" s="51"/>
      <c r="PAA327" s="51"/>
      <c r="PAB327" s="51"/>
      <c r="PAC327" s="51"/>
      <c r="PAD327" s="51"/>
      <c r="PAE327" s="51"/>
      <c r="PAF327" s="51"/>
      <c r="PAG327" s="51"/>
      <c r="PAH327" s="51"/>
      <c r="PAI327" s="51"/>
      <c r="PAJ327" s="51"/>
      <c r="PAK327" s="51"/>
      <c r="PAL327" s="51"/>
      <c r="PAM327" s="51"/>
      <c r="PAN327" s="51"/>
      <c r="PAO327" s="51"/>
      <c r="PAP327" s="51"/>
      <c r="PAQ327" s="51"/>
      <c r="PAR327" s="51"/>
      <c r="PAS327" s="51"/>
      <c r="PAT327" s="51"/>
      <c r="PAU327" s="51"/>
      <c r="PAV327" s="51"/>
      <c r="PAW327" s="51"/>
      <c r="PAX327" s="51"/>
      <c r="PAY327" s="51"/>
      <c r="PAZ327" s="51"/>
      <c r="PBA327" s="51"/>
      <c r="PBB327" s="51"/>
      <c r="PBC327" s="51"/>
      <c r="PBD327" s="51"/>
      <c r="PBE327" s="51"/>
      <c r="PBF327" s="51"/>
      <c r="PBG327" s="51"/>
      <c r="PBH327" s="51"/>
      <c r="PBI327" s="51"/>
      <c r="PBJ327" s="51"/>
      <c r="PBK327" s="51"/>
      <c r="PBL327" s="51"/>
      <c r="PBM327" s="51"/>
      <c r="PBN327" s="51"/>
      <c r="PBO327" s="51"/>
      <c r="PBP327" s="51"/>
      <c r="PBQ327" s="51"/>
      <c r="PBR327" s="51"/>
      <c r="PBS327" s="51"/>
      <c r="PBT327" s="51"/>
      <c r="PBU327" s="51"/>
      <c r="PBV327" s="51"/>
      <c r="PBW327" s="51"/>
      <c r="PBX327" s="51"/>
      <c r="PBY327" s="51"/>
      <c r="PBZ327" s="51"/>
      <c r="PCA327" s="51"/>
      <c r="PCB327" s="51"/>
      <c r="PCC327" s="51"/>
      <c r="PCD327" s="51"/>
      <c r="PCE327" s="51"/>
      <c r="PCF327" s="51"/>
      <c r="PCG327" s="51"/>
      <c r="PCH327" s="51"/>
      <c r="PCI327" s="51"/>
      <c r="PCJ327" s="51"/>
      <c r="PCK327" s="51"/>
      <c r="PCL327" s="51"/>
      <c r="PCM327" s="51"/>
      <c r="PCN327" s="51"/>
      <c r="PCO327" s="51"/>
      <c r="PCP327" s="51"/>
      <c r="PCQ327" s="51"/>
      <c r="PCR327" s="51"/>
      <c r="PCS327" s="51"/>
      <c r="PCT327" s="51"/>
      <c r="PCU327" s="51"/>
      <c r="PCV327" s="51"/>
      <c r="PCW327" s="51"/>
      <c r="PCX327" s="51"/>
      <c r="PCY327" s="51"/>
      <c r="PCZ327" s="51"/>
      <c r="PDA327" s="51"/>
      <c r="PDB327" s="51"/>
      <c r="PDC327" s="51"/>
      <c r="PDD327" s="51"/>
      <c r="PDE327" s="51"/>
      <c r="PDF327" s="51"/>
      <c r="PDG327" s="51"/>
      <c r="PDH327" s="51"/>
      <c r="PDI327" s="51"/>
      <c r="PDJ327" s="51"/>
      <c r="PDK327" s="51"/>
      <c r="PDL327" s="51"/>
      <c r="PDM327" s="51"/>
      <c r="PDN327" s="51"/>
      <c r="PDO327" s="51"/>
      <c r="PDP327" s="51"/>
      <c r="PDQ327" s="51"/>
      <c r="PDR327" s="51"/>
      <c r="PDS327" s="51"/>
      <c r="PDT327" s="51"/>
      <c r="PDU327" s="51"/>
      <c r="PDV327" s="51"/>
      <c r="PDW327" s="51"/>
      <c r="PDX327" s="51"/>
      <c r="PDY327" s="51"/>
      <c r="PDZ327" s="51"/>
      <c r="PEA327" s="51"/>
      <c r="PEB327" s="51"/>
      <c r="PEC327" s="51"/>
      <c r="PED327" s="51"/>
      <c r="PEE327" s="51"/>
      <c r="PEF327" s="51"/>
      <c r="PEG327" s="51"/>
      <c r="PEH327" s="51"/>
      <c r="PEI327" s="51"/>
      <c r="PEJ327" s="51"/>
      <c r="PEK327" s="51"/>
      <c r="PEL327" s="51"/>
      <c r="PEM327" s="51"/>
      <c r="PEN327" s="51"/>
      <c r="PEO327" s="51"/>
      <c r="PEP327" s="51"/>
      <c r="PEQ327" s="51"/>
      <c r="PER327" s="51"/>
      <c r="PES327" s="51"/>
      <c r="PET327" s="51"/>
      <c r="PEU327" s="51"/>
      <c r="PEV327" s="51"/>
      <c r="PEW327" s="51"/>
      <c r="PEX327" s="51"/>
      <c r="PEY327" s="51"/>
      <c r="PEZ327" s="51"/>
      <c r="PFA327" s="51"/>
      <c r="PFB327" s="51"/>
      <c r="PFC327" s="51"/>
      <c r="PFD327" s="51"/>
      <c r="PFE327" s="51"/>
      <c r="PFF327" s="51"/>
      <c r="PFG327" s="51"/>
      <c r="PFH327" s="51"/>
      <c r="PFI327" s="51"/>
      <c r="PFJ327" s="51"/>
      <c r="PFK327" s="51"/>
      <c r="PFL327" s="51"/>
      <c r="PFM327" s="51"/>
      <c r="PFN327" s="51"/>
      <c r="PFO327" s="51"/>
      <c r="PFP327" s="51"/>
      <c r="PFQ327" s="51"/>
      <c r="PFR327" s="51"/>
      <c r="PFS327" s="51"/>
      <c r="PFT327" s="51"/>
      <c r="PFU327" s="51"/>
      <c r="PFV327" s="51"/>
      <c r="PFW327" s="51"/>
      <c r="PFX327" s="51"/>
      <c r="PFY327" s="51"/>
      <c r="PFZ327" s="51"/>
      <c r="PGA327" s="51"/>
      <c r="PGB327" s="51"/>
      <c r="PGC327" s="51"/>
      <c r="PGD327" s="51"/>
      <c r="PGE327" s="51"/>
      <c r="PGF327" s="51"/>
      <c r="PGG327" s="51"/>
      <c r="PGH327" s="51"/>
      <c r="PGI327" s="51"/>
      <c r="PGJ327" s="51"/>
      <c r="PGK327" s="51"/>
      <c r="PGL327" s="51"/>
      <c r="PGM327" s="51"/>
      <c r="PGN327" s="51"/>
      <c r="PGO327" s="51"/>
      <c r="PGP327" s="51"/>
      <c r="PGQ327" s="51"/>
      <c r="PGR327" s="51"/>
      <c r="PGS327" s="51"/>
      <c r="PGT327" s="51"/>
      <c r="PGU327" s="51"/>
      <c r="PGV327" s="51"/>
      <c r="PGW327" s="51"/>
      <c r="PGX327" s="51"/>
      <c r="PGY327" s="51"/>
      <c r="PGZ327" s="51"/>
      <c r="PHA327" s="51"/>
      <c r="PHB327" s="51"/>
      <c r="PHC327" s="51"/>
      <c r="PHD327" s="51"/>
      <c r="PHE327" s="51"/>
      <c r="PHF327" s="51"/>
      <c r="PHG327" s="51"/>
      <c r="PHH327" s="51"/>
      <c r="PHI327" s="51"/>
      <c r="PHJ327" s="51"/>
      <c r="PHK327" s="51"/>
      <c r="PHL327" s="51"/>
      <c r="PHM327" s="51"/>
      <c r="PHN327" s="51"/>
      <c r="PHO327" s="51"/>
      <c r="PHP327" s="51"/>
      <c r="PHQ327" s="51"/>
      <c r="PHR327" s="51"/>
      <c r="PHS327" s="51"/>
      <c r="PHT327" s="51"/>
      <c r="PHU327" s="51"/>
      <c r="PHV327" s="51"/>
      <c r="PHW327" s="51"/>
      <c r="PHX327" s="51"/>
      <c r="PHY327" s="51"/>
      <c r="PHZ327" s="51"/>
      <c r="PIA327" s="51"/>
      <c r="PIB327" s="51"/>
      <c r="PIC327" s="51"/>
      <c r="PID327" s="51"/>
      <c r="PIE327" s="51"/>
      <c r="PIF327" s="51"/>
      <c r="PIG327" s="51"/>
      <c r="PIH327" s="51"/>
      <c r="PII327" s="51"/>
      <c r="PIJ327" s="51"/>
      <c r="PIK327" s="51"/>
      <c r="PIL327" s="51"/>
      <c r="PIM327" s="51"/>
      <c r="PIN327" s="51"/>
      <c r="PIO327" s="51"/>
      <c r="PIP327" s="51"/>
      <c r="PIQ327" s="51"/>
      <c r="PIR327" s="51"/>
      <c r="PIS327" s="51"/>
      <c r="PIT327" s="51"/>
      <c r="PIU327" s="51"/>
      <c r="PIV327" s="51"/>
      <c r="PIW327" s="51"/>
      <c r="PIX327" s="51"/>
      <c r="PIY327" s="51"/>
      <c r="PIZ327" s="51"/>
      <c r="PJA327" s="51"/>
      <c r="PJB327" s="51"/>
      <c r="PJC327" s="51"/>
      <c r="PJD327" s="51"/>
      <c r="PJE327" s="51"/>
      <c r="PJF327" s="51"/>
      <c r="PJG327" s="51"/>
      <c r="PJH327" s="51"/>
      <c r="PJI327" s="51"/>
      <c r="PJJ327" s="51"/>
      <c r="PJK327" s="51"/>
      <c r="PJL327" s="51"/>
      <c r="PJM327" s="51"/>
      <c r="PJN327" s="51"/>
      <c r="PJO327" s="51"/>
      <c r="PJP327" s="51"/>
      <c r="PJQ327" s="51"/>
      <c r="PJR327" s="51"/>
      <c r="PJS327" s="51"/>
      <c r="PJT327" s="51"/>
      <c r="PJU327" s="51"/>
      <c r="PJV327" s="51"/>
      <c r="PJW327" s="51"/>
      <c r="PJX327" s="51"/>
      <c r="PJY327" s="51"/>
      <c r="PJZ327" s="51"/>
      <c r="PKA327" s="51"/>
      <c r="PKB327" s="51"/>
      <c r="PKC327" s="51"/>
      <c r="PKD327" s="51"/>
      <c r="PKE327" s="51"/>
      <c r="PKF327" s="51"/>
      <c r="PKG327" s="51"/>
      <c r="PKH327" s="51"/>
      <c r="PKI327" s="51"/>
      <c r="PKJ327" s="51"/>
      <c r="PKK327" s="51"/>
      <c r="PKL327" s="51"/>
      <c r="PKM327" s="51"/>
      <c r="PKN327" s="51"/>
      <c r="PKO327" s="51"/>
      <c r="PKP327" s="51"/>
      <c r="PKQ327" s="51"/>
      <c r="PKR327" s="51"/>
      <c r="PKS327" s="51"/>
      <c r="PKT327" s="51"/>
      <c r="PKU327" s="51"/>
      <c r="PKV327" s="51"/>
      <c r="PKW327" s="51"/>
      <c r="PKX327" s="51"/>
      <c r="PKY327" s="51"/>
      <c r="PKZ327" s="51"/>
      <c r="PLA327" s="51"/>
      <c r="PLB327" s="51"/>
      <c r="PLC327" s="51"/>
      <c r="PLD327" s="51"/>
      <c r="PLE327" s="51"/>
      <c r="PLF327" s="51"/>
      <c r="PLG327" s="51"/>
      <c r="PLH327" s="51"/>
      <c r="PLI327" s="51"/>
      <c r="PLJ327" s="51"/>
      <c r="PLK327" s="51"/>
      <c r="PLL327" s="51"/>
      <c r="PLM327" s="51"/>
      <c r="PLN327" s="51"/>
      <c r="PLO327" s="51"/>
      <c r="PLP327" s="51"/>
      <c r="PLQ327" s="51"/>
      <c r="PLR327" s="51"/>
      <c r="PLS327" s="51"/>
      <c r="PLT327" s="51"/>
      <c r="PLU327" s="51"/>
      <c r="PLV327" s="51"/>
      <c r="PLW327" s="51"/>
      <c r="PLX327" s="51"/>
      <c r="PLY327" s="51"/>
      <c r="PLZ327" s="51"/>
      <c r="PMA327" s="51"/>
      <c r="PMB327" s="51"/>
      <c r="PMC327" s="51"/>
      <c r="PMD327" s="51"/>
      <c r="PME327" s="51"/>
      <c r="PMF327" s="51"/>
      <c r="PMG327" s="51"/>
      <c r="PMH327" s="51"/>
      <c r="PMI327" s="51"/>
      <c r="PMJ327" s="51"/>
      <c r="PMK327" s="51"/>
      <c r="PML327" s="51"/>
      <c r="PMM327" s="51"/>
      <c r="PMN327" s="51"/>
      <c r="PMO327" s="51"/>
      <c r="PMP327" s="51"/>
      <c r="PMQ327" s="51"/>
      <c r="PMR327" s="51"/>
      <c r="PMS327" s="51"/>
      <c r="PMT327" s="51"/>
      <c r="PMU327" s="51"/>
      <c r="PMV327" s="51"/>
      <c r="PMW327" s="51"/>
      <c r="PMX327" s="51"/>
      <c r="PMY327" s="51"/>
      <c r="PMZ327" s="51"/>
      <c r="PNA327" s="51"/>
      <c r="PNB327" s="51"/>
      <c r="PNC327" s="51"/>
      <c r="PND327" s="51"/>
      <c r="PNE327" s="51"/>
      <c r="PNF327" s="51"/>
      <c r="PNG327" s="51"/>
      <c r="PNH327" s="51"/>
      <c r="PNI327" s="51"/>
      <c r="PNJ327" s="51"/>
      <c r="PNK327" s="51"/>
      <c r="PNL327" s="51"/>
      <c r="PNM327" s="51"/>
      <c r="PNN327" s="51"/>
      <c r="PNO327" s="51"/>
      <c r="PNP327" s="51"/>
      <c r="PNQ327" s="51"/>
      <c r="PNR327" s="51"/>
      <c r="PNS327" s="51"/>
      <c r="PNT327" s="51"/>
      <c r="PNU327" s="51"/>
      <c r="PNV327" s="51"/>
      <c r="PNW327" s="51"/>
      <c r="PNX327" s="51"/>
      <c r="PNY327" s="51"/>
      <c r="PNZ327" s="51"/>
      <c r="POA327" s="51"/>
      <c r="POB327" s="51"/>
      <c r="POC327" s="51"/>
      <c r="POD327" s="51"/>
      <c r="POE327" s="51"/>
      <c r="POF327" s="51"/>
      <c r="POG327" s="51"/>
      <c r="POH327" s="51"/>
      <c r="POI327" s="51"/>
      <c r="POJ327" s="51"/>
      <c r="POK327" s="51"/>
      <c r="POL327" s="51"/>
      <c r="POM327" s="51"/>
      <c r="PON327" s="51"/>
      <c r="POO327" s="51"/>
      <c r="POP327" s="51"/>
      <c r="POQ327" s="51"/>
      <c r="POR327" s="51"/>
      <c r="POS327" s="51"/>
      <c r="POT327" s="51"/>
      <c r="POU327" s="51"/>
      <c r="POV327" s="51"/>
      <c r="POW327" s="51"/>
      <c r="POX327" s="51"/>
      <c r="POY327" s="51"/>
      <c r="POZ327" s="51"/>
      <c r="PPA327" s="51"/>
      <c r="PPB327" s="51"/>
      <c r="PPC327" s="51"/>
      <c r="PPD327" s="51"/>
      <c r="PPE327" s="51"/>
      <c r="PPF327" s="51"/>
      <c r="PPG327" s="51"/>
      <c r="PPH327" s="51"/>
      <c r="PPI327" s="51"/>
      <c r="PPJ327" s="51"/>
      <c r="PPK327" s="51"/>
      <c r="PPL327" s="51"/>
      <c r="PPM327" s="51"/>
      <c r="PPN327" s="51"/>
      <c r="PPO327" s="51"/>
      <c r="PPP327" s="51"/>
      <c r="PPQ327" s="51"/>
      <c r="PPR327" s="51"/>
      <c r="PPS327" s="51"/>
      <c r="PPT327" s="51"/>
      <c r="PPU327" s="51"/>
      <c r="PPV327" s="51"/>
      <c r="PPW327" s="51"/>
      <c r="PPX327" s="51"/>
      <c r="PPY327" s="51"/>
      <c r="PPZ327" s="51"/>
      <c r="PQA327" s="51"/>
      <c r="PQB327" s="51"/>
      <c r="PQC327" s="51"/>
      <c r="PQD327" s="51"/>
      <c r="PQE327" s="51"/>
      <c r="PQF327" s="51"/>
      <c r="PQG327" s="51"/>
      <c r="PQH327" s="51"/>
      <c r="PQI327" s="51"/>
      <c r="PQJ327" s="51"/>
      <c r="PQK327" s="51"/>
      <c r="PQL327" s="51"/>
      <c r="PQM327" s="51"/>
      <c r="PQN327" s="51"/>
      <c r="PQO327" s="51"/>
      <c r="PQP327" s="51"/>
      <c r="PQQ327" s="51"/>
      <c r="PQR327" s="51"/>
      <c r="PQS327" s="51"/>
      <c r="PQT327" s="51"/>
      <c r="PQU327" s="51"/>
      <c r="PQV327" s="51"/>
      <c r="PQW327" s="51"/>
      <c r="PQX327" s="51"/>
      <c r="PQY327" s="51"/>
      <c r="PQZ327" s="51"/>
      <c r="PRA327" s="51"/>
      <c r="PRB327" s="51"/>
      <c r="PRC327" s="51"/>
      <c r="PRD327" s="51"/>
      <c r="PRE327" s="51"/>
      <c r="PRF327" s="51"/>
      <c r="PRG327" s="51"/>
      <c r="PRH327" s="51"/>
      <c r="PRI327" s="51"/>
      <c r="PRJ327" s="51"/>
      <c r="PRK327" s="51"/>
      <c r="PRL327" s="51"/>
      <c r="PRM327" s="51"/>
      <c r="PRN327" s="51"/>
      <c r="PRO327" s="51"/>
      <c r="PRP327" s="51"/>
      <c r="PRQ327" s="51"/>
      <c r="PRR327" s="51"/>
      <c r="PRS327" s="51"/>
      <c r="PRT327" s="51"/>
      <c r="PRU327" s="51"/>
      <c r="PRV327" s="51"/>
      <c r="PRW327" s="51"/>
      <c r="PRX327" s="51"/>
      <c r="PRY327" s="51"/>
      <c r="PRZ327" s="51"/>
      <c r="PSA327" s="51"/>
      <c r="PSB327" s="51"/>
      <c r="PSC327" s="51"/>
      <c r="PSD327" s="51"/>
      <c r="PSE327" s="51"/>
      <c r="PSF327" s="51"/>
      <c r="PSG327" s="51"/>
      <c r="PSH327" s="51"/>
      <c r="PSI327" s="51"/>
      <c r="PSJ327" s="51"/>
      <c r="PSK327" s="51"/>
      <c r="PSL327" s="51"/>
      <c r="PSM327" s="51"/>
      <c r="PSN327" s="51"/>
      <c r="PSO327" s="51"/>
      <c r="PSP327" s="51"/>
      <c r="PSQ327" s="51"/>
      <c r="PSR327" s="51"/>
      <c r="PSS327" s="51"/>
      <c r="PST327" s="51"/>
      <c r="PSU327" s="51"/>
      <c r="PSV327" s="51"/>
      <c r="PSW327" s="51"/>
      <c r="PSX327" s="51"/>
      <c r="PSY327" s="51"/>
      <c r="PSZ327" s="51"/>
      <c r="PTA327" s="51"/>
      <c r="PTB327" s="51"/>
      <c r="PTC327" s="51"/>
      <c r="PTD327" s="51"/>
      <c r="PTE327" s="51"/>
      <c r="PTF327" s="51"/>
      <c r="PTG327" s="51"/>
      <c r="PTH327" s="51"/>
      <c r="PTI327" s="51"/>
      <c r="PTJ327" s="51"/>
      <c r="PTK327" s="51"/>
      <c r="PTL327" s="51"/>
      <c r="PTM327" s="51"/>
      <c r="PTN327" s="51"/>
      <c r="PTO327" s="51"/>
      <c r="PTP327" s="51"/>
      <c r="PTQ327" s="51"/>
      <c r="PTR327" s="51"/>
      <c r="PTS327" s="51"/>
      <c r="PTT327" s="51"/>
      <c r="PTU327" s="51"/>
      <c r="PTV327" s="51"/>
      <c r="PTW327" s="51"/>
      <c r="PTX327" s="51"/>
      <c r="PTY327" s="51"/>
      <c r="PTZ327" s="51"/>
      <c r="PUA327" s="51"/>
      <c r="PUB327" s="51"/>
      <c r="PUC327" s="51"/>
      <c r="PUD327" s="51"/>
      <c r="PUE327" s="51"/>
      <c r="PUF327" s="51"/>
      <c r="PUG327" s="51"/>
      <c r="PUH327" s="51"/>
      <c r="PUI327" s="51"/>
      <c r="PUJ327" s="51"/>
      <c r="PUK327" s="51"/>
      <c r="PUL327" s="51"/>
      <c r="PUM327" s="51"/>
      <c r="PUN327" s="51"/>
      <c r="PUO327" s="51"/>
      <c r="PUP327" s="51"/>
      <c r="PUQ327" s="51"/>
      <c r="PUR327" s="51"/>
      <c r="PUS327" s="51"/>
      <c r="PUT327" s="51"/>
      <c r="PUU327" s="51"/>
      <c r="PUV327" s="51"/>
      <c r="PUW327" s="51"/>
      <c r="PUX327" s="51"/>
      <c r="PUY327" s="51"/>
      <c r="PUZ327" s="51"/>
      <c r="PVA327" s="51"/>
      <c r="PVB327" s="51"/>
      <c r="PVC327" s="51"/>
      <c r="PVD327" s="51"/>
      <c r="PVE327" s="51"/>
      <c r="PVF327" s="51"/>
      <c r="PVG327" s="51"/>
      <c r="PVH327" s="51"/>
      <c r="PVI327" s="51"/>
      <c r="PVJ327" s="51"/>
      <c r="PVK327" s="51"/>
      <c r="PVL327" s="51"/>
      <c r="PVM327" s="51"/>
      <c r="PVN327" s="51"/>
      <c r="PVO327" s="51"/>
      <c r="PVP327" s="51"/>
      <c r="PVQ327" s="51"/>
      <c r="PVR327" s="51"/>
      <c r="PVS327" s="51"/>
      <c r="PVT327" s="51"/>
      <c r="PVU327" s="51"/>
      <c r="PVV327" s="51"/>
      <c r="PVW327" s="51"/>
      <c r="PVX327" s="51"/>
      <c r="PVY327" s="51"/>
      <c r="PVZ327" s="51"/>
      <c r="PWA327" s="51"/>
      <c r="PWB327" s="51"/>
      <c r="PWC327" s="51"/>
      <c r="PWD327" s="51"/>
      <c r="PWE327" s="51"/>
      <c r="PWF327" s="51"/>
      <c r="PWG327" s="51"/>
      <c r="PWH327" s="51"/>
      <c r="PWI327" s="51"/>
      <c r="PWJ327" s="51"/>
      <c r="PWK327" s="51"/>
      <c r="PWL327" s="51"/>
      <c r="PWM327" s="51"/>
      <c r="PWN327" s="51"/>
      <c r="PWO327" s="51"/>
      <c r="PWP327" s="51"/>
      <c r="PWQ327" s="51"/>
      <c r="PWR327" s="51"/>
      <c r="PWS327" s="51"/>
      <c r="PWT327" s="51"/>
      <c r="PWU327" s="51"/>
      <c r="PWV327" s="51"/>
      <c r="PWW327" s="51"/>
      <c r="PWX327" s="51"/>
      <c r="PWY327" s="51"/>
      <c r="PWZ327" s="51"/>
      <c r="PXA327" s="51"/>
      <c r="PXB327" s="51"/>
      <c r="PXC327" s="51"/>
      <c r="PXD327" s="51"/>
      <c r="PXE327" s="51"/>
      <c r="PXF327" s="51"/>
      <c r="PXG327" s="51"/>
      <c r="PXH327" s="51"/>
      <c r="PXI327" s="51"/>
      <c r="PXJ327" s="51"/>
      <c r="PXK327" s="51"/>
      <c r="PXL327" s="51"/>
      <c r="PXM327" s="51"/>
      <c r="PXN327" s="51"/>
      <c r="PXO327" s="51"/>
      <c r="PXP327" s="51"/>
      <c r="PXQ327" s="51"/>
      <c r="PXR327" s="51"/>
      <c r="PXS327" s="51"/>
      <c r="PXT327" s="51"/>
      <c r="PXU327" s="51"/>
      <c r="PXV327" s="51"/>
      <c r="PXW327" s="51"/>
      <c r="PXX327" s="51"/>
      <c r="PXY327" s="51"/>
      <c r="PXZ327" s="51"/>
      <c r="PYA327" s="51"/>
      <c r="PYB327" s="51"/>
      <c r="PYC327" s="51"/>
      <c r="PYD327" s="51"/>
      <c r="PYE327" s="51"/>
      <c r="PYF327" s="51"/>
      <c r="PYG327" s="51"/>
      <c r="PYH327" s="51"/>
      <c r="PYI327" s="51"/>
      <c r="PYJ327" s="51"/>
      <c r="PYK327" s="51"/>
      <c r="PYL327" s="51"/>
      <c r="PYM327" s="51"/>
      <c r="PYN327" s="51"/>
      <c r="PYO327" s="51"/>
      <c r="PYP327" s="51"/>
      <c r="PYQ327" s="51"/>
      <c r="PYR327" s="51"/>
      <c r="PYS327" s="51"/>
      <c r="PYT327" s="51"/>
      <c r="PYU327" s="51"/>
      <c r="PYV327" s="51"/>
      <c r="PYW327" s="51"/>
      <c r="PYX327" s="51"/>
      <c r="PYY327" s="51"/>
      <c r="PYZ327" s="51"/>
      <c r="PZA327" s="51"/>
      <c r="PZB327" s="51"/>
      <c r="PZC327" s="51"/>
      <c r="PZD327" s="51"/>
      <c r="PZE327" s="51"/>
      <c r="PZF327" s="51"/>
      <c r="PZG327" s="51"/>
      <c r="PZH327" s="51"/>
      <c r="PZI327" s="51"/>
      <c r="PZJ327" s="51"/>
      <c r="PZK327" s="51"/>
      <c r="PZL327" s="51"/>
      <c r="PZM327" s="51"/>
      <c r="PZN327" s="51"/>
      <c r="PZO327" s="51"/>
      <c r="PZP327" s="51"/>
      <c r="PZQ327" s="51"/>
      <c r="PZR327" s="51"/>
      <c r="PZS327" s="51"/>
      <c r="PZT327" s="51"/>
      <c r="PZU327" s="51"/>
      <c r="PZV327" s="51"/>
      <c r="PZW327" s="51"/>
      <c r="PZX327" s="51"/>
      <c r="PZY327" s="51"/>
      <c r="PZZ327" s="51"/>
      <c r="QAA327" s="51"/>
      <c r="QAB327" s="51"/>
      <c r="QAC327" s="51"/>
      <c r="QAD327" s="51"/>
      <c r="QAE327" s="51"/>
      <c r="QAF327" s="51"/>
      <c r="QAG327" s="51"/>
      <c r="QAH327" s="51"/>
      <c r="QAI327" s="51"/>
      <c r="QAJ327" s="51"/>
      <c r="QAK327" s="51"/>
      <c r="QAL327" s="51"/>
      <c r="QAM327" s="51"/>
      <c r="QAN327" s="51"/>
      <c r="QAO327" s="51"/>
      <c r="QAP327" s="51"/>
      <c r="QAQ327" s="51"/>
      <c r="QAR327" s="51"/>
      <c r="QAS327" s="51"/>
      <c r="QAT327" s="51"/>
      <c r="QAU327" s="51"/>
      <c r="QAV327" s="51"/>
      <c r="QAW327" s="51"/>
      <c r="QAX327" s="51"/>
      <c r="QAY327" s="51"/>
      <c r="QAZ327" s="51"/>
      <c r="QBA327" s="51"/>
      <c r="QBB327" s="51"/>
      <c r="QBC327" s="51"/>
      <c r="QBD327" s="51"/>
      <c r="QBE327" s="51"/>
      <c r="QBF327" s="51"/>
      <c r="QBG327" s="51"/>
      <c r="QBH327" s="51"/>
      <c r="QBI327" s="51"/>
      <c r="QBJ327" s="51"/>
      <c r="QBK327" s="51"/>
      <c r="QBL327" s="51"/>
      <c r="QBM327" s="51"/>
      <c r="QBN327" s="51"/>
      <c r="QBO327" s="51"/>
      <c r="QBP327" s="51"/>
      <c r="QBQ327" s="51"/>
      <c r="QBR327" s="51"/>
      <c r="QBS327" s="51"/>
      <c r="QBT327" s="51"/>
      <c r="QBU327" s="51"/>
      <c r="QBV327" s="51"/>
      <c r="QBW327" s="51"/>
      <c r="QBX327" s="51"/>
      <c r="QBY327" s="51"/>
      <c r="QBZ327" s="51"/>
      <c r="QCA327" s="51"/>
      <c r="QCB327" s="51"/>
      <c r="QCC327" s="51"/>
      <c r="QCD327" s="51"/>
      <c r="QCE327" s="51"/>
      <c r="QCF327" s="51"/>
      <c r="QCG327" s="51"/>
      <c r="QCH327" s="51"/>
      <c r="QCI327" s="51"/>
      <c r="QCJ327" s="51"/>
      <c r="QCK327" s="51"/>
      <c r="QCL327" s="51"/>
      <c r="QCM327" s="51"/>
      <c r="QCN327" s="51"/>
      <c r="QCO327" s="51"/>
      <c r="QCP327" s="51"/>
      <c r="QCQ327" s="51"/>
      <c r="QCR327" s="51"/>
      <c r="QCS327" s="51"/>
      <c r="QCT327" s="51"/>
      <c r="QCU327" s="51"/>
      <c r="QCV327" s="51"/>
      <c r="QCW327" s="51"/>
      <c r="QCX327" s="51"/>
      <c r="QCY327" s="51"/>
      <c r="QCZ327" s="51"/>
      <c r="QDA327" s="51"/>
      <c r="QDB327" s="51"/>
      <c r="QDC327" s="51"/>
      <c r="QDD327" s="51"/>
      <c r="QDE327" s="51"/>
      <c r="QDF327" s="51"/>
      <c r="QDG327" s="51"/>
      <c r="QDH327" s="51"/>
      <c r="QDI327" s="51"/>
      <c r="QDJ327" s="51"/>
      <c r="QDK327" s="51"/>
      <c r="QDL327" s="51"/>
      <c r="QDM327" s="51"/>
      <c r="QDN327" s="51"/>
      <c r="QDO327" s="51"/>
      <c r="QDP327" s="51"/>
      <c r="QDQ327" s="51"/>
      <c r="QDR327" s="51"/>
      <c r="QDS327" s="51"/>
      <c r="QDT327" s="51"/>
      <c r="QDU327" s="51"/>
      <c r="QDV327" s="51"/>
      <c r="QDW327" s="51"/>
      <c r="QDX327" s="51"/>
      <c r="QDY327" s="51"/>
      <c r="QDZ327" s="51"/>
      <c r="QEA327" s="51"/>
      <c r="QEB327" s="51"/>
      <c r="QEC327" s="51"/>
      <c r="QED327" s="51"/>
      <c r="QEE327" s="51"/>
      <c r="QEF327" s="51"/>
      <c r="QEG327" s="51"/>
      <c r="QEH327" s="51"/>
      <c r="QEI327" s="51"/>
      <c r="QEJ327" s="51"/>
      <c r="QEK327" s="51"/>
      <c r="QEL327" s="51"/>
      <c r="QEM327" s="51"/>
      <c r="QEN327" s="51"/>
      <c r="QEO327" s="51"/>
      <c r="QEP327" s="51"/>
      <c r="QEQ327" s="51"/>
      <c r="QER327" s="51"/>
      <c r="QES327" s="51"/>
      <c r="QET327" s="51"/>
      <c r="QEU327" s="51"/>
      <c r="QEV327" s="51"/>
      <c r="QEW327" s="51"/>
      <c r="QEX327" s="51"/>
      <c r="QEY327" s="51"/>
      <c r="QEZ327" s="51"/>
      <c r="QFA327" s="51"/>
      <c r="QFB327" s="51"/>
      <c r="QFC327" s="51"/>
      <c r="QFD327" s="51"/>
      <c r="QFE327" s="51"/>
      <c r="QFF327" s="51"/>
      <c r="QFG327" s="51"/>
      <c r="QFH327" s="51"/>
      <c r="QFI327" s="51"/>
      <c r="QFJ327" s="51"/>
      <c r="QFK327" s="51"/>
      <c r="QFL327" s="51"/>
      <c r="QFM327" s="51"/>
      <c r="QFN327" s="51"/>
      <c r="QFO327" s="51"/>
      <c r="QFP327" s="51"/>
      <c r="QFQ327" s="51"/>
      <c r="QFR327" s="51"/>
      <c r="QFS327" s="51"/>
      <c r="QFT327" s="51"/>
      <c r="QFU327" s="51"/>
      <c r="QFV327" s="51"/>
      <c r="QFW327" s="51"/>
      <c r="QFX327" s="51"/>
      <c r="QFY327" s="51"/>
      <c r="QFZ327" s="51"/>
      <c r="QGA327" s="51"/>
      <c r="QGB327" s="51"/>
      <c r="QGC327" s="51"/>
      <c r="QGD327" s="51"/>
      <c r="QGE327" s="51"/>
      <c r="QGF327" s="51"/>
      <c r="QGG327" s="51"/>
      <c r="QGH327" s="51"/>
      <c r="QGI327" s="51"/>
      <c r="QGJ327" s="51"/>
      <c r="QGK327" s="51"/>
      <c r="QGL327" s="51"/>
      <c r="QGM327" s="51"/>
      <c r="QGN327" s="51"/>
      <c r="QGO327" s="51"/>
      <c r="QGP327" s="51"/>
      <c r="QGQ327" s="51"/>
      <c r="QGR327" s="51"/>
      <c r="QGS327" s="51"/>
      <c r="QGT327" s="51"/>
      <c r="QGU327" s="51"/>
      <c r="QGV327" s="51"/>
      <c r="QGW327" s="51"/>
      <c r="QGX327" s="51"/>
      <c r="QGY327" s="51"/>
      <c r="QGZ327" s="51"/>
      <c r="QHA327" s="51"/>
      <c r="QHB327" s="51"/>
      <c r="QHC327" s="51"/>
      <c r="QHD327" s="51"/>
      <c r="QHE327" s="51"/>
      <c r="QHF327" s="51"/>
      <c r="QHG327" s="51"/>
      <c r="QHH327" s="51"/>
      <c r="QHI327" s="51"/>
      <c r="QHJ327" s="51"/>
      <c r="QHK327" s="51"/>
      <c r="QHL327" s="51"/>
      <c r="QHM327" s="51"/>
      <c r="QHN327" s="51"/>
      <c r="QHO327" s="51"/>
      <c r="QHP327" s="51"/>
      <c r="QHQ327" s="51"/>
      <c r="QHR327" s="51"/>
      <c r="QHS327" s="51"/>
      <c r="QHT327" s="51"/>
      <c r="QHU327" s="51"/>
      <c r="QHV327" s="51"/>
      <c r="QHW327" s="51"/>
      <c r="QHX327" s="51"/>
      <c r="QHY327" s="51"/>
      <c r="QHZ327" s="51"/>
      <c r="QIA327" s="51"/>
      <c r="QIB327" s="51"/>
      <c r="QIC327" s="51"/>
      <c r="QID327" s="51"/>
      <c r="QIE327" s="51"/>
      <c r="QIF327" s="51"/>
      <c r="QIG327" s="51"/>
      <c r="QIH327" s="51"/>
      <c r="QII327" s="51"/>
      <c r="QIJ327" s="51"/>
      <c r="QIK327" s="51"/>
      <c r="QIL327" s="51"/>
      <c r="QIM327" s="51"/>
      <c r="QIN327" s="51"/>
      <c r="QIO327" s="51"/>
      <c r="QIP327" s="51"/>
      <c r="QIQ327" s="51"/>
      <c r="QIR327" s="51"/>
      <c r="QIS327" s="51"/>
      <c r="QIT327" s="51"/>
      <c r="QIU327" s="51"/>
      <c r="QIV327" s="51"/>
      <c r="QIW327" s="51"/>
      <c r="QIX327" s="51"/>
      <c r="QIY327" s="51"/>
      <c r="QIZ327" s="51"/>
      <c r="QJA327" s="51"/>
      <c r="QJB327" s="51"/>
      <c r="QJC327" s="51"/>
      <c r="QJD327" s="51"/>
      <c r="QJE327" s="51"/>
      <c r="QJF327" s="51"/>
      <c r="QJG327" s="51"/>
      <c r="QJH327" s="51"/>
      <c r="QJI327" s="51"/>
      <c r="QJJ327" s="51"/>
      <c r="QJK327" s="51"/>
      <c r="QJL327" s="51"/>
      <c r="QJM327" s="51"/>
      <c r="QJN327" s="51"/>
      <c r="QJO327" s="51"/>
      <c r="QJP327" s="51"/>
      <c r="QJQ327" s="51"/>
      <c r="QJR327" s="51"/>
      <c r="QJS327" s="51"/>
      <c r="QJT327" s="51"/>
      <c r="QJU327" s="51"/>
      <c r="QJV327" s="51"/>
      <c r="QJW327" s="51"/>
      <c r="QJX327" s="51"/>
      <c r="QJY327" s="51"/>
      <c r="QJZ327" s="51"/>
      <c r="QKA327" s="51"/>
      <c r="QKB327" s="51"/>
      <c r="QKC327" s="51"/>
      <c r="QKD327" s="51"/>
      <c r="QKE327" s="51"/>
      <c r="QKF327" s="51"/>
      <c r="QKG327" s="51"/>
      <c r="QKH327" s="51"/>
      <c r="QKI327" s="51"/>
      <c r="QKJ327" s="51"/>
      <c r="QKK327" s="51"/>
      <c r="QKL327" s="51"/>
      <c r="QKM327" s="51"/>
      <c r="QKN327" s="51"/>
      <c r="QKO327" s="51"/>
      <c r="QKP327" s="51"/>
      <c r="QKQ327" s="51"/>
      <c r="QKR327" s="51"/>
      <c r="QKS327" s="51"/>
      <c r="QKT327" s="51"/>
      <c r="QKU327" s="51"/>
      <c r="QKV327" s="51"/>
      <c r="QKW327" s="51"/>
      <c r="QKX327" s="51"/>
      <c r="QKY327" s="51"/>
      <c r="QKZ327" s="51"/>
      <c r="QLA327" s="51"/>
      <c r="QLB327" s="51"/>
      <c r="QLC327" s="51"/>
      <c r="QLD327" s="51"/>
      <c r="QLE327" s="51"/>
      <c r="QLF327" s="51"/>
      <c r="QLG327" s="51"/>
      <c r="QLH327" s="51"/>
      <c r="QLI327" s="51"/>
      <c r="QLJ327" s="51"/>
      <c r="QLK327" s="51"/>
      <c r="QLL327" s="51"/>
      <c r="QLM327" s="51"/>
      <c r="QLN327" s="51"/>
      <c r="QLO327" s="51"/>
      <c r="QLP327" s="51"/>
      <c r="QLQ327" s="51"/>
      <c r="QLR327" s="51"/>
      <c r="QLS327" s="51"/>
      <c r="QLT327" s="51"/>
      <c r="QLU327" s="51"/>
      <c r="QLV327" s="51"/>
      <c r="QLW327" s="51"/>
      <c r="QLX327" s="51"/>
      <c r="QLY327" s="51"/>
      <c r="QLZ327" s="51"/>
      <c r="QMA327" s="51"/>
      <c r="QMB327" s="51"/>
      <c r="QMC327" s="51"/>
      <c r="QMD327" s="51"/>
      <c r="QME327" s="51"/>
      <c r="QMF327" s="51"/>
      <c r="QMG327" s="51"/>
      <c r="QMH327" s="51"/>
      <c r="QMI327" s="51"/>
      <c r="QMJ327" s="51"/>
      <c r="QMK327" s="51"/>
      <c r="QML327" s="51"/>
      <c r="QMM327" s="51"/>
      <c r="QMN327" s="51"/>
      <c r="QMO327" s="51"/>
      <c r="QMP327" s="51"/>
      <c r="QMQ327" s="51"/>
      <c r="QMR327" s="51"/>
      <c r="QMS327" s="51"/>
      <c r="QMT327" s="51"/>
      <c r="QMU327" s="51"/>
      <c r="QMV327" s="51"/>
      <c r="QMW327" s="51"/>
      <c r="QMX327" s="51"/>
      <c r="QMY327" s="51"/>
      <c r="QMZ327" s="51"/>
      <c r="QNA327" s="51"/>
      <c r="QNB327" s="51"/>
      <c r="QNC327" s="51"/>
      <c r="QND327" s="51"/>
      <c r="QNE327" s="51"/>
      <c r="QNF327" s="51"/>
      <c r="QNG327" s="51"/>
      <c r="QNH327" s="51"/>
      <c r="QNI327" s="51"/>
      <c r="QNJ327" s="51"/>
      <c r="QNK327" s="51"/>
      <c r="QNL327" s="51"/>
      <c r="QNM327" s="51"/>
      <c r="QNN327" s="51"/>
      <c r="QNO327" s="51"/>
      <c r="QNP327" s="51"/>
      <c r="QNQ327" s="51"/>
      <c r="QNR327" s="51"/>
      <c r="QNS327" s="51"/>
      <c r="QNT327" s="51"/>
      <c r="QNU327" s="51"/>
      <c r="QNV327" s="51"/>
      <c r="QNW327" s="51"/>
      <c r="QNX327" s="51"/>
      <c r="QNY327" s="51"/>
      <c r="QNZ327" s="51"/>
      <c r="QOA327" s="51"/>
      <c r="QOB327" s="51"/>
      <c r="QOC327" s="51"/>
      <c r="QOD327" s="51"/>
      <c r="QOE327" s="51"/>
      <c r="QOF327" s="51"/>
      <c r="QOG327" s="51"/>
      <c r="QOH327" s="51"/>
      <c r="QOI327" s="51"/>
      <c r="QOJ327" s="51"/>
      <c r="QOK327" s="51"/>
      <c r="QOL327" s="51"/>
      <c r="QOM327" s="51"/>
      <c r="QON327" s="51"/>
      <c r="QOO327" s="51"/>
      <c r="QOP327" s="51"/>
      <c r="QOQ327" s="51"/>
      <c r="QOR327" s="51"/>
      <c r="QOS327" s="51"/>
      <c r="QOT327" s="51"/>
      <c r="QOU327" s="51"/>
      <c r="QOV327" s="51"/>
      <c r="QOW327" s="51"/>
      <c r="QOX327" s="51"/>
      <c r="QOY327" s="51"/>
      <c r="QOZ327" s="51"/>
      <c r="QPA327" s="51"/>
      <c r="QPB327" s="51"/>
      <c r="QPC327" s="51"/>
      <c r="QPD327" s="51"/>
      <c r="QPE327" s="51"/>
      <c r="QPF327" s="51"/>
      <c r="QPG327" s="51"/>
      <c r="QPH327" s="51"/>
      <c r="QPI327" s="51"/>
      <c r="QPJ327" s="51"/>
      <c r="QPK327" s="51"/>
      <c r="QPL327" s="51"/>
      <c r="QPM327" s="51"/>
      <c r="QPN327" s="51"/>
      <c r="QPO327" s="51"/>
      <c r="QPP327" s="51"/>
      <c r="QPQ327" s="51"/>
      <c r="QPR327" s="51"/>
      <c r="QPS327" s="51"/>
      <c r="QPT327" s="51"/>
      <c r="QPU327" s="51"/>
      <c r="QPV327" s="51"/>
      <c r="QPW327" s="51"/>
      <c r="QPX327" s="51"/>
      <c r="QPY327" s="51"/>
      <c r="QPZ327" s="51"/>
      <c r="QQA327" s="51"/>
      <c r="QQB327" s="51"/>
      <c r="QQC327" s="51"/>
      <c r="QQD327" s="51"/>
      <c r="QQE327" s="51"/>
      <c r="QQF327" s="51"/>
      <c r="QQG327" s="51"/>
      <c r="QQH327" s="51"/>
      <c r="QQI327" s="51"/>
      <c r="QQJ327" s="51"/>
      <c r="QQK327" s="51"/>
      <c r="QQL327" s="51"/>
      <c r="QQM327" s="51"/>
      <c r="QQN327" s="51"/>
      <c r="QQO327" s="51"/>
      <c r="QQP327" s="51"/>
      <c r="QQQ327" s="51"/>
      <c r="QQR327" s="51"/>
      <c r="QQS327" s="51"/>
      <c r="QQT327" s="51"/>
      <c r="QQU327" s="51"/>
      <c r="QQV327" s="51"/>
      <c r="QQW327" s="51"/>
      <c r="QQX327" s="51"/>
      <c r="QQY327" s="51"/>
      <c r="QQZ327" s="51"/>
      <c r="QRA327" s="51"/>
      <c r="QRB327" s="51"/>
      <c r="QRC327" s="51"/>
      <c r="QRD327" s="51"/>
      <c r="QRE327" s="51"/>
      <c r="QRF327" s="51"/>
      <c r="QRG327" s="51"/>
      <c r="QRH327" s="51"/>
      <c r="QRI327" s="51"/>
      <c r="QRJ327" s="51"/>
      <c r="QRK327" s="51"/>
      <c r="QRL327" s="51"/>
      <c r="QRM327" s="51"/>
      <c r="QRN327" s="51"/>
      <c r="QRO327" s="51"/>
      <c r="QRP327" s="51"/>
      <c r="QRQ327" s="51"/>
      <c r="QRR327" s="51"/>
      <c r="QRS327" s="51"/>
      <c r="QRT327" s="51"/>
      <c r="QRU327" s="51"/>
      <c r="QRV327" s="51"/>
      <c r="QRW327" s="51"/>
      <c r="QRX327" s="51"/>
      <c r="QRY327" s="51"/>
      <c r="QRZ327" s="51"/>
      <c r="QSA327" s="51"/>
      <c r="QSB327" s="51"/>
      <c r="QSC327" s="51"/>
      <c r="QSD327" s="51"/>
      <c r="QSE327" s="51"/>
      <c r="QSF327" s="51"/>
      <c r="QSG327" s="51"/>
      <c r="QSH327" s="51"/>
      <c r="QSI327" s="51"/>
      <c r="QSJ327" s="51"/>
      <c r="QSK327" s="51"/>
      <c r="QSL327" s="51"/>
      <c r="QSM327" s="51"/>
      <c r="QSN327" s="51"/>
      <c r="QSO327" s="51"/>
      <c r="QSP327" s="51"/>
      <c r="QSQ327" s="51"/>
      <c r="QSR327" s="51"/>
      <c r="QSS327" s="51"/>
      <c r="QST327" s="51"/>
      <c r="QSU327" s="51"/>
      <c r="QSV327" s="51"/>
      <c r="QSW327" s="51"/>
      <c r="QSX327" s="51"/>
      <c r="QSY327" s="51"/>
      <c r="QSZ327" s="51"/>
      <c r="QTA327" s="51"/>
      <c r="QTB327" s="51"/>
      <c r="QTC327" s="51"/>
      <c r="QTD327" s="51"/>
      <c r="QTE327" s="51"/>
      <c r="QTF327" s="51"/>
      <c r="QTG327" s="51"/>
      <c r="QTH327" s="51"/>
      <c r="QTI327" s="51"/>
      <c r="QTJ327" s="51"/>
      <c r="QTK327" s="51"/>
      <c r="QTL327" s="51"/>
      <c r="QTM327" s="51"/>
      <c r="QTN327" s="51"/>
      <c r="QTO327" s="51"/>
      <c r="QTP327" s="51"/>
      <c r="QTQ327" s="51"/>
      <c r="QTR327" s="51"/>
      <c r="QTS327" s="51"/>
      <c r="QTT327" s="51"/>
      <c r="QTU327" s="51"/>
      <c r="QTV327" s="51"/>
      <c r="QTW327" s="51"/>
      <c r="QTX327" s="51"/>
      <c r="QTY327" s="51"/>
      <c r="QTZ327" s="51"/>
      <c r="QUA327" s="51"/>
      <c r="QUB327" s="51"/>
      <c r="QUC327" s="51"/>
      <c r="QUD327" s="51"/>
      <c r="QUE327" s="51"/>
      <c r="QUF327" s="51"/>
      <c r="QUG327" s="51"/>
      <c r="QUH327" s="51"/>
      <c r="QUI327" s="51"/>
      <c r="QUJ327" s="51"/>
      <c r="QUK327" s="51"/>
      <c r="QUL327" s="51"/>
      <c r="QUM327" s="51"/>
      <c r="QUN327" s="51"/>
      <c r="QUO327" s="51"/>
      <c r="QUP327" s="51"/>
      <c r="QUQ327" s="51"/>
      <c r="QUR327" s="51"/>
      <c r="QUS327" s="51"/>
      <c r="QUT327" s="51"/>
      <c r="QUU327" s="51"/>
      <c r="QUV327" s="51"/>
      <c r="QUW327" s="51"/>
      <c r="QUX327" s="51"/>
      <c r="QUY327" s="51"/>
      <c r="QUZ327" s="51"/>
      <c r="QVA327" s="51"/>
      <c r="QVB327" s="51"/>
      <c r="QVC327" s="51"/>
      <c r="QVD327" s="51"/>
      <c r="QVE327" s="51"/>
      <c r="QVF327" s="51"/>
      <c r="QVG327" s="51"/>
      <c r="QVH327" s="51"/>
      <c r="QVI327" s="51"/>
      <c r="QVJ327" s="51"/>
      <c r="QVK327" s="51"/>
      <c r="QVL327" s="51"/>
      <c r="QVM327" s="51"/>
      <c r="QVN327" s="51"/>
      <c r="QVO327" s="51"/>
      <c r="QVP327" s="51"/>
      <c r="QVQ327" s="51"/>
      <c r="QVR327" s="51"/>
      <c r="QVS327" s="51"/>
      <c r="QVT327" s="51"/>
      <c r="QVU327" s="51"/>
      <c r="QVV327" s="51"/>
      <c r="QVW327" s="51"/>
      <c r="QVX327" s="51"/>
      <c r="QVY327" s="51"/>
      <c r="QVZ327" s="51"/>
      <c r="QWA327" s="51"/>
      <c r="QWB327" s="51"/>
      <c r="QWC327" s="51"/>
      <c r="QWD327" s="51"/>
      <c r="QWE327" s="51"/>
      <c r="QWF327" s="51"/>
      <c r="QWG327" s="51"/>
      <c r="QWH327" s="51"/>
      <c r="QWI327" s="51"/>
      <c r="QWJ327" s="51"/>
      <c r="QWK327" s="51"/>
      <c r="QWL327" s="51"/>
      <c r="QWM327" s="51"/>
      <c r="QWN327" s="51"/>
      <c r="QWO327" s="51"/>
      <c r="QWP327" s="51"/>
      <c r="QWQ327" s="51"/>
      <c r="QWR327" s="51"/>
      <c r="QWS327" s="51"/>
      <c r="QWT327" s="51"/>
      <c r="QWU327" s="51"/>
      <c r="QWV327" s="51"/>
      <c r="QWW327" s="51"/>
      <c r="QWX327" s="51"/>
      <c r="QWY327" s="51"/>
      <c r="QWZ327" s="51"/>
      <c r="QXA327" s="51"/>
      <c r="QXB327" s="51"/>
      <c r="QXC327" s="51"/>
      <c r="QXD327" s="51"/>
      <c r="QXE327" s="51"/>
      <c r="QXF327" s="51"/>
      <c r="QXG327" s="51"/>
      <c r="QXH327" s="51"/>
      <c r="QXI327" s="51"/>
      <c r="QXJ327" s="51"/>
      <c r="QXK327" s="51"/>
      <c r="QXL327" s="51"/>
      <c r="QXM327" s="51"/>
      <c r="QXN327" s="51"/>
      <c r="QXO327" s="51"/>
      <c r="QXP327" s="51"/>
      <c r="QXQ327" s="51"/>
      <c r="QXR327" s="51"/>
      <c r="QXS327" s="51"/>
      <c r="QXT327" s="51"/>
      <c r="QXU327" s="51"/>
      <c r="QXV327" s="51"/>
      <c r="QXW327" s="51"/>
      <c r="QXX327" s="51"/>
      <c r="QXY327" s="51"/>
      <c r="QXZ327" s="51"/>
      <c r="QYA327" s="51"/>
      <c r="QYB327" s="51"/>
      <c r="QYC327" s="51"/>
      <c r="QYD327" s="51"/>
      <c r="QYE327" s="51"/>
      <c r="QYF327" s="51"/>
      <c r="QYG327" s="51"/>
      <c r="QYH327" s="51"/>
      <c r="QYI327" s="51"/>
      <c r="QYJ327" s="51"/>
      <c r="QYK327" s="51"/>
      <c r="QYL327" s="51"/>
      <c r="QYM327" s="51"/>
      <c r="QYN327" s="51"/>
      <c r="QYO327" s="51"/>
      <c r="QYP327" s="51"/>
      <c r="QYQ327" s="51"/>
      <c r="QYR327" s="51"/>
      <c r="QYS327" s="51"/>
      <c r="QYT327" s="51"/>
      <c r="QYU327" s="51"/>
      <c r="QYV327" s="51"/>
      <c r="QYW327" s="51"/>
      <c r="QYX327" s="51"/>
      <c r="QYY327" s="51"/>
      <c r="QYZ327" s="51"/>
      <c r="QZA327" s="51"/>
      <c r="QZB327" s="51"/>
      <c r="QZC327" s="51"/>
      <c r="QZD327" s="51"/>
      <c r="QZE327" s="51"/>
      <c r="QZF327" s="51"/>
      <c r="QZG327" s="51"/>
      <c r="QZH327" s="51"/>
      <c r="QZI327" s="51"/>
      <c r="QZJ327" s="51"/>
      <c r="QZK327" s="51"/>
      <c r="QZL327" s="51"/>
      <c r="QZM327" s="51"/>
      <c r="QZN327" s="51"/>
      <c r="QZO327" s="51"/>
      <c r="QZP327" s="51"/>
      <c r="QZQ327" s="51"/>
      <c r="QZR327" s="51"/>
      <c r="QZS327" s="51"/>
      <c r="QZT327" s="51"/>
      <c r="QZU327" s="51"/>
      <c r="QZV327" s="51"/>
      <c r="QZW327" s="51"/>
      <c r="QZX327" s="51"/>
      <c r="QZY327" s="51"/>
      <c r="QZZ327" s="51"/>
      <c r="RAA327" s="51"/>
      <c r="RAB327" s="51"/>
      <c r="RAC327" s="51"/>
      <c r="RAD327" s="51"/>
      <c r="RAE327" s="51"/>
      <c r="RAF327" s="51"/>
      <c r="RAG327" s="51"/>
      <c r="RAH327" s="51"/>
      <c r="RAI327" s="51"/>
      <c r="RAJ327" s="51"/>
      <c r="RAK327" s="51"/>
      <c r="RAL327" s="51"/>
      <c r="RAM327" s="51"/>
      <c r="RAN327" s="51"/>
      <c r="RAO327" s="51"/>
      <c r="RAP327" s="51"/>
      <c r="RAQ327" s="51"/>
      <c r="RAR327" s="51"/>
      <c r="RAS327" s="51"/>
      <c r="RAT327" s="51"/>
      <c r="RAU327" s="51"/>
      <c r="RAV327" s="51"/>
      <c r="RAW327" s="51"/>
      <c r="RAX327" s="51"/>
      <c r="RAY327" s="51"/>
      <c r="RAZ327" s="51"/>
      <c r="RBA327" s="51"/>
      <c r="RBB327" s="51"/>
      <c r="RBC327" s="51"/>
      <c r="RBD327" s="51"/>
      <c r="RBE327" s="51"/>
      <c r="RBF327" s="51"/>
      <c r="RBG327" s="51"/>
      <c r="RBH327" s="51"/>
      <c r="RBI327" s="51"/>
      <c r="RBJ327" s="51"/>
      <c r="RBK327" s="51"/>
      <c r="RBL327" s="51"/>
      <c r="RBM327" s="51"/>
      <c r="RBN327" s="51"/>
      <c r="RBO327" s="51"/>
      <c r="RBP327" s="51"/>
      <c r="RBQ327" s="51"/>
      <c r="RBR327" s="51"/>
      <c r="RBS327" s="51"/>
      <c r="RBT327" s="51"/>
      <c r="RBU327" s="51"/>
      <c r="RBV327" s="51"/>
      <c r="RBW327" s="51"/>
      <c r="RBX327" s="51"/>
      <c r="RBY327" s="51"/>
      <c r="RBZ327" s="51"/>
      <c r="RCA327" s="51"/>
      <c r="RCB327" s="51"/>
      <c r="RCC327" s="51"/>
      <c r="RCD327" s="51"/>
      <c r="RCE327" s="51"/>
      <c r="RCF327" s="51"/>
      <c r="RCG327" s="51"/>
      <c r="RCH327" s="51"/>
      <c r="RCI327" s="51"/>
      <c r="RCJ327" s="51"/>
      <c r="RCK327" s="51"/>
      <c r="RCL327" s="51"/>
      <c r="RCM327" s="51"/>
      <c r="RCN327" s="51"/>
      <c r="RCO327" s="51"/>
      <c r="RCP327" s="51"/>
      <c r="RCQ327" s="51"/>
      <c r="RCR327" s="51"/>
      <c r="RCS327" s="51"/>
      <c r="RCT327" s="51"/>
      <c r="RCU327" s="51"/>
      <c r="RCV327" s="51"/>
      <c r="RCW327" s="51"/>
      <c r="RCX327" s="51"/>
      <c r="RCY327" s="51"/>
      <c r="RCZ327" s="51"/>
      <c r="RDA327" s="51"/>
      <c r="RDB327" s="51"/>
      <c r="RDC327" s="51"/>
      <c r="RDD327" s="51"/>
      <c r="RDE327" s="51"/>
      <c r="RDF327" s="51"/>
      <c r="RDG327" s="51"/>
      <c r="RDH327" s="51"/>
      <c r="RDI327" s="51"/>
      <c r="RDJ327" s="51"/>
      <c r="RDK327" s="51"/>
      <c r="RDL327" s="51"/>
      <c r="RDM327" s="51"/>
      <c r="RDN327" s="51"/>
      <c r="RDO327" s="51"/>
      <c r="RDP327" s="51"/>
      <c r="RDQ327" s="51"/>
      <c r="RDR327" s="51"/>
      <c r="RDS327" s="51"/>
      <c r="RDT327" s="51"/>
      <c r="RDU327" s="51"/>
      <c r="RDV327" s="51"/>
      <c r="RDW327" s="51"/>
      <c r="RDX327" s="51"/>
      <c r="RDY327" s="51"/>
      <c r="RDZ327" s="51"/>
      <c r="REA327" s="51"/>
      <c r="REB327" s="51"/>
      <c r="REC327" s="51"/>
      <c r="RED327" s="51"/>
      <c r="REE327" s="51"/>
      <c r="REF327" s="51"/>
      <c r="REG327" s="51"/>
      <c r="REH327" s="51"/>
      <c r="REI327" s="51"/>
      <c r="REJ327" s="51"/>
      <c r="REK327" s="51"/>
      <c r="REL327" s="51"/>
      <c r="REM327" s="51"/>
      <c r="REN327" s="51"/>
      <c r="REO327" s="51"/>
      <c r="REP327" s="51"/>
      <c r="REQ327" s="51"/>
      <c r="RER327" s="51"/>
      <c r="RES327" s="51"/>
      <c r="RET327" s="51"/>
      <c r="REU327" s="51"/>
      <c r="REV327" s="51"/>
      <c r="REW327" s="51"/>
      <c r="REX327" s="51"/>
      <c r="REY327" s="51"/>
      <c r="REZ327" s="51"/>
      <c r="RFA327" s="51"/>
      <c r="RFB327" s="51"/>
      <c r="RFC327" s="51"/>
      <c r="RFD327" s="51"/>
      <c r="RFE327" s="51"/>
      <c r="RFF327" s="51"/>
      <c r="RFG327" s="51"/>
      <c r="RFH327" s="51"/>
      <c r="RFI327" s="51"/>
      <c r="RFJ327" s="51"/>
      <c r="RFK327" s="51"/>
      <c r="RFL327" s="51"/>
      <c r="RFM327" s="51"/>
      <c r="RFN327" s="51"/>
      <c r="RFO327" s="51"/>
      <c r="RFP327" s="51"/>
      <c r="RFQ327" s="51"/>
      <c r="RFR327" s="51"/>
      <c r="RFS327" s="51"/>
      <c r="RFT327" s="51"/>
      <c r="RFU327" s="51"/>
      <c r="RFV327" s="51"/>
      <c r="RFW327" s="51"/>
      <c r="RFX327" s="51"/>
      <c r="RFY327" s="51"/>
      <c r="RFZ327" s="51"/>
      <c r="RGA327" s="51"/>
      <c r="RGB327" s="51"/>
      <c r="RGC327" s="51"/>
      <c r="RGD327" s="51"/>
      <c r="RGE327" s="51"/>
      <c r="RGF327" s="51"/>
      <c r="RGG327" s="51"/>
      <c r="RGH327" s="51"/>
      <c r="RGI327" s="51"/>
      <c r="RGJ327" s="51"/>
      <c r="RGK327" s="51"/>
      <c r="RGL327" s="51"/>
      <c r="RGM327" s="51"/>
      <c r="RGN327" s="51"/>
      <c r="RGO327" s="51"/>
      <c r="RGP327" s="51"/>
      <c r="RGQ327" s="51"/>
      <c r="RGR327" s="51"/>
      <c r="RGS327" s="51"/>
      <c r="RGT327" s="51"/>
      <c r="RGU327" s="51"/>
      <c r="RGV327" s="51"/>
      <c r="RGW327" s="51"/>
      <c r="RGX327" s="51"/>
      <c r="RGY327" s="51"/>
      <c r="RGZ327" s="51"/>
      <c r="RHA327" s="51"/>
      <c r="RHB327" s="51"/>
      <c r="RHC327" s="51"/>
      <c r="RHD327" s="51"/>
      <c r="RHE327" s="51"/>
      <c r="RHF327" s="51"/>
      <c r="RHG327" s="51"/>
      <c r="RHH327" s="51"/>
      <c r="RHI327" s="51"/>
      <c r="RHJ327" s="51"/>
      <c r="RHK327" s="51"/>
      <c r="RHL327" s="51"/>
      <c r="RHM327" s="51"/>
      <c r="RHN327" s="51"/>
      <c r="RHO327" s="51"/>
      <c r="RHP327" s="51"/>
      <c r="RHQ327" s="51"/>
      <c r="RHR327" s="51"/>
      <c r="RHS327" s="51"/>
      <c r="RHT327" s="51"/>
      <c r="RHU327" s="51"/>
      <c r="RHV327" s="51"/>
      <c r="RHW327" s="51"/>
      <c r="RHX327" s="51"/>
      <c r="RHY327" s="51"/>
      <c r="RHZ327" s="51"/>
      <c r="RIA327" s="51"/>
      <c r="RIB327" s="51"/>
      <c r="RIC327" s="51"/>
      <c r="RID327" s="51"/>
      <c r="RIE327" s="51"/>
      <c r="RIF327" s="51"/>
      <c r="RIG327" s="51"/>
      <c r="RIH327" s="51"/>
      <c r="RII327" s="51"/>
      <c r="RIJ327" s="51"/>
      <c r="RIK327" s="51"/>
      <c r="RIL327" s="51"/>
      <c r="RIM327" s="51"/>
      <c r="RIN327" s="51"/>
      <c r="RIO327" s="51"/>
      <c r="RIP327" s="51"/>
      <c r="RIQ327" s="51"/>
      <c r="RIR327" s="51"/>
      <c r="RIS327" s="51"/>
      <c r="RIT327" s="51"/>
      <c r="RIU327" s="51"/>
      <c r="RIV327" s="51"/>
      <c r="RIW327" s="51"/>
      <c r="RIX327" s="51"/>
      <c r="RIY327" s="51"/>
      <c r="RIZ327" s="51"/>
      <c r="RJA327" s="51"/>
      <c r="RJB327" s="51"/>
      <c r="RJC327" s="51"/>
      <c r="RJD327" s="51"/>
      <c r="RJE327" s="51"/>
      <c r="RJF327" s="51"/>
      <c r="RJG327" s="51"/>
      <c r="RJH327" s="51"/>
      <c r="RJI327" s="51"/>
      <c r="RJJ327" s="51"/>
      <c r="RJK327" s="51"/>
      <c r="RJL327" s="51"/>
      <c r="RJM327" s="51"/>
      <c r="RJN327" s="51"/>
      <c r="RJO327" s="51"/>
      <c r="RJP327" s="51"/>
      <c r="RJQ327" s="51"/>
      <c r="RJR327" s="51"/>
      <c r="RJS327" s="51"/>
      <c r="RJT327" s="51"/>
      <c r="RJU327" s="51"/>
      <c r="RJV327" s="51"/>
      <c r="RJW327" s="51"/>
      <c r="RJX327" s="51"/>
      <c r="RJY327" s="51"/>
      <c r="RJZ327" s="51"/>
      <c r="RKA327" s="51"/>
      <c r="RKB327" s="51"/>
      <c r="RKC327" s="51"/>
      <c r="RKD327" s="51"/>
      <c r="RKE327" s="51"/>
      <c r="RKF327" s="51"/>
      <c r="RKG327" s="51"/>
      <c r="RKH327" s="51"/>
      <c r="RKI327" s="51"/>
      <c r="RKJ327" s="51"/>
      <c r="RKK327" s="51"/>
      <c r="RKL327" s="51"/>
      <c r="RKM327" s="51"/>
      <c r="RKN327" s="51"/>
      <c r="RKO327" s="51"/>
      <c r="RKP327" s="51"/>
      <c r="RKQ327" s="51"/>
      <c r="RKR327" s="51"/>
      <c r="RKS327" s="51"/>
      <c r="RKT327" s="51"/>
      <c r="RKU327" s="51"/>
      <c r="RKV327" s="51"/>
      <c r="RKW327" s="51"/>
      <c r="RKX327" s="51"/>
      <c r="RKY327" s="51"/>
      <c r="RKZ327" s="51"/>
      <c r="RLA327" s="51"/>
      <c r="RLB327" s="51"/>
      <c r="RLC327" s="51"/>
      <c r="RLD327" s="51"/>
      <c r="RLE327" s="51"/>
      <c r="RLF327" s="51"/>
      <c r="RLG327" s="51"/>
      <c r="RLH327" s="51"/>
      <c r="RLI327" s="51"/>
      <c r="RLJ327" s="51"/>
      <c r="RLK327" s="51"/>
      <c r="RLL327" s="51"/>
      <c r="RLM327" s="51"/>
      <c r="RLN327" s="51"/>
      <c r="RLO327" s="51"/>
      <c r="RLP327" s="51"/>
      <c r="RLQ327" s="51"/>
      <c r="RLR327" s="51"/>
      <c r="RLS327" s="51"/>
      <c r="RLT327" s="51"/>
      <c r="RLU327" s="51"/>
      <c r="RLV327" s="51"/>
      <c r="RLW327" s="51"/>
      <c r="RLX327" s="51"/>
      <c r="RLY327" s="51"/>
      <c r="RLZ327" s="51"/>
      <c r="RMA327" s="51"/>
      <c r="RMB327" s="51"/>
      <c r="RMC327" s="51"/>
      <c r="RMD327" s="51"/>
      <c r="RME327" s="51"/>
      <c r="RMF327" s="51"/>
      <c r="RMG327" s="51"/>
      <c r="RMH327" s="51"/>
      <c r="RMI327" s="51"/>
      <c r="RMJ327" s="51"/>
      <c r="RMK327" s="51"/>
      <c r="RML327" s="51"/>
      <c r="RMM327" s="51"/>
      <c r="RMN327" s="51"/>
      <c r="RMO327" s="51"/>
      <c r="RMP327" s="51"/>
      <c r="RMQ327" s="51"/>
      <c r="RMR327" s="51"/>
      <c r="RMS327" s="51"/>
      <c r="RMT327" s="51"/>
      <c r="RMU327" s="51"/>
      <c r="RMV327" s="51"/>
      <c r="RMW327" s="51"/>
      <c r="RMX327" s="51"/>
      <c r="RMY327" s="51"/>
      <c r="RMZ327" s="51"/>
      <c r="RNA327" s="51"/>
      <c r="RNB327" s="51"/>
      <c r="RNC327" s="51"/>
      <c r="RND327" s="51"/>
      <c r="RNE327" s="51"/>
      <c r="RNF327" s="51"/>
      <c r="RNG327" s="51"/>
      <c r="RNH327" s="51"/>
      <c r="RNI327" s="51"/>
      <c r="RNJ327" s="51"/>
      <c r="RNK327" s="51"/>
      <c r="RNL327" s="51"/>
      <c r="RNM327" s="51"/>
      <c r="RNN327" s="51"/>
      <c r="RNO327" s="51"/>
      <c r="RNP327" s="51"/>
      <c r="RNQ327" s="51"/>
      <c r="RNR327" s="51"/>
      <c r="RNS327" s="51"/>
      <c r="RNT327" s="51"/>
      <c r="RNU327" s="51"/>
      <c r="RNV327" s="51"/>
      <c r="RNW327" s="51"/>
      <c r="RNX327" s="51"/>
      <c r="RNY327" s="51"/>
      <c r="RNZ327" s="51"/>
      <c r="ROA327" s="51"/>
      <c r="ROB327" s="51"/>
      <c r="ROC327" s="51"/>
      <c r="ROD327" s="51"/>
      <c r="ROE327" s="51"/>
      <c r="ROF327" s="51"/>
      <c r="ROG327" s="51"/>
      <c r="ROH327" s="51"/>
      <c r="ROI327" s="51"/>
      <c r="ROJ327" s="51"/>
      <c r="ROK327" s="51"/>
      <c r="ROL327" s="51"/>
      <c r="ROM327" s="51"/>
      <c r="RON327" s="51"/>
      <c r="ROO327" s="51"/>
      <c r="ROP327" s="51"/>
      <c r="ROQ327" s="51"/>
      <c r="ROR327" s="51"/>
      <c r="ROS327" s="51"/>
      <c r="ROT327" s="51"/>
      <c r="ROU327" s="51"/>
      <c r="ROV327" s="51"/>
      <c r="ROW327" s="51"/>
      <c r="ROX327" s="51"/>
      <c r="ROY327" s="51"/>
      <c r="ROZ327" s="51"/>
      <c r="RPA327" s="51"/>
      <c r="RPB327" s="51"/>
      <c r="RPC327" s="51"/>
      <c r="RPD327" s="51"/>
      <c r="RPE327" s="51"/>
      <c r="RPF327" s="51"/>
      <c r="RPG327" s="51"/>
      <c r="RPH327" s="51"/>
      <c r="RPI327" s="51"/>
      <c r="RPJ327" s="51"/>
      <c r="RPK327" s="51"/>
      <c r="RPL327" s="51"/>
      <c r="RPM327" s="51"/>
      <c r="RPN327" s="51"/>
      <c r="RPO327" s="51"/>
      <c r="RPP327" s="51"/>
      <c r="RPQ327" s="51"/>
      <c r="RPR327" s="51"/>
      <c r="RPS327" s="51"/>
      <c r="RPT327" s="51"/>
      <c r="RPU327" s="51"/>
      <c r="RPV327" s="51"/>
      <c r="RPW327" s="51"/>
      <c r="RPX327" s="51"/>
      <c r="RPY327" s="51"/>
      <c r="RPZ327" s="51"/>
      <c r="RQA327" s="51"/>
      <c r="RQB327" s="51"/>
      <c r="RQC327" s="51"/>
      <c r="RQD327" s="51"/>
      <c r="RQE327" s="51"/>
      <c r="RQF327" s="51"/>
      <c r="RQG327" s="51"/>
      <c r="RQH327" s="51"/>
      <c r="RQI327" s="51"/>
      <c r="RQJ327" s="51"/>
      <c r="RQK327" s="51"/>
      <c r="RQL327" s="51"/>
      <c r="RQM327" s="51"/>
      <c r="RQN327" s="51"/>
      <c r="RQO327" s="51"/>
      <c r="RQP327" s="51"/>
      <c r="RQQ327" s="51"/>
      <c r="RQR327" s="51"/>
      <c r="RQS327" s="51"/>
      <c r="RQT327" s="51"/>
      <c r="RQU327" s="51"/>
      <c r="RQV327" s="51"/>
      <c r="RQW327" s="51"/>
      <c r="RQX327" s="51"/>
      <c r="RQY327" s="51"/>
      <c r="RQZ327" s="51"/>
      <c r="RRA327" s="51"/>
      <c r="RRB327" s="51"/>
      <c r="RRC327" s="51"/>
      <c r="RRD327" s="51"/>
      <c r="RRE327" s="51"/>
      <c r="RRF327" s="51"/>
      <c r="RRG327" s="51"/>
      <c r="RRH327" s="51"/>
      <c r="RRI327" s="51"/>
      <c r="RRJ327" s="51"/>
      <c r="RRK327" s="51"/>
      <c r="RRL327" s="51"/>
      <c r="RRM327" s="51"/>
      <c r="RRN327" s="51"/>
      <c r="RRO327" s="51"/>
      <c r="RRP327" s="51"/>
      <c r="RRQ327" s="51"/>
      <c r="RRR327" s="51"/>
      <c r="RRS327" s="51"/>
      <c r="RRT327" s="51"/>
      <c r="RRU327" s="51"/>
      <c r="RRV327" s="51"/>
      <c r="RRW327" s="51"/>
      <c r="RRX327" s="51"/>
      <c r="RRY327" s="51"/>
      <c r="RRZ327" s="51"/>
      <c r="RSA327" s="51"/>
      <c r="RSB327" s="51"/>
      <c r="RSC327" s="51"/>
      <c r="RSD327" s="51"/>
      <c r="RSE327" s="51"/>
      <c r="RSF327" s="51"/>
      <c r="RSG327" s="51"/>
      <c r="RSH327" s="51"/>
      <c r="RSI327" s="51"/>
      <c r="RSJ327" s="51"/>
      <c r="RSK327" s="51"/>
      <c r="RSL327" s="51"/>
      <c r="RSM327" s="51"/>
      <c r="RSN327" s="51"/>
      <c r="RSO327" s="51"/>
      <c r="RSP327" s="51"/>
      <c r="RSQ327" s="51"/>
      <c r="RSR327" s="51"/>
      <c r="RSS327" s="51"/>
      <c r="RST327" s="51"/>
      <c r="RSU327" s="51"/>
      <c r="RSV327" s="51"/>
      <c r="RSW327" s="51"/>
      <c r="RSX327" s="51"/>
      <c r="RSY327" s="51"/>
      <c r="RSZ327" s="51"/>
      <c r="RTA327" s="51"/>
      <c r="RTB327" s="51"/>
      <c r="RTC327" s="51"/>
      <c r="RTD327" s="51"/>
      <c r="RTE327" s="51"/>
      <c r="RTF327" s="51"/>
      <c r="RTG327" s="51"/>
      <c r="RTH327" s="51"/>
      <c r="RTI327" s="51"/>
      <c r="RTJ327" s="51"/>
      <c r="RTK327" s="51"/>
      <c r="RTL327" s="51"/>
      <c r="RTM327" s="51"/>
      <c r="RTN327" s="51"/>
      <c r="RTO327" s="51"/>
      <c r="RTP327" s="51"/>
      <c r="RTQ327" s="51"/>
      <c r="RTR327" s="51"/>
      <c r="RTS327" s="51"/>
      <c r="RTT327" s="51"/>
      <c r="RTU327" s="51"/>
      <c r="RTV327" s="51"/>
      <c r="RTW327" s="51"/>
      <c r="RTX327" s="51"/>
      <c r="RTY327" s="51"/>
      <c r="RTZ327" s="51"/>
      <c r="RUA327" s="51"/>
      <c r="RUB327" s="51"/>
      <c r="RUC327" s="51"/>
      <c r="RUD327" s="51"/>
      <c r="RUE327" s="51"/>
      <c r="RUF327" s="51"/>
      <c r="RUG327" s="51"/>
      <c r="RUH327" s="51"/>
      <c r="RUI327" s="51"/>
      <c r="RUJ327" s="51"/>
      <c r="RUK327" s="51"/>
      <c r="RUL327" s="51"/>
      <c r="RUM327" s="51"/>
      <c r="RUN327" s="51"/>
      <c r="RUO327" s="51"/>
      <c r="RUP327" s="51"/>
      <c r="RUQ327" s="51"/>
      <c r="RUR327" s="51"/>
      <c r="RUS327" s="51"/>
      <c r="RUT327" s="51"/>
      <c r="RUU327" s="51"/>
      <c r="RUV327" s="51"/>
      <c r="RUW327" s="51"/>
      <c r="RUX327" s="51"/>
      <c r="RUY327" s="51"/>
      <c r="RUZ327" s="51"/>
      <c r="RVA327" s="51"/>
      <c r="RVB327" s="51"/>
      <c r="RVC327" s="51"/>
      <c r="RVD327" s="51"/>
      <c r="RVE327" s="51"/>
      <c r="RVF327" s="51"/>
      <c r="RVG327" s="51"/>
      <c r="RVH327" s="51"/>
      <c r="RVI327" s="51"/>
      <c r="RVJ327" s="51"/>
      <c r="RVK327" s="51"/>
      <c r="RVL327" s="51"/>
      <c r="RVM327" s="51"/>
      <c r="RVN327" s="51"/>
      <c r="RVO327" s="51"/>
      <c r="RVP327" s="51"/>
      <c r="RVQ327" s="51"/>
      <c r="RVR327" s="51"/>
      <c r="RVS327" s="51"/>
      <c r="RVT327" s="51"/>
      <c r="RVU327" s="51"/>
      <c r="RVV327" s="51"/>
      <c r="RVW327" s="51"/>
      <c r="RVX327" s="51"/>
      <c r="RVY327" s="51"/>
      <c r="RVZ327" s="51"/>
      <c r="RWA327" s="51"/>
      <c r="RWB327" s="51"/>
      <c r="RWC327" s="51"/>
      <c r="RWD327" s="51"/>
      <c r="RWE327" s="51"/>
      <c r="RWF327" s="51"/>
      <c r="RWG327" s="51"/>
      <c r="RWH327" s="51"/>
      <c r="RWI327" s="51"/>
      <c r="RWJ327" s="51"/>
      <c r="RWK327" s="51"/>
      <c r="RWL327" s="51"/>
      <c r="RWM327" s="51"/>
      <c r="RWN327" s="51"/>
      <c r="RWO327" s="51"/>
      <c r="RWP327" s="51"/>
      <c r="RWQ327" s="51"/>
      <c r="RWR327" s="51"/>
      <c r="RWS327" s="51"/>
      <c r="RWT327" s="51"/>
      <c r="RWU327" s="51"/>
      <c r="RWV327" s="51"/>
      <c r="RWW327" s="51"/>
      <c r="RWX327" s="51"/>
      <c r="RWY327" s="51"/>
      <c r="RWZ327" s="51"/>
      <c r="RXA327" s="51"/>
      <c r="RXB327" s="51"/>
      <c r="RXC327" s="51"/>
      <c r="RXD327" s="51"/>
      <c r="RXE327" s="51"/>
      <c r="RXF327" s="51"/>
      <c r="RXG327" s="51"/>
      <c r="RXH327" s="51"/>
      <c r="RXI327" s="51"/>
      <c r="RXJ327" s="51"/>
      <c r="RXK327" s="51"/>
      <c r="RXL327" s="51"/>
      <c r="RXM327" s="51"/>
      <c r="RXN327" s="51"/>
      <c r="RXO327" s="51"/>
      <c r="RXP327" s="51"/>
      <c r="RXQ327" s="51"/>
      <c r="RXR327" s="51"/>
      <c r="RXS327" s="51"/>
      <c r="RXT327" s="51"/>
      <c r="RXU327" s="51"/>
      <c r="RXV327" s="51"/>
      <c r="RXW327" s="51"/>
      <c r="RXX327" s="51"/>
      <c r="RXY327" s="51"/>
      <c r="RXZ327" s="51"/>
      <c r="RYA327" s="51"/>
      <c r="RYB327" s="51"/>
      <c r="RYC327" s="51"/>
      <c r="RYD327" s="51"/>
      <c r="RYE327" s="51"/>
      <c r="RYF327" s="51"/>
      <c r="RYG327" s="51"/>
      <c r="RYH327" s="51"/>
      <c r="RYI327" s="51"/>
      <c r="RYJ327" s="51"/>
      <c r="RYK327" s="51"/>
      <c r="RYL327" s="51"/>
      <c r="RYM327" s="51"/>
      <c r="RYN327" s="51"/>
      <c r="RYO327" s="51"/>
      <c r="RYP327" s="51"/>
      <c r="RYQ327" s="51"/>
      <c r="RYR327" s="51"/>
      <c r="RYS327" s="51"/>
      <c r="RYT327" s="51"/>
      <c r="RYU327" s="51"/>
      <c r="RYV327" s="51"/>
      <c r="RYW327" s="51"/>
      <c r="RYX327" s="51"/>
      <c r="RYY327" s="51"/>
      <c r="RYZ327" s="51"/>
      <c r="RZA327" s="51"/>
      <c r="RZB327" s="51"/>
      <c r="RZC327" s="51"/>
      <c r="RZD327" s="51"/>
      <c r="RZE327" s="51"/>
      <c r="RZF327" s="51"/>
      <c r="RZG327" s="51"/>
      <c r="RZH327" s="51"/>
      <c r="RZI327" s="51"/>
      <c r="RZJ327" s="51"/>
      <c r="RZK327" s="51"/>
      <c r="RZL327" s="51"/>
      <c r="RZM327" s="51"/>
      <c r="RZN327" s="51"/>
      <c r="RZO327" s="51"/>
      <c r="RZP327" s="51"/>
      <c r="RZQ327" s="51"/>
      <c r="RZR327" s="51"/>
      <c r="RZS327" s="51"/>
      <c r="RZT327" s="51"/>
      <c r="RZU327" s="51"/>
      <c r="RZV327" s="51"/>
      <c r="RZW327" s="51"/>
      <c r="RZX327" s="51"/>
      <c r="RZY327" s="51"/>
      <c r="RZZ327" s="51"/>
      <c r="SAA327" s="51"/>
      <c r="SAB327" s="51"/>
      <c r="SAC327" s="51"/>
      <c r="SAD327" s="51"/>
      <c r="SAE327" s="51"/>
      <c r="SAF327" s="51"/>
      <c r="SAG327" s="51"/>
      <c r="SAH327" s="51"/>
      <c r="SAI327" s="51"/>
      <c r="SAJ327" s="51"/>
      <c r="SAK327" s="51"/>
      <c r="SAL327" s="51"/>
      <c r="SAM327" s="51"/>
      <c r="SAN327" s="51"/>
      <c r="SAO327" s="51"/>
      <c r="SAP327" s="51"/>
      <c r="SAQ327" s="51"/>
      <c r="SAR327" s="51"/>
      <c r="SAS327" s="51"/>
      <c r="SAT327" s="51"/>
      <c r="SAU327" s="51"/>
      <c r="SAV327" s="51"/>
      <c r="SAW327" s="51"/>
      <c r="SAX327" s="51"/>
      <c r="SAY327" s="51"/>
      <c r="SAZ327" s="51"/>
      <c r="SBA327" s="51"/>
      <c r="SBB327" s="51"/>
      <c r="SBC327" s="51"/>
      <c r="SBD327" s="51"/>
      <c r="SBE327" s="51"/>
      <c r="SBF327" s="51"/>
      <c r="SBG327" s="51"/>
      <c r="SBH327" s="51"/>
      <c r="SBI327" s="51"/>
      <c r="SBJ327" s="51"/>
      <c r="SBK327" s="51"/>
      <c r="SBL327" s="51"/>
      <c r="SBM327" s="51"/>
      <c r="SBN327" s="51"/>
      <c r="SBO327" s="51"/>
      <c r="SBP327" s="51"/>
      <c r="SBQ327" s="51"/>
      <c r="SBR327" s="51"/>
      <c r="SBS327" s="51"/>
      <c r="SBT327" s="51"/>
      <c r="SBU327" s="51"/>
      <c r="SBV327" s="51"/>
      <c r="SBW327" s="51"/>
      <c r="SBX327" s="51"/>
      <c r="SBY327" s="51"/>
      <c r="SBZ327" s="51"/>
      <c r="SCA327" s="51"/>
      <c r="SCB327" s="51"/>
      <c r="SCC327" s="51"/>
      <c r="SCD327" s="51"/>
      <c r="SCE327" s="51"/>
      <c r="SCF327" s="51"/>
      <c r="SCG327" s="51"/>
      <c r="SCH327" s="51"/>
      <c r="SCI327" s="51"/>
      <c r="SCJ327" s="51"/>
      <c r="SCK327" s="51"/>
      <c r="SCL327" s="51"/>
      <c r="SCM327" s="51"/>
      <c r="SCN327" s="51"/>
      <c r="SCO327" s="51"/>
      <c r="SCP327" s="51"/>
      <c r="SCQ327" s="51"/>
      <c r="SCR327" s="51"/>
      <c r="SCS327" s="51"/>
      <c r="SCT327" s="51"/>
      <c r="SCU327" s="51"/>
      <c r="SCV327" s="51"/>
      <c r="SCW327" s="51"/>
      <c r="SCX327" s="51"/>
      <c r="SCY327" s="51"/>
      <c r="SCZ327" s="51"/>
      <c r="SDA327" s="51"/>
      <c r="SDB327" s="51"/>
      <c r="SDC327" s="51"/>
      <c r="SDD327" s="51"/>
      <c r="SDE327" s="51"/>
      <c r="SDF327" s="51"/>
      <c r="SDG327" s="51"/>
      <c r="SDH327" s="51"/>
      <c r="SDI327" s="51"/>
      <c r="SDJ327" s="51"/>
      <c r="SDK327" s="51"/>
      <c r="SDL327" s="51"/>
      <c r="SDM327" s="51"/>
      <c r="SDN327" s="51"/>
      <c r="SDO327" s="51"/>
      <c r="SDP327" s="51"/>
      <c r="SDQ327" s="51"/>
      <c r="SDR327" s="51"/>
      <c r="SDS327" s="51"/>
      <c r="SDT327" s="51"/>
      <c r="SDU327" s="51"/>
      <c r="SDV327" s="51"/>
      <c r="SDW327" s="51"/>
      <c r="SDX327" s="51"/>
      <c r="SDY327" s="51"/>
      <c r="SDZ327" s="51"/>
      <c r="SEA327" s="51"/>
      <c r="SEB327" s="51"/>
      <c r="SEC327" s="51"/>
      <c r="SED327" s="51"/>
      <c r="SEE327" s="51"/>
      <c r="SEF327" s="51"/>
      <c r="SEG327" s="51"/>
      <c r="SEH327" s="51"/>
      <c r="SEI327" s="51"/>
      <c r="SEJ327" s="51"/>
      <c r="SEK327" s="51"/>
      <c r="SEL327" s="51"/>
      <c r="SEM327" s="51"/>
      <c r="SEN327" s="51"/>
      <c r="SEO327" s="51"/>
      <c r="SEP327" s="51"/>
      <c r="SEQ327" s="51"/>
      <c r="SER327" s="51"/>
      <c r="SES327" s="51"/>
      <c r="SET327" s="51"/>
      <c r="SEU327" s="51"/>
      <c r="SEV327" s="51"/>
      <c r="SEW327" s="51"/>
      <c r="SEX327" s="51"/>
      <c r="SEY327" s="51"/>
      <c r="SEZ327" s="51"/>
      <c r="SFA327" s="51"/>
      <c r="SFB327" s="51"/>
      <c r="SFC327" s="51"/>
      <c r="SFD327" s="51"/>
      <c r="SFE327" s="51"/>
      <c r="SFF327" s="51"/>
      <c r="SFG327" s="51"/>
      <c r="SFH327" s="51"/>
      <c r="SFI327" s="51"/>
      <c r="SFJ327" s="51"/>
      <c r="SFK327" s="51"/>
      <c r="SFL327" s="51"/>
      <c r="SFM327" s="51"/>
      <c r="SFN327" s="51"/>
      <c r="SFO327" s="51"/>
      <c r="SFP327" s="51"/>
      <c r="SFQ327" s="51"/>
      <c r="SFR327" s="51"/>
      <c r="SFS327" s="51"/>
      <c r="SFT327" s="51"/>
      <c r="SFU327" s="51"/>
      <c r="SFV327" s="51"/>
      <c r="SFW327" s="51"/>
      <c r="SFX327" s="51"/>
      <c r="SFY327" s="51"/>
      <c r="SFZ327" s="51"/>
      <c r="SGA327" s="51"/>
      <c r="SGB327" s="51"/>
      <c r="SGC327" s="51"/>
      <c r="SGD327" s="51"/>
      <c r="SGE327" s="51"/>
      <c r="SGF327" s="51"/>
      <c r="SGG327" s="51"/>
      <c r="SGH327" s="51"/>
      <c r="SGI327" s="51"/>
      <c r="SGJ327" s="51"/>
      <c r="SGK327" s="51"/>
      <c r="SGL327" s="51"/>
      <c r="SGM327" s="51"/>
      <c r="SGN327" s="51"/>
      <c r="SGO327" s="51"/>
      <c r="SGP327" s="51"/>
      <c r="SGQ327" s="51"/>
      <c r="SGR327" s="51"/>
      <c r="SGS327" s="51"/>
      <c r="SGT327" s="51"/>
      <c r="SGU327" s="51"/>
      <c r="SGV327" s="51"/>
      <c r="SGW327" s="51"/>
      <c r="SGX327" s="51"/>
      <c r="SGY327" s="51"/>
      <c r="SGZ327" s="51"/>
      <c r="SHA327" s="51"/>
      <c r="SHB327" s="51"/>
      <c r="SHC327" s="51"/>
      <c r="SHD327" s="51"/>
      <c r="SHE327" s="51"/>
      <c r="SHF327" s="51"/>
      <c r="SHG327" s="51"/>
      <c r="SHH327" s="51"/>
      <c r="SHI327" s="51"/>
      <c r="SHJ327" s="51"/>
      <c r="SHK327" s="51"/>
      <c r="SHL327" s="51"/>
      <c r="SHM327" s="51"/>
      <c r="SHN327" s="51"/>
      <c r="SHO327" s="51"/>
      <c r="SHP327" s="51"/>
      <c r="SHQ327" s="51"/>
      <c r="SHR327" s="51"/>
      <c r="SHS327" s="51"/>
      <c r="SHT327" s="51"/>
      <c r="SHU327" s="51"/>
      <c r="SHV327" s="51"/>
      <c r="SHW327" s="51"/>
      <c r="SHX327" s="51"/>
      <c r="SHY327" s="51"/>
      <c r="SHZ327" s="51"/>
      <c r="SIA327" s="51"/>
      <c r="SIB327" s="51"/>
      <c r="SIC327" s="51"/>
      <c r="SID327" s="51"/>
      <c r="SIE327" s="51"/>
      <c r="SIF327" s="51"/>
      <c r="SIG327" s="51"/>
      <c r="SIH327" s="51"/>
      <c r="SII327" s="51"/>
      <c r="SIJ327" s="51"/>
      <c r="SIK327" s="51"/>
      <c r="SIL327" s="51"/>
      <c r="SIM327" s="51"/>
      <c r="SIN327" s="51"/>
      <c r="SIO327" s="51"/>
      <c r="SIP327" s="51"/>
      <c r="SIQ327" s="51"/>
      <c r="SIR327" s="51"/>
      <c r="SIS327" s="51"/>
      <c r="SIT327" s="51"/>
      <c r="SIU327" s="51"/>
      <c r="SIV327" s="51"/>
      <c r="SIW327" s="51"/>
      <c r="SIX327" s="51"/>
      <c r="SIY327" s="51"/>
      <c r="SIZ327" s="51"/>
      <c r="SJA327" s="51"/>
      <c r="SJB327" s="51"/>
      <c r="SJC327" s="51"/>
      <c r="SJD327" s="51"/>
      <c r="SJE327" s="51"/>
      <c r="SJF327" s="51"/>
      <c r="SJG327" s="51"/>
      <c r="SJH327" s="51"/>
      <c r="SJI327" s="51"/>
      <c r="SJJ327" s="51"/>
      <c r="SJK327" s="51"/>
      <c r="SJL327" s="51"/>
      <c r="SJM327" s="51"/>
      <c r="SJN327" s="51"/>
      <c r="SJO327" s="51"/>
      <c r="SJP327" s="51"/>
      <c r="SJQ327" s="51"/>
      <c r="SJR327" s="51"/>
      <c r="SJS327" s="51"/>
      <c r="SJT327" s="51"/>
      <c r="SJU327" s="51"/>
      <c r="SJV327" s="51"/>
      <c r="SJW327" s="51"/>
      <c r="SJX327" s="51"/>
      <c r="SJY327" s="51"/>
      <c r="SJZ327" s="51"/>
      <c r="SKA327" s="51"/>
      <c r="SKB327" s="51"/>
      <c r="SKC327" s="51"/>
      <c r="SKD327" s="51"/>
      <c r="SKE327" s="51"/>
      <c r="SKF327" s="51"/>
      <c r="SKG327" s="51"/>
      <c r="SKH327" s="51"/>
      <c r="SKI327" s="51"/>
      <c r="SKJ327" s="51"/>
      <c r="SKK327" s="51"/>
      <c r="SKL327" s="51"/>
      <c r="SKM327" s="51"/>
      <c r="SKN327" s="51"/>
      <c r="SKO327" s="51"/>
      <c r="SKP327" s="51"/>
      <c r="SKQ327" s="51"/>
      <c r="SKR327" s="51"/>
      <c r="SKS327" s="51"/>
      <c r="SKT327" s="51"/>
      <c r="SKU327" s="51"/>
      <c r="SKV327" s="51"/>
      <c r="SKW327" s="51"/>
      <c r="SKX327" s="51"/>
      <c r="SKY327" s="51"/>
      <c r="SKZ327" s="51"/>
      <c r="SLA327" s="51"/>
      <c r="SLB327" s="51"/>
      <c r="SLC327" s="51"/>
      <c r="SLD327" s="51"/>
      <c r="SLE327" s="51"/>
      <c r="SLF327" s="51"/>
      <c r="SLG327" s="51"/>
      <c r="SLH327" s="51"/>
      <c r="SLI327" s="51"/>
      <c r="SLJ327" s="51"/>
      <c r="SLK327" s="51"/>
      <c r="SLL327" s="51"/>
      <c r="SLM327" s="51"/>
      <c r="SLN327" s="51"/>
      <c r="SLO327" s="51"/>
      <c r="SLP327" s="51"/>
      <c r="SLQ327" s="51"/>
      <c r="SLR327" s="51"/>
      <c r="SLS327" s="51"/>
      <c r="SLT327" s="51"/>
      <c r="SLU327" s="51"/>
      <c r="SLV327" s="51"/>
      <c r="SLW327" s="51"/>
      <c r="SLX327" s="51"/>
      <c r="SLY327" s="51"/>
      <c r="SLZ327" s="51"/>
      <c r="SMA327" s="51"/>
      <c r="SMB327" s="51"/>
      <c r="SMC327" s="51"/>
      <c r="SMD327" s="51"/>
      <c r="SME327" s="51"/>
      <c r="SMF327" s="51"/>
      <c r="SMG327" s="51"/>
      <c r="SMH327" s="51"/>
      <c r="SMI327" s="51"/>
      <c r="SMJ327" s="51"/>
      <c r="SMK327" s="51"/>
      <c r="SML327" s="51"/>
      <c r="SMM327" s="51"/>
      <c r="SMN327" s="51"/>
      <c r="SMO327" s="51"/>
      <c r="SMP327" s="51"/>
      <c r="SMQ327" s="51"/>
      <c r="SMR327" s="51"/>
      <c r="SMS327" s="51"/>
      <c r="SMT327" s="51"/>
      <c r="SMU327" s="51"/>
      <c r="SMV327" s="51"/>
      <c r="SMW327" s="51"/>
      <c r="SMX327" s="51"/>
      <c r="SMY327" s="51"/>
      <c r="SMZ327" s="51"/>
      <c r="SNA327" s="51"/>
      <c r="SNB327" s="51"/>
      <c r="SNC327" s="51"/>
      <c r="SND327" s="51"/>
      <c r="SNE327" s="51"/>
      <c r="SNF327" s="51"/>
      <c r="SNG327" s="51"/>
      <c r="SNH327" s="51"/>
      <c r="SNI327" s="51"/>
      <c r="SNJ327" s="51"/>
      <c r="SNK327" s="51"/>
      <c r="SNL327" s="51"/>
      <c r="SNM327" s="51"/>
      <c r="SNN327" s="51"/>
      <c r="SNO327" s="51"/>
      <c r="SNP327" s="51"/>
      <c r="SNQ327" s="51"/>
      <c r="SNR327" s="51"/>
      <c r="SNS327" s="51"/>
      <c r="SNT327" s="51"/>
      <c r="SNU327" s="51"/>
      <c r="SNV327" s="51"/>
      <c r="SNW327" s="51"/>
      <c r="SNX327" s="51"/>
      <c r="SNY327" s="51"/>
      <c r="SNZ327" s="51"/>
      <c r="SOA327" s="51"/>
      <c r="SOB327" s="51"/>
      <c r="SOC327" s="51"/>
      <c r="SOD327" s="51"/>
      <c r="SOE327" s="51"/>
      <c r="SOF327" s="51"/>
      <c r="SOG327" s="51"/>
      <c r="SOH327" s="51"/>
      <c r="SOI327" s="51"/>
      <c r="SOJ327" s="51"/>
      <c r="SOK327" s="51"/>
      <c r="SOL327" s="51"/>
      <c r="SOM327" s="51"/>
      <c r="SON327" s="51"/>
      <c r="SOO327" s="51"/>
      <c r="SOP327" s="51"/>
      <c r="SOQ327" s="51"/>
      <c r="SOR327" s="51"/>
      <c r="SOS327" s="51"/>
      <c r="SOT327" s="51"/>
      <c r="SOU327" s="51"/>
      <c r="SOV327" s="51"/>
      <c r="SOW327" s="51"/>
      <c r="SOX327" s="51"/>
      <c r="SOY327" s="51"/>
      <c r="SOZ327" s="51"/>
      <c r="SPA327" s="51"/>
      <c r="SPB327" s="51"/>
      <c r="SPC327" s="51"/>
      <c r="SPD327" s="51"/>
      <c r="SPE327" s="51"/>
      <c r="SPF327" s="51"/>
      <c r="SPG327" s="51"/>
      <c r="SPH327" s="51"/>
      <c r="SPI327" s="51"/>
      <c r="SPJ327" s="51"/>
      <c r="SPK327" s="51"/>
      <c r="SPL327" s="51"/>
      <c r="SPM327" s="51"/>
      <c r="SPN327" s="51"/>
      <c r="SPO327" s="51"/>
      <c r="SPP327" s="51"/>
      <c r="SPQ327" s="51"/>
      <c r="SPR327" s="51"/>
      <c r="SPS327" s="51"/>
      <c r="SPT327" s="51"/>
      <c r="SPU327" s="51"/>
      <c r="SPV327" s="51"/>
      <c r="SPW327" s="51"/>
      <c r="SPX327" s="51"/>
      <c r="SPY327" s="51"/>
      <c r="SPZ327" s="51"/>
      <c r="SQA327" s="51"/>
      <c r="SQB327" s="51"/>
      <c r="SQC327" s="51"/>
      <c r="SQD327" s="51"/>
      <c r="SQE327" s="51"/>
      <c r="SQF327" s="51"/>
      <c r="SQG327" s="51"/>
      <c r="SQH327" s="51"/>
      <c r="SQI327" s="51"/>
      <c r="SQJ327" s="51"/>
      <c r="SQK327" s="51"/>
      <c r="SQL327" s="51"/>
      <c r="SQM327" s="51"/>
      <c r="SQN327" s="51"/>
      <c r="SQO327" s="51"/>
      <c r="SQP327" s="51"/>
      <c r="SQQ327" s="51"/>
      <c r="SQR327" s="51"/>
      <c r="SQS327" s="51"/>
      <c r="SQT327" s="51"/>
      <c r="SQU327" s="51"/>
      <c r="SQV327" s="51"/>
      <c r="SQW327" s="51"/>
      <c r="SQX327" s="51"/>
      <c r="SQY327" s="51"/>
      <c r="SQZ327" s="51"/>
      <c r="SRA327" s="51"/>
      <c r="SRB327" s="51"/>
      <c r="SRC327" s="51"/>
      <c r="SRD327" s="51"/>
      <c r="SRE327" s="51"/>
      <c r="SRF327" s="51"/>
      <c r="SRG327" s="51"/>
      <c r="SRH327" s="51"/>
      <c r="SRI327" s="51"/>
      <c r="SRJ327" s="51"/>
      <c r="SRK327" s="51"/>
      <c r="SRL327" s="51"/>
      <c r="SRM327" s="51"/>
      <c r="SRN327" s="51"/>
      <c r="SRO327" s="51"/>
      <c r="SRP327" s="51"/>
      <c r="SRQ327" s="51"/>
      <c r="SRR327" s="51"/>
      <c r="SRS327" s="51"/>
      <c r="SRT327" s="51"/>
      <c r="SRU327" s="51"/>
      <c r="SRV327" s="51"/>
      <c r="SRW327" s="51"/>
      <c r="SRX327" s="51"/>
      <c r="SRY327" s="51"/>
      <c r="SRZ327" s="51"/>
      <c r="SSA327" s="51"/>
      <c r="SSB327" s="51"/>
      <c r="SSC327" s="51"/>
      <c r="SSD327" s="51"/>
      <c r="SSE327" s="51"/>
      <c r="SSF327" s="51"/>
      <c r="SSG327" s="51"/>
      <c r="SSH327" s="51"/>
      <c r="SSI327" s="51"/>
      <c r="SSJ327" s="51"/>
      <c r="SSK327" s="51"/>
      <c r="SSL327" s="51"/>
      <c r="SSM327" s="51"/>
      <c r="SSN327" s="51"/>
      <c r="SSO327" s="51"/>
      <c r="SSP327" s="51"/>
      <c r="SSQ327" s="51"/>
      <c r="SSR327" s="51"/>
      <c r="SSS327" s="51"/>
      <c r="SST327" s="51"/>
      <c r="SSU327" s="51"/>
      <c r="SSV327" s="51"/>
      <c r="SSW327" s="51"/>
      <c r="SSX327" s="51"/>
      <c r="SSY327" s="51"/>
      <c r="SSZ327" s="51"/>
      <c r="STA327" s="51"/>
      <c r="STB327" s="51"/>
      <c r="STC327" s="51"/>
      <c r="STD327" s="51"/>
      <c r="STE327" s="51"/>
      <c r="STF327" s="51"/>
      <c r="STG327" s="51"/>
      <c r="STH327" s="51"/>
      <c r="STI327" s="51"/>
      <c r="STJ327" s="51"/>
      <c r="STK327" s="51"/>
      <c r="STL327" s="51"/>
      <c r="STM327" s="51"/>
      <c r="STN327" s="51"/>
      <c r="STO327" s="51"/>
      <c r="STP327" s="51"/>
      <c r="STQ327" s="51"/>
      <c r="STR327" s="51"/>
      <c r="STS327" s="51"/>
      <c r="STT327" s="51"/>
      <c r="STU327" s="51"/>
      <c r="STV327" s="51"/>
      <c r="STW327" s="51"/>
      <c r="STX327" s="51"/>
      <c r="STY327" s="51"/>
      <c r="STZ327" s="51"/>
      <c r="SUA327" s="51"/>
      <c r="SUB327" s="51"/>
      <c r="SUC327" s="51"/>
      <c r="SUD327" s="51"/>
      <c r="SUE327" s="51"/>
      <c r="SUF327" s="51"/>
      <c r="SUG327" s="51"/>
      <c r="SUH327" s="51"/>
      <c r="SUI327" s="51"/>
      <c r="SUJ327" s="51"/>
      <c r="SUK327" s="51"/>
      <c r="SUL327" s="51"/>
      <c r="SUM327" s="51"/>
      <c r="SUN327" s="51"/>
      <c r="SUO327" s="51"/>
      <c r="SUP327" s="51"/>
      <c r="SUQ327" s="51"/>
      <c r="SUR327" s="51"/>
      <c r="SUS327" s="51"/>
      <c r="SUT327" s="51"/>
      <c r="SUU327" s="51"/>
      <c r="SUV327" s="51"/>
      <c r="SUW327" s="51"/>
      <c r="SUX327" s="51"/>
      <c r="SUY327" s="51"/>
      <c r="SUZ327" s="51"/>
      <c r="SVA327" s="51"/>
      <c r="SVB327" s="51"/>
      <c r="SVC327" s="51"/>
      <c r="SVD327" s="51"/>
      <c r="SVE327" s="51"/>
      <c r="SVF327" s="51"/>
      <c r="SVG327" s="51"/>
      <c r="SVH327" s="51"/>
      <c r="SVI327" s="51"/>
      <c r="SVJ327" s="51"/>
      <c r="SVK327" s="51"/>
      <c r="SVL327" s="51"/>
      <c r="SVM327" s="51"/>
      <c r="SVN327" s="51"/>
      <c r="SVO327" s="51"/>
      <c r="SVP327" s="51"/>
      <c r="SVQ327" s="51"/>
      <c r="SVR327" s="51"/>
      <c r="SVS327" s="51"/>
      <c r="SVT327" s="51"/>
      <c r="SVU327" s="51"/>
      <c r="SVV327" s="51"/>
      <c r="SVW327" s="51"/>
      <c r="SVX327" s="51"/>
      <c r="SVY327" s="51"/>
      <c r="SVZ327" s="51"/>
      <c r="SWA327" s="51"/>
      <c r="SWB327" s="51"/>
      <c r="SWC327" s="51"/>
      <c r="SWD327" s="51"/>
      <c r="SWE327" s="51"/>
      <c r="SWF327" s="51"/>
      <c r="SWG327" s="51"/>
      <c r="SWH327" s="51"/>
      <c r="SWI327" s="51"/>
      <c r="SWJ327" s="51"/>
      <c r="SWK327" s="51"/>
      <c r="SWL327" s="51"/>
      <c r="SWM327" s="51"/>
      <c r="SWN327" s="51"/>
      <c r="SWO327" s="51"/>
      <c r="SWP327" s="51"/>
      <c r="SWQ327" s="51"/>
      <c r="SWR327" s="51"/>
      <c r="SWS327" s="51"/>
      <c r="SWT327" s="51"/>
      <c r="SWU327" s="51"/>
      <c r="SWV327" s="51"/>
      <c r="SWW327" s="51"/>
      <c r="SWX327" s="51"/>
      <c r="SWY327" s="51"/>
      <c r="SWZ327" s="51"/>
      <c r="SXA327" s="51"/>
      <c r="SXB327" s="51"/>
      <c r="SXC327" s="51"/>
      <c r="SXD327" s="51"/>
      <c r="SXE327" s="51"/>
      <c r="SXF327" s="51"/>
      <c r="SXG327" s="51"/>
      <c r="SXH327" s="51"/>
      <c r="SXI327" s="51"/>
      <c r="SXJ327" s="51"/>
      <c r="SXK327" s="51"/>
      <c r="SXL327" s="51"/>
      <c r="SXM327" s="51"/>
      <c r="SXN327" s="51"/>
      <c r="SXO327" s="51"/>
      <c r="SXP327" s="51"/>
      <c r="SXQ327" s="51"/>
      <c r="SXR327" s="51"/>
      <c r="SXS327" s="51"/>
      <c r="SXT327" s="51"/>
      <c r="SXU327" s="51"/>
      <c r="SXV327" s="51"/>
      <c r="SXW327" s="51"/>
      <c r="SXX327" s="51"/>
      <c r="SXY327" s="51"/>
      <c r="SXZ327" s="51"/>
      <c r="SYA327" s="51"/>
      <c r="SYB327" s="51"/>
      <c r="SYC327" s="51"/>
      <c r="SYD327" s="51"/>
      <c r="SYE327" s="51"/>
      <c r="SYF327" s="51"/>
      <c r="SYG327" s="51"/>
      <c r="SYH327" s="51"/>
      <c r="SYI327" s="51"/>
      <c r="SYJ327" s="51"/>
      <c r="SYK327" s="51"/>
      <c r="SYL327" s="51"/>
      <c r="SYM327" s="51"/>
      <c r="SYN327" s="51"/>
      <c r="SYO327" s="51"/>
      <c r="SYP327" s="51"/>
      <c r="SYQ327" s="51"/>
      <c r="SYR327" s="51"/>
      <c r="SYS327" s="51"/>
      <c r="SYT327" s="51"/>
      <c r="SYU327" s="51"/>
      <c r="SYV327" s="51"/>
      <c r="SYW327" s="51"/>
      <c r="SYX327" s="51"/>
      <c r="SYY327" s="51"/>
      <c r="SYZ327" s="51"/>
      <c r="SZA327" s="51"/>
      <c r="SZB327" s="51"/>
      <c r="SZC327" s="51"/>
      <c r="SZD327" s="51"/>
      <c r="SZE327" s="51"/>
      <c r="SZF327" s="51"/>
      <c r="SZG327" s="51"/>
      <c r="SZH327" s="51"/>
      <c r="SZI327" s="51"/>
      <c r="SZJ327" s="51"/>
      <c r="SZK327" s="51"/>
      <c r="SZL327" s="51"/>
      <c r="SZM327" s="51"/>
      <c r="SZN327" s="51"/>
      <c r="SZO327" s="51"/>
      <c r="SZP327" s="51"/>
      <c r="SZQ327" s="51"/>
      <c r="SZR327" s="51"/>
      <c r="SZS327" s="51"/>
      <c r="SZT327" s="51"/>
      <c r="SZU327" s="51"/>
      <c r="SZV327" s="51"/>
      <c r="SZW327" s="51"/>
      <c r="SZX327" s="51"/>
      <c r="SZY327" s="51"/>
      <c r="SZZ327" s="51"/>
      <c r="TAA327" s="51"/>
      <c r="TAB327" s="51"/>
      <c r="TAC327" s="51"/>
      <c r="TAD327" s="51"/>
      <c r="TAE327" s="51"/>
      <c r="TAF327" s="51"/>
      <c r="TAG327" s="51"/>
      <c r="TAH327" s="51"/>
      <c r="TAI327" s="51"/>
      <c r="TAJ327" s="51"/>
      <c r="TAK327" s="51"/>
      <c r="TAL327" s="51"/>
      <c r="TAM327" s="51"/>
      <c r="TAN327" s="51"/>
      <c r="TAO327" s="51"/>
      <c r="TAP327" s="51"/>
      <c r="TAQ327" s="51"/>
      <c r="TAR327" s="51"/>
      <c r="TAS327" s="51"/>
      <c r="TAT327" s="51"/>
      <c r="TAU327" s="51"/>
      <c r="TAV327" s="51"/>
      <c r="TAW327" s="51"/>
      <c r="TAX327" s="51"/>
      <c r="TAY327" s="51"/>
      <c r="TAZ327" s="51"/>
      <c r="TBA327" s="51"/>
      <c r="TBB327" s="51"/>
      <c r="TBC327" s="51"/>
      <c r="TBD327" s="51"/>
      <c r="TBE327" s="51"/>
      <c r="TBF327" s="51"/>
      <c r="TBG327" s="51"/>
      <c r="TBH327" s="51"/>
      <c r="TBI327" s="51"/>
      <c r="TBJ327" s="51"/>
      <c r="TBK327" s="51"/>
      <c r="TBL327" s="51"/>
      <c r="TBM327" s="51"/>
      <c r="TBN327" s="51"/>
      <c r="TBO327" s="51"/>
      <c r="TBP327" s="51"/>
      <c r="TBQ327" s="51"/>
      <c r="TBR327" s="51"/>
      <c r="TBS327" s="51"/>
      <c r="TBT327" s="51"/>
      <c r="TBU327" s="51"/>
      <c r="TBV327" s="51"/>
      <c r="TBW327" s="51"/>
      <c r="TBX327" s="51"/>
      <c r="TBY327" s="51"/>
      <c r="TBZ327" s="51"/>
      <c r="TCA327" s="51"/>
      <c r="TCB327" s="51"/>
      <c r="TCC327" s="51"/>
      <c r="TCD327" s="51"/>
      <c r="TCE327" s="51"/>
      <c r="TCF327" s="51"/>
      <c r="TCG327" s="51"/>
      <c r="TCH327" s="51"/>
      <c r="TCI327" s="51"/>
      <c r="TCJ327" s="51"/>
      <c r="TCK327" s="51"/>
      <c r="TCL327" s="51"/>
      <c r="TCM327" s="51"/>
      <c r="TCN327" s="51"/>
      <c r="TCO327" s="51"/>
      <c r="TCP327" s="51"/>
      <c r="TCQ327" s="51"/>
      <c r="TCR327" s="51"/>
      <c r="TCS327" s="51"/>
      <c r="TCT327" s="51"/>
      <c r="TCU327" s="51"/>
      <c r="TCV327" s="51"/>
      <c r="TCW327" s="51"/>
      <c r="TCX327" s="51"/>
      <c r="TCY327" s="51"/>
      <c r="TCZ327" s="51"/>
      <c r="TDA327" s="51"/>
      <c r="TDB327" s="51"/>
      <c r="TDC327" s="51"/>
      <c r="TDD327" s="51"/>
      <c r="TDE327" s="51"/>
      <c r="TDF327" s="51"/>
      <c r="TDG327" s="51"/>
      <c r="TDH327" s="51"/>
      <c r="TDI327" s="51"/>
      <c r="TDJ327" s="51"/>
      <c r="TDK327" s="51"/>
      <c r="TDL327" s="51"/>
      <c r="TDM327" s="51"/>
      <c r="TDN327" s="51"/>
      <c r="TDO327" s="51"/>
      <c r="TDP327" s="51"/>
      <c r="TDQ327" s="51"/>
      <c r="TDR327" s="51"/>
      <c r="TDS327" s="51"/>
      <c r="TDT327" s="51"/>
      <c r="TDU327" s="51"/>
      <c r="TDV327" s="51"/>
      <c r="TDW327" s="51"/>
      <c r="TDX327" s="51"/>
      <c r="TDY327" s="51"/>
      <c r="TDZ327" s="51"/>
      <c r="TEA327" s="51"/>
      <c r="TEB327" s="51"/>
      <c r="TEC327" s="51"/>
      <c r="TED327" s="51"/>
      <c r="TEE327" s="51"/>
      <c r="TEF327" s="51"/>
      <c r="TEG327" s="51"/>
      <c r="TEH327" s="51"/>
      <c r="TEI327" s="51"/>
      <c r="TEJ327" s="51"/>
      <c r="TEK327" s="51"/>
      <c r="TEL327" s="51"/>
      <c r="TEM327" s="51"/>
      <c r="TEN327" s="51"/>
      <c r="TEO327" s="51"/>
      <c r="TEP327" s="51"/>
      <c r="TEQ327" s="51"/>
      <c r="TER327" s="51"/>
      <c r="TES327" s="51"/>
      <c r="TET327" s="51"/>
      <c r="TEU327" s="51"/>
      <c r="TEV327" s="51"/>
      <c r="TEW327" s="51"/>
      <c r="TEX327" s="51"/>
      <c r="TEY327" s="51"/>
      <c r="TEZ327" s="51"/>
      <c r="TFA327" s="51"/>
      <c r="TFB327" s="51"/>
      <c r="TFC327" s="51"/>
      <c r="TFD327" s="51"/>
      <c r="TFE327" s="51"/>
      <c r="TFF327" s="51"/>
      <c r="TFG327" s="51"/>
      <c r="TFH327" s="51"/>
      <c r="TFI327" s="51"/>
      <c r="TFJ327" s="51"/>
      <c r="TFK327" s="51"/>
      <c r="TFL327" s="51"/>
      <c r="TFM327" s="51"/>
      <c r="TFN327" s="51"/>
      <c r="TFO327" s="51"/>
      <c r="TFP327" s="51"/>
      <c r="TFQ327" s="51"/>
      <c r="TFR327" s="51"/>
      <c r="TFS327" s="51"/>
      <c r="TFT327" s="51"/>
      <c r="TFU327" s="51"/>
      <c r="TFV327" s="51"/>
      <c r="TFW327" s="51"/>
      <c r="TFX327" s="51"/>
      <c r="TFY327" s="51"/>
      <c r="TFZ327" s="51"/>
      <c r="TGA327" s="51"/>
      <c r="TGB327" s="51"/>
      <c r="TGC327" s="51"/>
      <c r="TGD327" s="51"/>
      <c r="TGE327" s="51"/>
      <c r="TGF327" s="51"/>
      <c r="TGG327" s="51"/>
      <c r="TGH327" s="51"/>
      <c r="TGI327" s="51"/>
      <c r="TGJ327" s="51"/>
      <c r="TGK327" s="51"/>
      <c r="TGL327" s="51"/>
      <c r="TGM327" s="51"/>
      <c r="TGN327" s="51"/>
      <c r="TGO327" s="51"/>
      <c r="TGP327" s="51"/>
      <c r="TGQ327" s="51"/>
      <c r="TGR327" s="51"/>
      <c r="TGS327" s="51"/>
      <c r="TGT327" s="51"/>
      <c r="TGU327" s="51"/>
      <c r="TGV327" s="51"/>
      <c r="TGW327" s="51"/>
      <c r="TGX327" s="51"/>
      <c r="TGY327" s="51"/>
      <c r="TGZ327" s="51"/>
      <c r="THA327" s="51"/>
      <c r="THB327" s="51"/>
      <c r="THC327" s="51"/>
      <c r="THD327" s="51"/>
      <c r="THE327" s="51"/>
      <c r="THF327" s="51"/>
      <c r="THG327" s="51"/>
      <c r="THH327" s="51"/>
      <c r="THI327" s="51"/>
      <c r="THJ327" s="51"/>
      <c r="THK327" s="51"/>
      <c r="THL327" s="51"/>
      <c r="THM327" s="51"/>
      <c r="THN327" s="51"/>
      <c r="THO327" s="51"/>
      <c r="THP327" s="51"/>
      <c r="THQ327" s="51"/>
      <c r="THR327" s="51"/>
      <c r="THS327" s="51"/>
      <c r="THT327" s="51"/>
      <c r="THU327" s="51"/>
      <c r="THV327" s="51"/>
      <c r="THW327" s="51"/>
      <c r="THX327" s="51"/>
      <c r="THY327" s="51"/>
      <c r="THZ327" s="51"/>
      <c r="TIA327" s="51"/>
      <c r="TIB327" s="51"/>
      <c r="TIC327" s="51"/>
      <c r="TID327" s="51"/>
      <c r="TIE327" s="51"/>
      <c r="TIF327" s="51"/>
      <c r="TIG327" s="51"/>
      <c r="TIH327" s="51"/>
      <c r="TII327" s="51"/>
      <c r="TIJ327" s="51"/>
      <c r="TIK327" s="51"/>
      <c r="TIL327" s="51"/>
      <c r="TIM327" s="51"/>
      <c r="TIN327" s="51"/>
      <c r="TIO327" s="51"/>
      <c r="TIP327" s="51"/>
      <c r="TIQ327" s="51"/>
      <c r="TIR327" s="51"/>
      <c r="TIS327" s="51"/>
      <c r="TIT327" s="51"/>
      <c r="TIU327" s="51"/>
      <c r="TIV327" s="51"/>
      <c r="TIW327" s="51"/>
      <c r="TIX327" s="51"/>
      <c r="TIY327" s="51"/>
      <c r="TIZ327" s="51"/>
      <c r="TJA327" s="51"/>
      <c r="TJB327" s="51"/>
      <c r="TJC327" s="51"/>
      <c r="TJD327" s="51"/>
      <c r="TJE327" s="51"/>
      <c r="TJF327" s="51"/>
      <c r="TJG327" s="51"/>
      <c r="TJH327" s="51"/>
      <c r="TJI327" s="51"/>
      <c r="TJJ327" s="51"/>
      <c r="TJK327" s="51"/>
      <c r="TJL327" s="51"/>
      <c r="TJM327" s="51"/>
      <c r="TJN327" s="51"/>
      <c r="TJO327" s="51"/>
      <c r="TJP327" s="51"/>
      <c r="TJQ327" s="51"/>
      <c r="TJR327" s="51"/>
      <c r="TJS327" s="51"/>
      <c r="TJT327" s="51"/>
      <c r="TJU327" s="51"/>
      <c r="TJV327" s="51"/>
      <c r="TJW327" s="51"/>
      <c r="TJX327" s="51"/>
      <c r="TJY327" s="51"/>
      <c r="TJZ327" s="51"/>
      <c r="TKA327" s="51"/>
      <c r="TKB327" s="51"/>
      <c r="TKC327" s="51"/>
      <c r="TKD327" s="51"/>
      <c r="TKE327" s="51"/>
      <c r="TKF327" s="51"/>
      <c r="TKG327" s="51"/>
      <c r="TKH327" s="51"/>
      <c r="TKI327" s="51"/>
      <c r="TKJ327" s="51"/>
      <c r="TKK327" s="51"/>
      <c r="TKL327" s="51"/>
      <c r="TKM327" s="51"/>
      <c r="TKN327" s="51"/>
      <c r="TKO327" s="51"/>
      <c r="TKP327" s="51"/>
      <c r="TKQ327" s="51"/>
      <c r="TKR327" s="51"/>
      <c r="TKS327" s="51"/>
      <c r="TKT327" s="51"/>
      <c r="TKU327" s="51"/>
      <c r="TKV327" s="51"/>
      <c r="TKW327" s="51"/>
      <c r="TKX327" s="51"/>
      <c r="TKY327" s="51"/>
      <c r="TKZ327" s="51"/>
      <c r="TLA327" s="51"/>
      <c r="TLB327" s="51"/>
      <c r="TLC327" s="51"/>
      <c r="TLD327" s="51"/>
      <c r="TLE327" s="51"/>
      <c r="TLF327" s="51"/>
      <c r="TLG327" s="51"/>
      <c r="TLH327" s="51"/>
      <c r="TLI327" s="51"/>
      <c r="TLJ327" s="51"/>
      <c r="TLK327" s="51"/>
      <c r="TLL327" s="51"/>
      <c r="TLM327" s="51"/>
      <c r="TLN327" s="51"/>
      <c r="TLO327" s="51"/>
      <c r="TLP327" s="51"/>
      <c r="TLQ327" s="51"/>
      <c r="TLR327" s="51"/>
      <c r="TLS327" s="51"/>
      <c r="TLT327" s="51"/>
      <c r="TLU327" s="51"/>
      <c r="TLV327" s="51"/>
      <c r="TLW327" s="51"/>
      <c r="TLX327" s="51"/>
      <c r="TLY327" s="51"/>
      <c r="TLZ327" s="51"/>
      <c r="TMA327" s="51"/>
      <c r="TMB327" s="51"/>
      <c r="TMC327" s="51"/>
      <c r="TMD327" s="51"/>
      <c r="TME327" s="51"/>
      <c r="TMF327" s="51"/>
      <c r="TMG327" s="51"/>
      <c r="TMH327" s="51"/>
      <c r="TMI327" s="51"/>
      <c r="TMJ327" s="51"/>
      <c r="TMK327" s="51"/>
      <c r="TML327" s="51"/>
      <c r="TMM327" s="51"/>
      <c r="TMN327" s="51"/>
      <c r="TMO327" s="51"/>
      <c r="TMP327" s="51"/>
      <c r="TMQ327" s="51"/>
      <c r="TMR327" s="51"/>
      <c r="TMS327" s="51"/>
      <c r="TMT327" s="51"/>
      <c r="TMU327" s="51"/>
      <c r="TMV327" s="51"/>
      <c r="TMW327" s="51"/>
      <c r="TMX327" s="51"/>
      <c r="TMY327" s="51"/>
      <c r="TMZ327" s="51"/>
      <c r="TNA327" s="51"/>
      <c r="TNB327" s="51"/>
      <c r="TNC327" s="51"/>
      <c r="TND327" s="51"/>
      <c r="TNE327" s="51"/>
      <c r="TNF327" s="51"/>
      <c r="TNG327" s="51"/>
      <c r="TNH327" s="51"/>
      <c r="TNI327" s="51"/>
      <c r="TNJ327" s="51"/>
      <c r="TNK327" s="51"/>
      <c r="TNL327" s="51"/>
      <c r="TNM327" s="51"/>
      <c r="TNN327" s="51"/>
      <c r="TNO327" s="51"/>
      <c r="TNP327" s="51"/>
      <c r="TNQ327" s="51"/>
      <c r="TNR327" s="51"/>
      <c r="TNS327" s="51"/>
      <c r="TNT327" s="51"/>
      <c r="TNU327" s="51"/>
      <c r="TNV327" s="51"/>
      <c r="TNW327" s="51"/>
      <c r="TNX327" s="51"/>
      <c r="TNY327" s="51"/>
      <c r="TNZ327" s="51"/>
      <c r="TOA327" s="51"/>
      <c r="TOB327" s="51"/>
      <c r="TOC327" s="51"/>
      <c r="TOD327" s="51"/>
      <c r="TOE327" s="51"/>
      <c r="TOF327" s="51"/>
      <c r="TOG327" s="51"/>
      <c r="TOH327" s="51"/>
      <c r="TOI327" s="51"/>
      <c r="TOJ327" s="51"/>
      <c r="TOK327" s="51"/>
      <c r="TOL327" s="51"/>
      <c r="TOM327" s="51"/>
      <c r="TON327" s="51"/>
      <c r="TOO327" s="51"/>
      <c r="TOP327" s="51"/>
      <c r="TOQ327" s="51"/>
      <c r="TOR327" s="51"/>
      <c r="TOS327" s="51"/>
      <c r="TOT327" s="51"/>
      <c r="TOU327" s="51"/>
      <c r="TOV327" s="51"/>
      <c r="TOW327" s="51"/>
      <c r="TOX327" s="51"/>
      <c r="TOY327" s="51"/>
      <c r="TOZ327" s="51"/>
      <c r="TPA327" s="51"/>
      <c r="TPB327" s="51"/>
      <c r="TPC327" s="51"/>
      <c r="TPD327" s="51"/>
      <c r="TPE327" s="51"/>
      <c r="TPF327" s="51"/>
      <c r="TPG327" s="51"/>
      <c r="TPH327" s="51"/>
      <c r="TPI327" s="51"/>
      <c r="TPJ327" s="51"/>
      <c r="TPK327" s="51"/>
      <c r="TPL327" s="51"/>
      <c r="TPM327" s="51"/>
      <c r="TPN327" s="51"/>
      <c r="TPO327" s="51"/>
      <c r="TPP327" s="51"/>
      <c r="TPQ327" s="51"/>
      <c r="TPR327" s="51"/>
      <c r="TPS327" s="51"/>
      <c r="TPT327" s="51"/>
      <c r="TPU327" s="51"/>
      <c r="TPV327" s="51"/>
      <c r="TPW327" s="51"/>
      <c r="TPX327" s="51"/>
      <c r="TPY327" s="51"/>
      <c r="TPZ327" s="51"/>
      <c r="TQA327" s="51"/>
      <c r="TQB327" s="51"/>
      <c r="TQC327" s="51"/>
      <c r="TQD327" s="51"/>
      <c r="TQE327" s="51"/>
      <c r="TQF327" s="51"/>
      <c r="TQG327" s="51"/>
      <c r="TQH327" s="51"/>
      <c r="TQI327" s="51"/>
      <c r="TQJ327" s="51"/>
      <c r="TQK327" s="51"/>
      <c r="TQL327" s="51"/>
      <c r="TQM327" s="51"/>
      <c r="TQN327" s="51"/>
      <c r="TQO327" s="51"/>
      <c r="TQP327" s="51"/>
      <c r="TQQ327" s="51"/>
      <c r="TQR327" s="51"/>
      <c r="TQS327" s="51"/>
      <c r="TQT327" s="51"/>
      <c r="TQU327" s="51"/>
      <c r="TQV327" s="51"/>
      <c r="TQW327" s="51"/>
      <c r="TQX327" s="51"/>
      <c r="TQY327" s="51"/>
      <c r="TQZ327" s="51"/>
      <c r="TRA327" s="51"/>
      <c r="TRB327" s="51"/>
      <c r="TRC327" s="51"/>
      <c r="TRD327" s="51"/>
      <c r="TRE327" s="51"/>
      <c r="TRF327" s="51"/>
      <c r="TRG327" s="51"/>
      <c r="TRH327" s="51"/>
      <c r="TRI327" s="51"/>
      <c r="TRJ327" s="51"/>
      <c r="TRK327" s="51"/>
      <c r="TRL327" s="51"/>
      <c r="TRM327" s="51"/>
      <c r="TRN327" s="51"/>
      <c r="TRO327" s="51"/>
      <c r="TRP327" s="51"/>
      <c r="TRQ327" s="51"/>
      <c r="TRR327" s="51"/>
      <c r="TRS327" s="51"/>
      <c r="TRT327" s="51"/>
      <c r="TRU327" s="51"/>
      <c r="TRV327" s="51"/>
      <c r="TRW327" s="51"/>
      <c r="TRX327" s="51"/>
      <c r="TRY327" s="51"/>
      <c r="TRZ327" s="51"/>
      <c r="TSA327" s="51"/>
      <c r="TSB327" s="51"/>
      <c r="TSC327" s="51"/>
      <c r="TSD327" s="51"/>
      <c r="TSE327" s="51"/>
      <c r="TSF327" s="51"/>
      <c r="TSG327" s="51"/>
      <c r="TSH327" s="51"/>
      <c r="TSI327" s="51"/>
      <c r="TSJ327" s="51"/>
      <c r="TSK327" s="51"/>
      <c r="TSL327" s="51"/>
      <c r="TSM327" s="51"/>
      <c r="TSN327" s="51"/>
      <c r="TSO327" s="51"/>
      <c r="TSP327" s="51"/>
      <c r="TSQ327" s="51"/>
      <c r="TSR327" s="51"/>
      <c r="TSS327" s="51"/>
      <c r="TST327" s="51"/>
      <c r="TSU327" s="51"/>
      <c r="TSV327" s="51"/>
      <c r="TSW327" s="51"/>
      <c r="TSX327" s="51"/>
      <c r="TSY327" s="51"/>
      <c r="TSZ327" s="51"/>
      <c r="TTA327" s="51"/>
      <c r="TTB327" s="51"/>
      <c r="TTC327" s="51"/>
      <c r="TTD327" s="51"/>
      <c r="TTE327" s="51"/>
      <c r="TTF327" s="51"/>
      <c r="TTG327" s="51"/>
      <c r="TTH327" s="51"/>
      <c r="TTI327" s="51"/>
      <c r="TTJ327" s="51"/>
      <c r="TTK327" s="51"/>
      <c r="TTL327" s="51"/>
      <c r="TTM327" s="51"/>
      <c r="TTN327" s="51"/>
      <c r="TTO327" s="51"/>
      <c r="TTP327" s="51"/>
      <c r="TTQ327" s="51"/>
      <c r="TTR327" s="51"/>
      <c r="TTS327" s="51"/>
      <c r="TTT327" s="51"/>
      <c r="TTU327" s="51"/>
      <c r="TTV327" s="51"/>
      <c r="TTW327" s="51"/>
      <c r="TTX327" s="51"/>
      <c r="TTY327" s="51"/>
      <c r="TTZ327" s="51"/>
      <c r="TUA327" s="51"/>
      <c r="TUB327" s="51"/>
      <c r="TUC327" s="51"/>
      <c r="TUD327" s="51"/>
      <c r="TUE327" s="51"/>
      <c r="TUF327" s="51"/>
      <c r="TUG327" s="51"/>
      <c r="TUH327" s="51"/>
      <c r="TUI327" s="51"/>
      <c r="TUJ327" s="51"/>
      <c r="TUK327" s="51"/>
      <c r="TUL327" s="51"/>
      <c r="TUM327" s="51"/>
      <c r="TUN327" s="51"/>
      <c r="TUO327" s="51"/>
      <c r="TUP327" s="51"/>
      <c r="TUQ327" s="51"/>
      <c r="TUR327" s="51"/>
      <c r="TUS327" s="51"/>
      <c r="TUT327" s="51"/>
      <c r="TUU327" s="51"/>
      <c r="TUV327" s="51"/>
      <c r="TUW327" s="51"/>
      <c r="TUX327" s="51"/>
      <c r="TUY327" s="51"/>
      <c r="TUZ327" s="51"/>
      <c r="TVA327" s="51"/>
      <c r="TVB327" s="51"/>
      <c r="TVC327" s="51"/>
      <c r="TVD327" s="51"/>
      <c r="TVE327" s="51"/>
      <c r="TVF327" s="51"/>
      <c r="TVG327" s="51"/>
      <c r="TVH327" s="51"/>
      <c r="TVI327" s="51"/>
      <c r="TVJ327" s="51"/>
      <c r="TVK327" s="51"/>
      <c r="TVL327" s="51"/>
      <c r="TVM327" s="51"/>
      <c r="TVN327" s="51"/>
      <c r="TVO327" s="51"/>
      <c r="TVP327" s="51"/>
      <c r="TVQ327" s="51"/>
      <c r="TVR327" s="51"/>
      <c r="TVS327" s="51"/>
      <c r="TVT327" s="51"/>
      <c r="TVU327" s="51"/>
      <c r="TVV327" s="51"/>
      <c r="TVW327" s="51"/>
      <c r="TVX327" s="51"/>
      <c r="TVY327" s="51"/>
      <c r="TVZ327" s="51"/>
      <c r="TWA327" s="51"/>
      <c r="TWB327" s="51"/>
      <c r="TWC327" s="51"/>
      <c r="TWD327" s="51"/>
      <c r="TWE327" s="51"/>
      <c r="TWF327" s="51"/>
      <c r="TWG327" s="51"/>
      <c r="TWH327" s="51"/>
      <c r="TWI327" s="51"/>
      <c r="TWJ327" s="51"/>
      <c r="TWK327" s="51"/>
      <c r="TWL327" s="51"/>
      <c r="TWM327" s="51"/>
      <c r="TWN327" s="51"/>
      <c r="TWO327" s="51"/>
      <c r="TWP327" s="51"/>
      <c r="TWQ327" s="51"/>
      <c r="TWR327" s="51"/>
      <c r="TWS327" s="51"/>
      <c r="TWT327" s="51"/>
      <c r="TWU327" s="51"/>
      <c r="TWV327" s="51"/>
      <c r="TWW327" s="51"/>
      <c r="TWX327" s="51"/>
      <c r="TWY327" s="51"/>
      <c r="TWZ327" s="51"/>
      <c r="TXA327" s="51"/>
      <c r="TXB327" s="51"/>
      <c r="TXC327" s="51"/>
      <c r="TXD327" s="51"/>
      <c r="TXE327" s="51"/>
      <c r="TXF327" s="51"/>
      <c r="TXG327" s="51"/>
      <c r="TXH327" s="51"/>
      <c r="TXI327" s="51"/>
      <c r="TXJ327" s="51"/>
      <c r="TXK327" s="51"/>
      <c r="TXL327" s="51"/>
      <c r="TXM327" s="51"/>
      <c r="TXN327" s="51"/>
      <c r="TXO327" s="51"/>
      <c r="TXP327" s="51"/>
      <c r="TXQ327" s="51"/>
      <c r="TXR327" s="51"/>
      <c r="TXS327" s="51"/>
      <c r="TXT327" s="51"/>
      <c r="TXU327" s="51"/>
      <c r="TXV327" s="51"/>
      <c r="TXW327" s="51"/>
      <c r="TXX327" s="51"/>
      <c r="TXY327" s="51"/>
      <c r="TXZ327" s="51"/>
      <c r="TYA327" s="51"/>
      <c r="TYB327" s="51"/>
      <c r="TYC327" s="51"/>
      <c r="TYD327" s="51"/>
      <c r="TYE327" s="51"/>
      <c r="TYF327" s="51"/>
      <c r="TYG327" s="51"/>
      <c r="TYH327" s="51"/>
      <c r="TYI327" s="51"/>
      <c r="TYJ327" s="51"/>
      <c r="TYK327" s="51"/>
      <c r="TYL327" s="51"/>
      <c r="TYM327" s="51"/>
      <c r="TYN327" s="51"/>
      <c r="TYO327" s="51"/>
      <c r="TYP327" s="51"/>
      <c r="TYQ327" s="51"/>
      <c r="TYR327" s="51"/>
      <c r="TYS327" s="51"/>
      <c r="TYT327" s="51"/>
      <c r="TYU327" s="51"/>
      <c r="TYV327" s="51"/>
      <c r="TYW327" s="51"/>
      <c r="TYX327" s="51"/>
      <c r="TYY327" s="51"/>
      <c r="TYZ327" s="51"/>
      <c r="TZA327" s="51"/>
      <c r="TZB327" s="51"/>
      <c r="TZC327" s="51"/>
      <c r="TZD327" s="51"/>
      <c r="TZE327" s="51"/>
      <c r="TZF327" s="51"/>
      <c r="TZG327" s="51"/>
      <c r="TZH327" s="51"/>
      <c r="TZI327" s="51"/>
      <c r="TZJ327" s="51"/>
      <c r="TZK327" s="51"/>
      <c r="TZL327" s="51"/>
      <c r="TZM327" s="51"/>
      <c r="TZN327" s="51"/>
      <c r="TZO327" s="51"/>
      <c r="TZP327" s="51"/>
      <c r="TZQ327" s="51"/>
      <c r="TZR327" s="51"/>
      <c r="TZS327" s="51"/>
      <c r="TZT327" s="51"/>
      <c r="TZU327" s="51"/>
      <c r="TZV327" s="51"/>
      <c r="TZW327" s="51"/>
      <c r="TZX327" s="51"/>
      <c r="TZY327" s="51"/>
      <c r="TZZ327" s="51"/>
      <c r="UAA327" s="51"/>
      <c r="UAB327" s="51"/>
      <c r="UAC327" s="51"/>
      <c r="UAD327" s="51"/>
      <c r="UAE327" s="51"/>
      <c r="UAF327" s="51"/>
      <c r="UAG327" s="51"/>
      <c r="UAH327" s="51"/>
      <c r="UAI327" s="51"/>
      <c r="UAJ327" s="51"/>
      <c r="UAK327" s="51"/>
      <c r="UAL327" s="51"/>
      <c r="UAM327" s="51"/>
      <c r="UAN327" s="51"/>
      <c r="UAO327" s="51"/>
      <c r="UAP327" s="51"/>
      <c r="UAQ327" s="51"/>
      <c r="UAR327" s="51"/>
      <c r="UAS327" s="51"/>
      <c r="UAT327" s="51"/>
      <c r="UAU327" s="51"/>
      <c r="UAV327" s="51"/>
      <c r="UAW327" s="51"/>
      <c r="UAX327" s="51"/>
      <c r="UAY327" s="51"/>
      <c r="UAZ327" s="51"/>
      <c r="UBA327" s="51"/>
      <c r="UBB327" s="51"/>
      <c r="UBC327" s="51"/>
      <c r="UBD327" s="51"/>
      <c r="UBE327" s="51"/>
      <c r="UBF327" s="51"/>
      <c r="UBG327" s="51"/>
      <c r="UBH327" s="51"/>
      <c r="UBI327" s="51"/>
      <c r="UBJ327" s="51"/>
      <c r="UBK327" s="51"/>
      <c r="UBL327" s="51"/>
      <c r="UBM327" s="51"/>
      <c r="UBN327" s="51"/>
      <c r="UBO327" s="51"/>
      <c r="UBP327" s="51"/>
      <c r="UBQ327" s="51"/>
      <c r="UBR327" s="51"/>
      <c r="UBS327" s="51"/>
      <c r="UBT327" s="51"/>
      <c r="UBU327" s="51"/>
      <c r="UBV327" s="51"/>
      <c r="UBW327" s="51"/>
      <c r="UBX327" s="51"/>
      <c r="UBY327" s="51"/>
      <c r="UBZ327" s="51"/>
      <c r="UCA327" s="51"/>
      <c r="UCB327" s="51"/>
      <c r="UCC327" s="51"/>
      <c r="UCD327" s="51"/>
      <c r="UCE327" s="51"/>
      <c r="UCF327" s="51"/>
      <c r="UCG327" s="51"/>
      <c r="UCH327" s="51"/>
      <c r="UCI327" s="51"/>
      <c r="UCJ327" s="51"/>
      <c r="UCK327" s="51"/>
      <c r="UCL327" s="51"/>
      <c r="UCM327" s="51"/>
      <c r="UCN327" s="51"/>
      <c r="UCO327" s="51"/>
      <c r="UCP327" s="51"/>
      <c r="UCQ327" s="51"/>
      <c r="UCR327" s="51"/>
      <c r="UCS327" s="51"/>
      <c r="UCT327" s="51"/>
      <c r="UCU327" s="51"/>
      <c r="UCV327" s="51"/>
      <c r="UCW327" s="51"/>
      <c r="UCX327" s="51"/>
      <c r="UCY327" s="51"/>
      <c r="UCZ327" s="51"/>
      <c r="UDA327" s="51"/>
      <c r="UDB327" s="51"/>
      <c r="UDC327" s="51"/>
      <c r="UDD327" s="51"/>
      <c r="UDE327" s="51"/>
      <c r="UDF327" s="51"/>
      <c r="UDG327" s="51"/>
      <c r="UDH327" s="51"/>
      <c r="UDI327" s="51"/>
      <c r="UDJ327" s="51"/>
      <c r="UDK327" s="51"/>
      <c r="UDL327" s="51"/>
      <c r="UDM327" s="51"/>
      <c r="UDN327" s="51"/>
      <c r="UDO327" s="51"/>
      <c r="UDP327" s="51"/>
      <c r="UDQ327" s="51"/>
      <c r="UDR327" s="51"/>
      <c r="UDS327" s="51"/>
      <c r="UDT327" s="51"/>
      <c r="UDU327" s="51"/>
      <c r="UDV327" s="51"/>
      <c r="UDW327" s="51"/>
      <c r="UDX327" s="51"/>
      <c r="UDY327" s="51"/>
      <c r="UDZ327" s="51"/>
      <c r="UEA327" s="51"/>
      <c r="UEB327" s="51"/>
      <c r="UEC327" s="51"/>
      <c r="UED327" s="51"/>
      <c r="UEE327" s="51"/>
      <c r="UEF327" s="51"/>
      <c r="UEG327" s="51"/>
      <c r="UEH327" s="51"/>
      <c r="UEI327" s="51"/>
      <c r="UEJ327" s="51"/>
      <c r="UEK327" s="51"/>
      <c r="UEL327" s="51"/>
      <c r="UEM327" s="51"/>
      <c r="UEN327" s="51"/>
      <c r="UEO327" s="51"/>
      <c r="UEP327" s="51"/>
      <c r="UEQ327" s="51"/>
      <c r="UER327" s="51"/>
      <c r="UES327" s="51"/>
      <c r="UET327" s="51"/>
      <c r="UEU327" s="51"/>
      <c r="UEV327" s="51"/>
      <c r="UEW327" s="51"/>
      <c r="UEX327" s="51"/>
      <c r="UEY327" s="51"/>
      <c r="UEZ327" s="51"/>
      <c r="UFA327" s="51"/>
      <c r="UFB327" s="51"/>
      <c r="UFC327" s="51"/>
      <c r="UFD327" s="51"/>
      <c r="UFE327" s="51"/>
      <c r="UFF327" s="51"/>
      <c r="UFG327" s="51"/>
      <c r="UFH327" s="51"/>
      <c r="UFI327" s="51"/>
      <c r="UFJ327" s="51"/>
      <c r="UFK327" s="51"/>
      <c r="UFL327" s="51"/>
      <c r="UFM327" s="51"/>
      <c r="UFN327" s="51"/>
      <c r="UFO327" s="51"/>
      <c r="UFP327" s="51"/>
      <c r="UFQ327" s="51"/>
      <c r="UFR327" s="51"/>
      <c r="UFS327" s="51"/>
      <c r="UFT327" s="51"/>
      <c r="UFU327" s="51"/>
      <c r="UFV327" s="51"/>
      <c r="UFW327" s="51"/>
      <c r="UFX327" s="51"/>
      <c r="UFY327" s="51"/>
      <c r="UFZ327" s="51"/>
      <c r="UGA327" s="51"/>
      <c r="UGB327" s="51"/>
      <c r="UGC327" s="51"/>
      <c r="UGD327" s="51"/>
      <c r="UGE327" s="51"/>
      <c r="UGF327" s="51"/>
      <c r="UGG327" s="51"/>
      <c r="UGH327" s="51"/>
      <c r="UGI327" s="51"/>
      <c r="UGJ327" s="51"/>
      <c r="UGK327" s="51"/>
      <c r="UGL327" s="51"/>
      <c r="UGM327" s="51"/>
      <c r="UGN327" s="51"/>
      <c r="UGO327" s="51"/>
      <c r="UGP327" s="51"/>
      <c r="UGQ327" s="51"/>
      <c r="UGR327" s="51"/>
      <c r="UGS327" s="51"/>
      <c r="UGT327" s="51"/>
      <c r="UGU327" s="51"/>
      <c r="UGV327" s="51"/>
      <c r="UGW327" s="51"/>
      <c r="UGX327" s="51"/>
      <c r="UGY327" s="51"/>
      <c r="UGZ327" s="51"/>
      <c r="UHA327" s="51"/>
      <c r="UHB327" s="51"/>
      <c r="UHC327" s="51"/>
      <c r="UHD327" s="51"/>
      <c r="UHE327" s="51"/>
      <c r="UHF327" s="51"/>
      <c r="UHG327" s="51"/>
      <c r="UHH327" s="51"/>
      <c r="UHI327" s="51"/>
      <c r="UHJ327" s="51"/>
      <c r="UHK327" s="51"/>
      <c r="UHL327" s="51"/>
      <c r="UHM327" s="51"/>
      <c r="UHN327" s="51"/>
      <c r="UHO327" s="51"/>
      <c r="UHP327" s="51"/>
      <c r="UHQ327" s="51"/>
      <c r="UHR327" s="51"/>
      <c r="UHS327" s="51"/>
      <c r="UHT327" s="51"/>
      <c r="UHU327" s="51"/>
      <c r="UHV327" s="51"/>
      <c r="UHW327" s="51"/>
      <c r="UHX327" s="51"/>
      <c r="UHY327" s="51"/>
      <c r="UHZ327" s="51"/>
      <c r="UIA327" s="51"/>
      <c r="UIB327" s="51"/>
      <c r="UIC327" s="51"/>
      <c r="UID327" s="51"/>
      <c r="UIE327" s="51"/>
      <c r="UIF327" s="51"/>
      <c r="UIG327" s="51"/>
      <c r="UIH327" s="51"/>
      <c r="UII327" s="51"/>
      <c r="UIJ327" s="51"/>
      <c r="UIK327" s="51"/>
      <c r="UIL327" s="51"/>
      <c r="UIM327" s="51"/>
      <c r="UIN327" s="51"/>
      <c r="UIO327" s="51"/>
      <c r="UIP327" s="51"/>
      <c r="UIQ327" s="51"/>
      <c r="UIR327" s="51"/>
      <c r="UIS327" s="51"/>
      <c r="UIT327" s="51"/>
      <c r="UIU327" s="51"/>
      <c r="UIV327" s="51"/>
      <c r="UIW327" s="51"/>
      <c r="UIX327" s="51"/>
      <c r="UIY327" s="51"/>
      <c r="UIZ327" s="51"/>
      <c r="UJA327" s="51"/>
      <c r="UJB327" s="51"/>
      <c r="UJC327" s="51"/>
      <c r="UJD327" s="51"/>
      <c r="UJE327" s="51"/>
      <c r="UJF327" s="51"/>
      <c r="UJG327" s="51"/>
      <c r="UJH327" s="51"/>
      <c r="UJI327" s="51"/>
      <c r="UJJ327" s="51"/>
      <c r="UJK327" s="51"/>
      <c r="UJL327" s="51"/>
      <c r="UJM327" s="51"/>
      <c r="UJN327" s="51"/>
      <c r="UJO327" s="51"/>
      <c r="UJP327" s="51"/>
      <c r="UJQ327" s="51"/>
      <c r="UJR327" s="51"/>
      <c r="UJS327" s="51"/>
      <c r="UJT327" s="51"/>
      <c r="UJU327" s="51"/>
      <c r="UJV327" s="51"/>
      <c r="UJW327" s="51"/>
      <c r="UJX327" s="51"/>
      <c r="UJY327" s="51"/>
      <c r="UJZ327" s="51"/>
      <c r="UKA327" s="51"/>
      <c r="UKB327" s="51"/>
      <c r="UKC327" s="51"/>
      <c r="UKD327" s="51"/>
      <c r="UKE327" s="51"/>
      <c r="UKF327" s="51"/>
      <c r="UKG327" s="51"/>
      <c r="UKH327" s="51"/>
      <c r="UKI327" s="51"/>
      <c r="UKJ327" s="51"/>
      <c r="UKK327" s="51"/>
      <c r="UKL327" s="51"/>
      <c r="UKM327" s="51"/>
      <c r="UKN327" s="51"/>
      <c r="UKO327" s="51"/>
      <c r="UKP327" s="51"/>
      <c r="UKQ327" s="51"/>
      <c r="UKR327" s="51"/>
      <c r="UKS327" s="51"/>
      <c r="UKT327" s="51"/>
      <c r="UKU327" s="51"/>
      <c r="UKV327" s="51"/>
      <c r="UKW327" s="51"/>
      <c r="UKX327" s="51"/>
      <c r="UKY327" s="51"/>
      <c r="UKZ327" s="51"/>
      <c r="ULA327" s="51"/>
      <c r="ULB327" s="51"/>
      <c r="ULC327" s="51"/>
      <c r="ULD327" s="51"/>
      <c r="ULE327" s="51"/>
      <c r="ULF327" s="51"/>
      <c r="ULG327" s="51"/>
      <c r="ULH327" s="51"/>
      <c r="ULI327" s="51"/>
      <c r="ULJ327" s="51"/>
      <c r="ULK327" s="51"/>
      <c r="ULL327" s="51"/>
      <c r="ULM327" s="51"/>
      <c r="ULN327" s="51"/>
      <c r="ULO327" s="51"/>
      <c r="ULP327" s="51"/>
      <c r="ULQ327" s="51"/>
      <c r="ULR327" s="51"/>
      <c r="ULS327" s="51"/>
      <c r="ULT327" s="51"/>
      <c r="ULU327" s="51"/>
      <c r="ULV327" s="51"/>
      <c r="ULW327" s="51"/>
      <c r="ULX327" s="51"/>
      <c r="ULY327" s="51"/>
      <c r="ULZ327" s="51"/>
      <c r="UMA327" s="51"/>
      <c r="UMB327" s="51"/>
      <c r="UMC327" s="51"/>
      <c r="UMD327" s="51"/>
      <c r="UME327" s="51"/>
      <c r="UMF327" s="51"/>
      <c r="UMG327" s="51"/>
      <c r="UMH327" s="51"/>
      <c r="UMI327" s="51"/>
      <c r="UMJ327" s="51"/>
      <c r="UMK327" s="51"/>
      <c r="UML327" s="51"/>
      <c r="UMM327" s="51"/>
      <c r="UMN327" s="51"/>
      <c r="UMO327" s="51"/>
      <c r="UMP327" s="51"/>
      <c r="UMQ327" s="51"/>
      <c r="UMR327" s="51"/>
      <c r="UMS327" s="51"/>
      <c r="UMT327" s="51"/>
      <c r="UMU327" s="51"/>
      <c r="UMV327" s="51"/>
      <c r="UMW327" s="51"/>
      <c r="UMX327" s="51"/>
      <c r="UMY327" s="51"/>
      <c r="UMZ327" s="51"/>
      <c r="UNA327" s="51"/>
      <c r="UNB327" s="51"/>
      <c r="UNC327" s="51"/>
      <c r="UND327" s="51"/>
      <c r="UNE327" s="51"/>
      <c r="UNF327" s="51"/>
      <c r="UNG327" s="51"/>
      <c r="UNH327" s="51"/>
      <c r="UNI327" s="51"/>
      <c r="UNJ327" s="51"/>
      <c r="UNK327" s="51"/>
      <c r="UNL327" s="51"/>
      <c r="UNM327" s="51"/>
      <c r="UNN327" s="51"/>
      <c r="UNO327" s="51"/>
      <c r="UNP327" s="51"/>
      <c r="UNQ327" s="51"/>
      <c r="UNR327" s="51"/>
      <c r="UNS327" s="51"/>
      <c r="UNT327" s="51"/>
      <c r="UNU327" s="51"/>
      <c r="UNV327" s="51"/>
      <c r="UNW327" s="51"/>
      <c r="UNX327" s="51"/>
      <c r="UNY327" s="51"/>
      <c r="UNZ327" s="51"/>
      <c r="UOA327" s="51"/>
      <c r="UOB327" s="51"/>
      <c r="UOC327" s="51"/>
      <c r="UOD327" s="51"/>
      <c r="UOE327" s="51"/>
      <c r="UOF327" s="51"/>
      <c r="UOG327" s="51"/>
      <c r="UOH327" s="51"/>
      <c r="UOI327" s="51"/>
      <c r="UOJ327" s="51"/>
      <c r="UOK327" s="51"/>
      <c r="UOL327" s="51"/>
      <c r="UOM327" s="51"/>
      <c r="UON327" s="51"/>
      <c r="UOO327" s="51"/>
      <c r="UOP327" s="51"/>
      <c r="UOQ327" s="51"/>
      <c r="UOR327" s="51"/>
      <c r="UOS327" s="51"/>
      <c r="UOT327" s="51"/>
      <c r="UOU327" s="51"/>
      <c r="UOV327" s="51"/>
      <c r="UOW327" s="51"/>
      <c r="UOX327" s="51"/>
      <c r="UOY327" s="51"/>
      <c r="UOZ327" s="51"/>
      <c r="UPA327" s="51"/>
      <c r="UPB327" s="51"/>
      <c r="UPC327" s="51"/>
      <c r="UPD327" s="51"/>
      <c r="UPE327" s="51"/>
      <c r="UPF327" s="51"/>
      <c r="UPG327" s="51"/>
      <c r="UPH327" s="51"/>
      <c r="UPI327" s="51"/>
      <c r="UPJ327" s="51"/>
      <c r="UPK327" s="51"/>
      <c r="UPL327" s="51"/>
      <c r="UPM327" s="51"/>
      <c r="UPN327" s="51"/>
      <c r="UPO327" s="51"/>
      <c r="UPP327" s="51"/>
      <c r="UPQ327" s="51"/>
      <c r="UPR327" s="51"/>
      <c r="UPS327" s="51"/>
      <c r="UPT327" s="51"/>
      <c r="UPU327" s="51"/>
      <c r="UPV327" s="51"/>
      <c r="UPW327" s="51"/>
      <c r="UPX327" s="51"/>
      <c r="UPY327" s="51"/>
      <c r="UPZ327" s="51"/>
      <c r="UQA327" s="51"/>
      <c r="UQB327" s="51"/>
      <c r="UQC327" s="51"/>
      <c r="UQD327" s="51"/>
      <c r="UQE327" s="51"/>
      <c r="UQF327" s="51"/>
      <c r="UQG327" s="51"/>
      <c r="UQH327" s="51"/>
      <c r="UQI327" s="51"/>
      <c r="UQJ327" s="51"/>
      <c r="UQK327" s="51"/>
      <c r="UQL327" s="51"/>
      <c r="UQM327" s="51"/>
      <c r="UQN327" s="51"/>
      <c r="UQO327" s="51"/>
      <c r="UQP327" s="51"/>
      <c r="UQQ327" s="51"/>
      <c r="UQR327" s="51"/>
      <c r="UQS327" s="51"/>
      <c r="UQT327" s="51"/>
      <c r="UQU327" s="51"/>
      <c r="UQV327" s="51"/>
      <c r="UQW327" s="51"/>
      <c r="UQX327" s="51"/>
      <c r="UQY327" s="51"/>
      <c r="UQZ327" s="51"/>
      <c r="URA327" s="51"/>
      <c r="URB327" s="51"/>
      <c r="URC327" s="51"/>
      <c r="URD327" s="51"/>
      <c r="URE327" s="51"/>
      <c r="URF327" s="51"/>
      <c r="URG327" s="51"/>
      <c r="URH327" s="51"/>
      <c r="URI327" s="51"/>
      <c r="URJ327" s="51"/>
      <c r="URK327" s="51"/>
      <c r="URL327" s="51"/>
      <c r="URM327" s="51"/>
      <c r="URN327" s="51"/>
      <c r="URO327" s="51"/>
      <c r="URP327" s="51"/>
      <c r="URQ327" s="51"/>
      <c r="URR327" s="51"/>
      <c r="URS327" s="51"/>
      <c r="URT327" s="51"/>
      <c r="URU327" s="51"/>
      <c r="URV327" s="51"/>
      <c r="URW327" s="51"/>
      <c r="URX327" s="51"/>
      <c r="URY327" s="51"/>
      <c r="URZ327" s="51"/>
      <c r="USA327" s="51"/>
      <c r="USB327" s="51"/>
      <c r="USC327" s="51"/>
      <c r="USD327" s="51"/>
      <c r="USE327" s="51"/>
      <c r="USF327" s="51"/>
      <c r="USG327" s="51"/>
      <c r="USH327" s="51"/>
      <c r="USI327" s="51"/>
      <c r="USJ327" s="51"/>
      <c r="USK327" s="51"/>
      <c r="USL327" s="51"/>
      <c r="USM327" s="51"/>
      <c r="USN327" s="51"/>
      <c r="USO327" s="51"/>
      <c r="USP327" s="51"/>
      <c r="USQ327" s="51"/>
      <c r="USR327" s="51"/>
      <c r="USS327" s="51"/>
      <c r="UST327" s="51"/>
      <c r="USU327" s="51"/>
      <c r="USV327" s="51"/>
      <c r="USW327" s="51"/>
      <c r="USX327" s="51"/>
      <c r="USY327" s="51"/>
      <c r="USZ327" s="51"/>
      <c r="UTA327" s="51"/>
      <c r="UTB327" s="51"/>
      <c r="UTC327" s="51"/>
      <c r="UTD327" s="51"/>
      <c r="UTE327" s="51"/>
      <c r="UTF327" s="51"/>
      <c r="UTG327" s="51"/>
      <c r="UTH327" s="51"/>
      <c r="UTI327" s="51"/>
      <c r="UTJ327" s="51"/>
      <c r="UTK327" s="51"/>
      <c r="UTL327" s="51"/>
      <c r="UTM327" s="51"/>
      <c r="UTN327" s="51"/>
      <c r="UTO327" s="51"/>
      <c r="UTP327" s="51"/>
      <c r="UTQ327" s="51"/>
      <c r="UTR327" s="51"/>
      <c r="UTS327" s="51"/>
      <c r="UTT327" s="51"/>
      <c r="UTU327" s="51"/>
      <c r="UTV327" s="51"/>
      <c r="UTW327" s="51"/>
      <c r="UTX327" s="51"/>
      <c r="UTY327" s="51"/>
      <c r="UTZ327" s="51"/>
      <c r="UUA327" s="51"/>
      <c r="UUB327" s="51"/>
      <c r="UUC327" s="51"/>
      <c r="UUD327" s="51"/>
      <c r="UUE327" s="51"/>
      <c r="UUF327" s="51"/>
      <c r="UUG327" s="51"/>
      <c r="UUH327" s="51"/>
      <c r="UUI327" s="51"/>
      <c r="UUJ327" s="51"/>
      <c r="UUK327" s="51"/>
      <c r="UUL327" s="51"/>
      <c r="UUM327" s="51"/>
      <c r="UUN327" s="51"/>
      <c r="UUO327" s="51"/>
      <c r="UUP327" s="51"/>
      <c r="UUQ327" s="51"/>
      <c r="UUR327" s="51"/>
      <c r="UUS327" s="51"/>
      <c r="UUT327" s="51"/>
      <c r="UUU327" s="51"/>
      <c r="UUV327" s="51"/>
      <c r="UUW327" s="51"/>
      <c r="UUX327" s="51"/>
      <c r="UUY327" s="51"/>
      <c r="UUZ327" s="51"/>
      <c r="UVA327" s="51"/>
      <c r="UVB327" s="51"/>
      <c r="UVC327" s="51"/>
      <c r="UVD327" s="51"/>
      <c r="UVE327" s="51"/>
      <c r="UVF327" s="51"/>
      <c r="UVG327" s="51"/>
      <c r="UVH327" s="51"/>
      <c r="UVI327" s="51"/>
      <c r="UVJ327" s="51"/>
      <c r="UVK327" s="51"/>
      <c r="UVL327" s="51"/>
      <c r="UVM327" s="51"/>
      <c r="UVN327" s="51"/>
      <c r="UVO327" s="51"/>
      <c r="UVP327" s="51"/>
      <c r="UVQ327" s="51"/>
      <c r="UVR327" s="51"/>
      <c r="UVS327" s="51"/>
      <c r="UVT327" s="51"/>
      <c r="UVU327" s="51"/>
      <c r="UVV327" s="51"/>
      <c r="UVW327" s="51"/>
      <c r="UVX327" s="51"/>
      <c r="UVY327" s="51"/>
      <c r="UVZ327" s="51"/>
      <c r="UWA327" s="51"/>
      <c r="UWB327" s="51"/>
      <c r="UWC327" s="51"/>
      <c r="UWD327" s="51"/>
      <c r="UWE327" s="51"/>
      <c r="UWF327" s="51"/>
      <c r="UWG327" s="51"/>
      <c r="UWH327" s="51"/>
      <c r="UWI327" s="51"/>
      <c r="UWJ327" s="51"/>
      <c r="UWK327" s="51"/>
      <c r="UWL327" s="51"/>
      <c r="UWM327" s="51"/>
      <c r="UWN327" s="51"/>
      <c r="UWO327" s="51"/>
      <c r="UWP327" s="51"/>
      <c r="UWQ327" s="51"/>
      <c r="UWR327" s="51"/>
      <c r="UWS327" s="51"/>
      <c r="UWT327" s="51"/>
      <c r="UWU327" s="51"/>
      <c r="UWV327" s="51"/>
      <c r="UWW327" s="51"/>
      <c r="UWX327" s="51"/>
      <c r="UWY327" s="51"/>
      <c r="UWZ327" s="51"/>
      <c r="UXA327" s="51"/>
      <c r="UXB327" s="51"/>
      <c r="UXC327" s="51"/>
      <c r="UXD327" s="51"/>
      <c r="UXE327" s="51"/>
      <c r="UXF327" s="51"/>
      <c r="UXG327" s="51"/>
      <c r="UXH327" s="51"/>
      <c r="UXI327" s="51"/>
      <c r="UXJ327" s="51"/>
      <c r="UXK327" s="51"/>
      <c r="UXL327" s="51"/>
      <c r="UXM327" s="51"/>
      <c r="UXN327" s="51"/>
      <c r="UXO327" s="51"/>
      <c r="UXP327" s="51"/>
      <c r="UXQ327" s="51"/>
      <c r="UXR327" s="51"/>
      <c r="UXS327" s="51"/>
      <c r="UXT327" s="51"/>
      <c r="UXU327" s="51"/>
      <c r="UXV327" s="51"/>
      <c r="UXW327" s="51"/>
      <c r="UXX327" s="51"/>
      <c r="UXY327" s="51"/>
      <c r="UXZ327" s="51"/>
      <c r="UYA327" s="51"/>
      <c r="UYB327" s="51"/>
      <c r="UYC327" s="51"/>
      <c r="UYD327" s="51"/>
      <c r="UYE327" s="51"/>
      <c r="UYF327" s="51"/>
      <c r="UYG327" s="51"/>
      <c r="UYH327" s="51"/>
      <c r="UYI327" s="51"/>
      <c r="UYJ327" s="51"/>
      <c r="UYK327" s="51"/>
      <c r="UYL327" s="51"/>
      <c r="UYM327" s="51"/>
      <c r="UYN327" s="51"/>
      <c r="UYO327" s="51"/>
      <c r="UYP327" s="51"/>
      <c r="UYQ327" s="51"/>
      <c r="UYR327" s="51"/>
      <c r="UYS327" s="51"/>
      <c r="UYT327" s="51"/>
      <c r="UYU327" s="51"/>
      <c r="UYV327" s="51"/>
      <c r="UYW327" s="51"/>
      <c r="UYX327" s="51"/>
      <c r="UYY327" s="51"/>
      <c r="UYZ327" s="51"/>
      <c r="UZA327" s="51"/>
      <c r="UZB327" s="51"/>
      <c r="UZC327" s="51"/>
      <c r="UZD327" s="51"/>
      <c r="UZE327" s="51"/>
      <c r="UZF327" s="51"/>
      <c r="UZG327" s="51"/>
      <c r="UZH327" s="51"/>
      <c r="UZI327" s="51"/>
      <c r="UZJ327" s="51"/>
      <c r="UZK327" s="51"/>
      <c r="UZL327" s="51"/>
      <c r="UZM327" s="51"/>
      <c r="UZN327" s="51"/>
      <c r="UZO327" s="51"/>
      <c r="UZP327" s="51"/>
      <c r="UZQ327" s="51"/>
      <c r="UZR327" s="51"/>
      <c r="UZS327" s="51"/>
      <c r="UZT327" s="51"/>
      <c r="UZU327" s="51"/>
      <c r="UZV327" s="51"/>
      <c r="UZW327" s="51"/>
      <c r="UZX327" s="51"/>
      <c r="UZY327" s="51"/>
      <c r="UZZ327" s="51"/>
      <c r="VAA327" s="51"/>
      <c r="VAB327" s="51"/>
      <c r="VAC327" s="51"/>
      <c r="VAD327" s="51"/>
      <c r="VAE327" s="51"/>
      <c r="VAF327" s="51"/>
      <c r="VAG327" s="51"/>
      <c r="VAH327" s="51"/>
      <c r="VAI327" s="51"/>
      <c r="VAJ327" s="51"/>
      <c r="VAK327" s="51"/>
      <c r="VAL327" s="51"/>
      <c r="VAM327" s="51"/>
      <c r="VAN327" s="51"/>
      <c r="VAO327" s="51"/>
      <c r="VAP327" s="51"/>
      <c r="VAQ327" s="51"/>
      <c r="VAR327" s="51"/>
      <c r="VAS327" s="51"/>
      <c r="VAT327" s="51"/>
      <c r="VAU327" s="51"/>
      <c r="VAV327" s="51"/>
      <c r="VAW327" s="51"/>
      <c r="VAX327" s="51"/>
      <c r="VAY327" s="51"/>
      <c r="VAZ327" s="51"/>
      <c r="VBA327" s="51"/>
      <c r="VBB327" s="51"/>
      <c r="VBC327" s="51"/>
      <c r="VBD327" s="51"/>
      <c r="VBE327" s="51"/>
      <c r="VBF327" s="51"/>
      <c r="VBG327" s="51"/>
      <c r="VBH327" s="51"/>
      <c r="VBI327" s="51"/>
      <c r="VBJ327" s="51"/>
      <c r="VBK327" s="51"/>
      <c r="VBL327" s="51"/>
      <c r="VBM327" s="51"/>
      <c r="VBN327" s="51"/>
      <c r="VBO327" s="51"/>
      <c r="VBP327" s="51"/>
      <c r="VBQ327" s="51"/>
      <c r="VBR327" s="51"/>
      <c r="VBS327" s="51"/>
      <c r="VBT327" s="51"/>
      <c r="VBU327" s="51"/>
      <c r="VBV327" s="51"/>
      <c r="VBW327" s="51"/>
      <c r="VBX327" s="51"/>
      <c r="VBY327" s="51"/>
      <c r="VBZ327" s="51"/>
      <c r="VCA327" s="51"/>
      <c r="VCB327" s="51"/>
      <c r="VCC327" s="51"/>
      <c r="VCD327" s="51"/>
      <c r="VCE327" s="51"/>
      <c r="VCF327" s="51"/>
      <c r="VCG327" s="51"/>
      <c r="VCH327" s="51"/>
      <c r="VCI327" s="51"/>
      <c r="VCJ327" s="51"/>
      <c r="VCK327" s="51"/>
      <c r="VCL327" s="51"/>
      <c r="VCM327" s="51"/>
      <c r="VCN327" s="51"/>
      <c r="VCO327" s="51"/>
      <c r="VCP327" s="51"/>
      <c r="VCQ327" s="51"/>
      <c r="VCR327" s="51"/>
      <c r="VCS327" s="51"/>
      <c r="VCT327" s="51"/>
      <c r="VCU327" s="51"/>
      <c r="VCV327" s="51"/>
      <c r="VCW327" s="51"/>
      <c r="VCX327" s="51"/>
      <c r="VCY327" s="51"/>
      <c r="VCZ327" s="51"/>
      <c r="VDA327" s="51"/>
      <c r="VDB327" s="51"/>
      <c r="VDC327" s="51"/>
      <c r="VDD327" s="51"/>
      <c r="VDE327" s="51"/>
      <c r="VDF327" s="51"/>
      <c r="VDG327" s="51"/>
      <c r="VDH327" s="51"/>
      <c r="VDI327" s="51"/>
      <c r="VDJ327" s="51"/>
      <c r="VDK327" s="51"/>
      <c r="VDL327" s="51"/>
      <c r="VDM327" s="51"/>
      <c r="VDN327" s="51"/>
      <c r="VDO327" s="51"/>
      <c r="VDP327" s="51"/>
      <c r="VDQ327" s="51"/>
      <c r="VDR327" s="51"/>
      <c r="VDS327" s="51"/>
      <c r="VDT327" s="51"/>
      <c r="VDU327" s="51"/>
      <c r="VDV327" s="51"/>
      <c r="VDW327" s="51"/>
      <c r="VDX327" s="51"/>
      <c r="VDY327" s="51"/>
      <c r="VDZ327" s="51"/>
      <c r="VEA327" s="51"/>
      <c r="VEB327" s="51"/>
      <c r="VEC327" s="51"/>
      <c r="VED327" s="51"/>
      <c r="VEE327" s="51"/>
      <c r="VEF327" s="51"/>
      <c r="VEG327" s="51"/>
      <c r="VEH327" s="51"/>
      <c r="VEI327" s="51"/>
      <c r="VEJ327" s="51"/>
      <c r="VEK327" s="51"/>
      <c r="VEL327" s="51"/>
      <c r="VEM327" s="51"/>
      <c r="VEN327" s="51"/>
      <c r="VEO327" s="51"/>
      <c r="VEP327" s="51"/>
      <c r="VEQ327" s="51"/>
      <c r="VER327" s="51"/>
      <c r="VES327" s="51"/>
      <c r="VET327" s="51"/>
      <c r="VEU327" s="51"/>
      <c r="VEV327" s="51"/>
      <c r="VEW327" s="51"/>
      <c r="VEX327" s="51"/>
      <c r="VEY327" s="51"/>
      <c r="VEZ327" s="51"/>
      <c r="VFA327" s="51"/>
      <c r="VFB327" s="51"/>
      <c r="VFC327" s="51"/>
      <c r="VFD327" s="51"/>
      <c r="VFE327" s="51"/>
      <c r="VFF327" s="51"/>
      <c r="VFG327" s="51"/>
      <c r="VFH327" s="51"/>
      <c r="VFI327" s="51"/>
      <c r="VFJ327" s="51"/>
      <c r="VFK327" s="51"/>
      <c r="VFL327" s="51"/>
      <c r="VFM327" s="51"/>
      <c r="VFN327" s="51"/>
      <c r="VFO327" s="51"/>
      <c r="VFP327" s="51"/>
      <c r="VFQ327" s="51"/>
      <c r="VFR327" s="51"/>
      <c r="VFS327" s="51"/>
      <c r="VFT327" s="51"/>
      <c r="VFU327" s="51"/>
      <c r="VFV327" s="51"/>
      <c r="VFW327" s="51"/>
      <c r="VFX327" s="51"/>
      <c r="VFY327" s="51"/>
      <c r="VFZ327" s="51"/>
      <c r="VGA327" s="51"/>
      <c r="VGB327" s="51"/>
      <c r="VGC327" s="51"/>
      <c r="VGD327" s="51"/>
      <c r="VGE327" s="51"/>
      <c r="VGF327" s="51"/>
      <c r="VGG327" s="51"/>
      <c r="VGH327" s="51"/>
      <c r="VGI327" s="51"/>
      <c r="VGJ327" s="51"/>
      <c r="VGK327" s="51"/>
      <c r="VGL327" s="51"/>
      <c r="VGM327" s="51"/>
      <c r="VGN327" s="51"/>
      <c r="VGO327" s="51"/>
      <c r="VGP327" s="51"/>
      <c r="VGQ327" s="51"/>
      <c r="VGR327" s="51"/>
      <c r="VGS327" s="51"/>
      <c r="VGT327" s="51"/>
      <c r="VGU327" s="51"/>
      <c r="VGV327" s="51"/>
      <c r="VGW327" s="51"/>
      <c r="VGX327" s="51"/>
      <c r="VGY327" s="51"/>
      <c r="VGZ327" s="51"/>
      <c r="VHA327" s="51"/>
      <c r="VHB327" s="51"/>
      <c r="VHC327" s="51"/>
      <c r="VHD327" s="51"/>
      <c r="VHE327" s="51"/>
      <c r="VHF327" s="51"/>
      <c r="VHG327" s="51"/>
      <c r="VHH327" s="51"/>
      <c r="VHI327" s="51"/>
      <c r="VHJ327" s="51"/>
      <c r="VHK327" s="51"/>
      <c r="VHL327" s="51"/>
      <c r="VHM327" s="51"/>
      <c r="VHN327" s="51"/>
      <c r="VHO327" s="51"/>
      <c r="VHP327" s="51"/>
      <c r="VHQ327" s="51"/>
      <c r="VHR327" s="51"/>
      <c r="VHS327" s="51"/>
      <c r="VHT327" s="51"/>
      <c r="VHU327" s="51"/>
      <c r="VHV327" s="51"/>
      <c r="VHW327" s="51"/>
      <c r="VHX327" s="51"/>
      <c r="VHY327" s="51"/>
      <c r="VHZ327" s="51"/>
      <c r="VIA327" s="51"/>
      <c r="VIB327" s="51"/>
      <c r="VIC327" s="51"/>
      <c r="VID327" s="51"/>
      <c r="VIE327" s="51"/>
      <c r="VIF327" s="51"/>
      <c r="VIG327" s="51"/>
      <c r="VIH327" s="51"/>
      <c r="VII327" s="51"/>
      <c r="VIJ327" s="51"/>
      <c r="VIK327" s="51"/>
      <c r="VIL327" s="51"/>
      <c r="VIM327" s="51"/>
      <c r="VIN327" s="51"/>
      <c r="VIO327" s="51"/>
      <c r="VIP327" s="51"/>
      <c r="VIQ327" s="51"/>
      <c r="VIR327" s="51"/>
      <c r="VIS327" s="51"/>
      <c r="VIT327" s="51"/>
      <c r="VIU327" s="51"/>
      <c r="VIV327" s="51"/>
      <c r="VIW327" s="51"/>
      <c r="VIX327" s="51"/>
      <c r="VIY327" s="51"/>
      <c r="VIZ327" s="51"/>
      <c r="VJA327" s="51"/>
      <c r="VJB327" s="51"/>
      <c r="VJC327" s="51"/>
      <c r="VJD327" s="51"/>
      <c r="VJE327" s="51"/>
      <c r="VJF327" s="51"/>
      <c r="VJG327" s="51"/>
      <c r="VJH327" s="51"/>
      <c r="VJI327" s="51"/>
      <c r="VJJ327" s="51"/>
      <c r="VJK327" s="51"/>
      <c r="VJL327" s="51"/>
      <c r="VJM327" s="51"/>
      <c r="VJN327" s="51"/>
      <c r="VJO327" s="51"/>
      <c r="VJP327" s="51"/>
      <c r="VJQ327" s="51"/>
      <c r="VJR327" s="51"/>
      <c r="VJS327" s="51"/>
      <c r="VJT327" s="51"/>
      <c r="VJU327" s="51"/>
      <c r="VJV327" s="51"/>
      <c r="VJW327" s="51"/>
      <c r="VJX327" s="51"/>
      <c r="VJY327" s="51"/>
      <c r="VJZ327" s="51"/>
      <c r="VKA327" s="51"/>
      <c r="VKB327" s="51"/>
      <c r="VKC327" s="51"/>
      <c r="VKD327" s="51"/>
      <c r="VKE327" s="51"/>
      <c r="VKF327" s="51"/>
      <c r="VKG327" s="51"/>
      <c r="VKH327" s="51"/>
      <c r="VKI327" s="51"/>
      <c r="VKJ327" s="51"/>
      <c r="VKK327" s="51"/>
      <c r="VKL327" s="51"/>
      <c r="VKM327" s="51"/>
      <c r="VKN327" s="51"/>
      <c r="VKO327" s="51"/>
      <c r="VKP327" s="51"/>
      <c r="VKQ327" s="51"/>
      <c r="VKR327" s="51"/>
      <c r="VKS327" s="51"/>
      <c r="VKT327" s="51"/>
      <c r="VKU327" s="51"/>
      <c r="VKV327" s="51"/>
      <c r="VKW327" s="51"/>
      <c r="VKX327" s="51"/>
      <c r="VKY327" s="51"/>
      <c r="VKZ327" s="51"/>
      <c r="VLA327" s="51"/>
      <c r="VLB327" s="51"/>
      <c r="VLC327" s="51"/>
      <c r="VLD327" s="51"/>
      <c r="VLE327" s="51"/>
      <c r="VLF327" s="51"/>
      <c r="VLG327" s="51"/>
      <c r="VLH327" s="51"/>
      <c r="VLI327" s="51"/>
      <c r="VLJ327" s="51"/>
      <c r="VLK327" s="51"/>
      <c r="VLL327" s="51"/>
      <c r="VLM327" s="51"/>
      <c r="VLN327" s="51"/>
      <c r="VLO327" s="51"/>
      <c r="VLP327" s="51"/>
      <c r="VLQ327" s="51"/>
      <c r="VLR327" s="51"/>
      <c r="VLS327" s="51"/>
      <c r="VLT327" s="51"/>
      <c r="VLU327" s="51"/>
      <c r="VLV327" s="51"/>
      <c r="VLW327" s="51"/>
      <c r="VLX327" s="51"/>
      <c r="VLY327" s="51"/>
      <c r="VLZ327" s="51"/>
      <c r="VMA327" s="51"/>
      <c r="VMB327" s="51"/>
      <c r="VMC327" s="51"/>
      <c r="VMD327" s="51"/>
      <c r="VME327" s="51"/>
      <c r="VMF327" s="51"/>
      <c r="VMG327" s="51"/>
      <c r="VMH327" s="51"/>
      <c r="VMI327" s="51"/>
      <c r="VMJ327" s="51"/>
      <c r="VMK327" s="51"/>
      <c r="VML327" s="51"/>
      <c r="VMM327" s="51"/>
      <c r="VMN327" s="51"/>
      <c r="VMO327" s="51"/>
      <c r="VMP327" s="51"/>
      <c r="VMQ327" s="51"/>
      <c r="VMR327" s="51"/>
      <c r="VMS327" s="51"/>
      <c r="VMT327" s="51"/>
      <c r="VMU327" s="51"/>
      <c r="VMV327" s="51"/>
      <c r="VMW327" s="51"/>
      <c r="VMX327" s="51"/>
      <c r="VMY327" s="51"/>
      <c r="VMZ327" s="51"/>
      <c r="VNA327" s="51"/>
      <c r="VNB327" s="51"/>
      <c r="VNC327" s="51"/>
      <c r="VND327" s="51"/>
      <c r="VNE327" s="51"/>
      <c r="VNF327" s="51"/>
      <c r="VNG327" s="51"/>
      <c r="VNH327" s="51"/>
      <c r="VNI327" s="51"/>
      <c r="VNJ327" s="51"/>
      <c r="VNK327" s="51"/>
      <c r="VNL327" s="51"/>
      <c r="VNM327" s="51"/>
      <c r="VNN327" s="51"/>
      <c r="VNO327" s="51"/>
      <c r="VNP327" s="51"/>
      <c r="VNQ327" s="51"/>
      <c r="VNR327" s="51"/>
      <c r="VNS327" s="51"/>
      <c r="VNT327" s="51"/>
      <c r="VNU327" s="51"/>
      <c r="VNV327" s="51"/>
      <c r="VNW327" s="51"/>
      <c r="VNX327" s="51"/>
      <c r="VNY327" s="51"/>
      <c r="VNZ327" s="51"/>
      <c r="VOA327" s="51"/>
      <c r="VOB327" s="51"/>
      <c r="VOC327" s="51"/>
      <c r="VOD327" s="51"/>
      <c r="VOE327" s="51"/>
      <c r="VOF327" s="51"/>
      <c r="VOG327" s="51"/>
      <c r="VOH327" s="51"/>
      <c r="VOI327" s="51"/>
      <c r="VOJ327" s="51"/>
      <c r="VOK327" s="51"/>
      <c r="VOL327" s="51"/>
      <c r="VOM327" s="51"/>
      <c r="VON327" s="51"/>
      <c r="VOO327" s="51"/>
      <c r="VOP327" s="51"/>
      <c r="VOQ327" s="51"/>
      <c r="VOR327" s="51"/>
      <c r="VOS327" s="51"/>
      <c r="VOT327" s="51"/>
      <c r="VOU327" s="51"/>
      <c r="VOV327" s="51"/>
      <c r="VOW327" s="51"/>
      <c r="VOX327" s="51"/>
      <c r="VOY327" s="51"/>
      <c r="VOZ327" s="51"/>
      <c r="VPA327" s="51"/>
      <c r="VPB327" s="51"/>
      <c r="VPC327" s="51"/>
      <c r="VPD327" s="51"/>
      <c r="VPE327" s="51"/>
      <c r="VPF327" s="51"/>
      <c r="VPG327" s="51"/>
      <c r="VPH327" s="51"/>
      <c r="VPI327" s="51"/>
      <c r="VPJ327" s="51"/>
      <c r="VPK327" s="51"/>
      <c r="VPL327" s="51"/>
      <c r="VPM327" s="51"/>
      <c r="VPN327" s="51"/>
      <c r="VPO327" s="51"/>
      <c r="VPP327" s="51"/>
      <c r="VPQ327" s="51"/>
      <c r="VPR327" s="51"/>
      <c r="VPS327" s="51"/>
      <c r="VPT327" s="51"/>
      <c r="VPU327" s="51"/>
      <c r="VPV327" s="51"/>
      <c r="VPW327" s="51"/>
      <c r="VPX327" s="51"/>
      <c r="VPY327" s="51"/>
      <c r="VPZ327" s="51"/>
      <c r="VQA327" s="51"/>
      <c r="VQB327" s="51"/>
      <c r="VQC327" s="51"/>
      <c r="VQD327" s="51"/>
      <c r="VQE327" s="51"/>
      <c r="VQF327" s="51"/>
      <c r="VQG327" s="51"/>
      <c r="VQH327" s="51"/>
      <c r="VQI327" s="51"/>
      <c r="VQJ327" s="51"/>
      <c r="VQK327" s="51"/>
      <c r="VQL327" s="51"/>
      <c r="VQM327" s="51"/>
      <c r="VQN327" s="51"/>
      <c r="VQO327" s="51"/>
      <c r="VQP327" s="51"/>
      <c r="VQQ327" s="51"/>
      <c r="VQR327" s="51"/>
      <c r="VQS327" s="51"/>
      <c r="VQT327" s="51"/>
      <c r="VQU327" s="51"/>
      <c r="VQV327" s="51"/>
      <c r="VQW327" s="51"/>
      <c r="VQX327" s="51"/>
      <c r="VQY327" s="51"/>
      <c r="VQZ327" s="51"/>
      <c r="VRA327" s="51"/>
      <c r="VRB327" s="51"/>
      <c r="VRC327" s="51"/>
      <c r="VRD327" s="51"/>
      <c r="VRE327" s="51"/>
      <c r="VRF327" s="51"/>
      <c r="VRG327" s="51"/>
      <c r="VRH327" s="51"/>
      <c r="VRI327" s="51"/>
      <c r="VRJ327" s="51"/>
      <c r="VRK327" s="51"/>
      <c r="VRL327" s="51"/>
      <c r="VRM327" s="51"/>
      <c r="VRN327" s="51"/>
      <c r="VRO327" s="51"/>
      <c r="VRP327" s="51"/>
      <c r="VRQ327" s="51"/>
      <c r="VRR327" s="51"/>
      <c r="VRS327" s="51"/>
      <c r="VRT327" s="51"/>
      <c r="VRU327" s="51"/>
      <c r="VRV327" s="51"/>
      <c r="VRW327" s="51"/>
      <c r="VRX327" s="51"/>
      <c r="VRY327" s="51"/>
      <c r="VRZ327" s="51"/>
      <c r="VSA327" s="51"/>
      <c r="VSB327" s="51"/>
      <c r="VSC327" s="51"/>
      <c r="VSD327" s="51"/>
      <c r="VSE327" s="51"/>
      <c r="VSF327" s="51"/>
      <c r="VSG327" s="51"/>
      <c r="VSH327" s="51"/>
      <c r="VSI327" s="51"/>
      <c r="VSJ327" s="51"/>
      <c r="VSK327" s="51"/>
      <c r="VSL327" s="51"/>
      <c r="VSM327" s="51"/>
      <c r="VSN327" s="51"/>
      <c r="VSO327" s="51"/>
      <c r="VSP327" s="51"/>
      <c r="VSQ327" s="51"/>
      <c r="VSR327" s="51"/>
      <c r="VSS327" s="51"/>
      <c r="VST327" s="51"/>
      <c r="VSU327" s="51"/>
      <c r="VSV327" s="51"/>
      <c r="VSW327" s="51"/>
      <c r="VSX327" s="51"/>
      <c r="VSY327" s="51"/>
      <c r="VSZ327" s="51"/>
      <c r="VTA327" s="51"/>
      <c r="VTB327" s="51"/>
      <c r="VTC327" s="51"/>
      <c r="VTD327" s="51"/>
      <c r="VTE327" s="51"/>
      <c r="VTF327" s="51"/>
      <c r="VTG327" s="51"/>
      <c r="VTH327" s="51"/>
      <c r="VTI327" s="51"/>
      <c r="VTJ327" s="51"/>
      <c r="VTK327" s="51"/>
      <c r="VTL327" s="51"/>
      <c r="VTM327" s="51"/>
      <c r="VTN327" s="51"/>
      <c r="VTO327" s="51"/>
      <c r="VTP327" s="51"/>
      <c r="VTQ327" s="51"/>
      <c r="VTR327" s="51"/>
      <c r="VTS327" s="51"/>
      <c r="VTT327" s="51"/>
      <c r="VTU327" s="51"/>
      <c r="VTV327" s="51"/>
      <c r="VTW327" s="51"/>
      <c r="VTX327" s="51"/>
      <c r="VTY327" s="51"/>
      <c r="VTZ327" s="51"/>
      <c r="VUA327" s="51"/>
      <c r="VUB327" s="51"/>
      <c r="VUC327" s="51"/>
      <c r="VUD327" s="51"/>
      <c r="VUE327" s="51"/>
      <c r="VUF327" s="51"/>
      <c r="VUG327" s="51"/>
      <c r="VUH327" s="51"/>
      <c r="VUI327" s="51"/>
      <c r="VUJ327" s="51"/>
      <c r="VUK327" s="51"/>
      <c r="VUL327" s="51"/>
      <c r="VUM327" s="51"/>
      <c r="VUN327" s="51"/>
      <c r="VUO327" s="51"/>
      <c r="VUP327" s="51"/>
      <c r="VUQ327" s="51"/>
      <c r="VUR327" s="51"/>
      <c r="VUS327" s="51"/>
      <c r="VUT327" s="51"/>
      <c r="VUU327" s="51"/>
      <c r="VUV327" s="51"/>
      <c r="VUW327" s="51"/>
      <c r="VUX327" s="51"/>
      <c r="VUY327" s="51"/>
      <c r="VUZ327" s="51"/>
      <c r="VVA327" s="51"/>
      <c r="VVB327" s="51"/>
      <c r="VVC327" s="51"/>
      <c r="VVD327" s="51"/>
      <c r="VVE327" s="51"/>
      <c r="VVF327" s="51"/>
      <c r="VVG327" s="51"/>
      <c r="VVH327" s="51"/>
      <c r="VVI327" s="51"/>
      <c r="VVJ327" s="51"/>
      <c r="VVK327" s="51"/>
      <c r="VVL327" s="51"/>
      <c r="VVM327" s="51"/>
      <c r="VVN327" s="51"/>
      <c r="VVO327" s="51"/>
      <c r="VVP327" s="51"/>
      <c r="VVQ327" s="51"/>
      <c r="VVR327" s="51"/>
      <c r="VVS327" s="51"/>
      <c r="VVT327" s="51"/>
      <c r="VVU327" s="51"/>
      <c r="VVV327" s="51"/>
      <c r="VVW327" s="51"/>
      <c r="VVX327" s="51"/>
      <c r="VVY327" s="51"/>
      <c r="VVZ327" s="51"/>
      <c r="VWA327" s="51"/>
      <c r="VWB327" s="51"/>
      <c r="VWC327" s="51"/>
      <c r="VWD327" s="51"/>
      <c r="VWE327" s="51"/>
      <c r="VWF327" s="51"/>
      <c r="VWG327" s="51"/>
      <c r="VWH327" s="51"/>
      <c r="VWI327" s="51"/>
      <c r="VWJ327" s="51"/>
      <c r="VWK327" s="51"/>
      <c r="VWL327" s="51"/>
      <c r="VWM327" s="51"/>
      <c r="VWN327" s="51"/>
      <c r="VWO327" s="51"/>
      <c r="VWP327" s="51"/>
      <c r="VWQ327" s="51"/>
      <c r="VWR327" s="51"/>
      <c r="VWS327" s="51"/>
      <c r="VWT327" s="51"/>
      <c r="VWU327" s="51"/>
      <c r="VWV327" s="51"/>
      <c r="VWW327" s="51"/>
      <c r="VWX327" s="51"/>
      <c r="VWY327" s="51"/>
      <c r="VWZ327" s="51"/>
      <c r="VXA327" s="51"/>
      <c r="VXB327" s="51"/>
      <c r="VXC327" s="51"/>
      <c r="VXD327" s="51"/>
      <c r="VXE327" s="51"/>
      <c r="VXF327" s="51"/>
      <c r="VXG327" s="51"/>
      <c r="VXH327" s="51"/>
      <c r="VXI327" s="51"/>
      <c r="VXJ327" s="51"/>
      <c r="VXK327" s="51"/>
      <c r="VXL327" s="51"/>
      <c r="VXM327" s="51"/>
      <c r="VXN327" s="51"/>
      <c r="VXO327" s="51"/>
      <c r="VXP327" s="51"/>
      <c r="VXQ327" s="51"/>
      <c r="VXR327" s="51"/>
      <c r="VXS327" s="51"/>
      <c r="VXT327" s="51"/>
      <c r="VXU327" s="51"/>
      <c r="VXV327" s="51"/>
      <c r="VXW327" s="51"/>
      <c r="VXX327" s="51"/>
      <c r="VXY327" s="51"/>
      <c r="VXZ327" s="51"/>
      <c r="VYA327" s="51"/>
      <c r="VYB327" s="51"/>
      <c r="VYC327" s="51"/>
      <c r="VYD327" s="51"/>
      <c r="VYE327" s="51"/>
      <c r="VYF327" s="51"/>
      <c r="VYG327" s="51"/>
      <c r="VYH327" s="51"/>
      <c r="VYI327" s="51"/>
      <c r="VYJ327" s="51"/>
      <c r="VYK327" s="51"/>
      <c r="VYL327" s="51"/>
      <c r="VYM327" s="51"/>
      <c r="VYN327" s="51"/>
      <c r="VYO327" s="51"/>
      <c r="VYP327" s="51"/>
      <c r="VYQ327" s="51"/>
      <c r="VYR327" s="51"/>
      <c r="VYS327" s="51"/>
      <c r="VYT327" s="51"/>
      <c r="VYU327" s="51"/>
      <c r="VYV327" s="51"/>
      <c r="VYW327" s="51"/>
      <c r="VYX327" s="51"/>
      <c r="VYY327" s="51"/>
      <c r="VYZ327" s="51"/>
      <c r="VZA327" s="51"/>
      <c r="VZB327" s="51"/>
      <c r="VZC327" s="51"/>
      <c r="VZD327" s="51"/>
      <c r="VZE327" s="51"/>
      <c r="VZF327" s="51"/>
      <c r="VZG327" s="51"/>
      <c r="VZH327" s="51"/>
      <c r="VZI327" s="51"/>
      <c r="VZJ327" s="51"/>
      <c r="VZK327" s="51"/>
      <c r="VZL327" s="51"/>
      <c r="VZM327" s="51"/>
      <c r="VZN327" s="51"/>
      <c r="VZO327" s="51"/>
      <c r="VZP327" s="51"/>
      <c r="VZQ327" s="51"/>
      <c r="VZR327" s="51"/>
      <c r="VZS327" s="51"/>
      <c r="VZT327" s="51"/>
      <c r="VZU327" s="51"/>
      <c r="VZV327" s="51"/>
      <c r="VZW327" s="51"/>
      <c r="VZX327" s="51"/>
      <c r="VZY327" s="51"/>
      <c r="VZZ327" s="51"/>
      <c r="WAA327" s="51"/>
      <c r="WAB327" s="51"/>
      <c r="WAC327" s="51"/>
      <c r="WAD327" s="51"/>
      <c r="WAE327" s="51"/>
      <c r="WAF327" s="51"/>
      <c r="WAG327" s="51"/>
      <c r="WAH327" s="51"/>
      <c r="WAI327" s="51"/>
      <c r="WAJ327" s="51"/>
      <c r="WAK327" s="51"/>
      <c r="WAL327" s="51"/>
      <c r="WAM327" s="51"/>
      <c r="WAN327" s="51"/>
      <c r="WAO327" s="51"/>
      <c r="WAP327" s="51"/>
      <c r="WAQ327" s="51"/>
      <c r="WAR327" s="51"/>
      <c r="WAS327" s="51"/>
      <c r="WAT327" s="51"/>
      <c r="WAU327" s="51"/>
      <c r="WAV327" s="51"/>
      <c r="WAW327" s="51"/>
      <c r="WAX327" s="51"/>
      <c r="WAY327" s="51"/>
      <c r="WAZ327" s="51"/>
      <c r="WBA327" s="51"/>
      <c r="WBB327" s="51"/>
      <c r="WBC327" s="51"/>
      <c r="WBD327" s="51"/>
      <c r="WBE327" s="51"/>
      <c r="WBF327" s="51"/>
      <c r="WBG327" s="51"/>
      <c r="WBH327" s="51"/>
      <c r="WBI327" s="51"/>
      <c r="WBJ327" s="51"/>
      <c r="WBK327" s="51"/>
      <c r="WBL327" s="51"/>
      <c r="WBM327" s="51"/>
      <c r="WBN327" s="51"/>
      <c r="WBO327" s="51"/>
      <c r="WBP327" s="51"/>
      <c r="WBQ327" s="51"/>
      <c r="WBR327" s="51"/>
      <c r="WBS327" s="51"/>
      <c r="WBT327" s="51"/>
      <c r="WBU327" s="51"/>
      <c r="WBV327" s="51"/>
      <c r="WBW327" s="51"/>
      <c r="WBX327" s="51"/>
      <c r="WBY327" s="51"/>
      <c r="WBZ327" s="51"/>
      <c r="WCA327" s="51"/>
      <c r="WCB327" s="51"/>
      <c r="WCC327" s="51"/>
      <c r="WCD327" s="51"/>
      <c r="WCE327" s="51"/>
      <c r="WCF327" s="51"/>
      <c r="WCG327" s="51"/>
      <c r="WCH327" s="51"/>
      <c r="WCI327" s="51"/>
      <c r="WCJ327" s="51"/>
      <c r="WCK327" s="51"/>
      <c r="WCL327" s="51"/>
      <c r="WCM327" s="51"/>
      <c r="WCN327" s="51"/>
      <c r="WCO327" s="51"/>
      <c r="WCP327" s="51"/>
      <c r="WCQ327" s="51"/>
      <c r="WCR327" s="51"/>
      <c r="WCS327" s="51"/>
      <c r="WCT327" s="51"/>
      <c r="WCU327" s="51"/>
      <c r="WCV327" s="51"/>
      <c r="WCW327" s="51"/>
      <c r="WCX327" s="51"/>
      <c r="WCY327" s="51"/>
      <c r="WCZ327" s="51"/>
      <c r="WDA327" s="51"/>
      <c r="WDB327" s="51"/>
      <c r="WDC327" s="51"/>
      <c r="WDD327" s="51"/>
      <c r="WDE327" s="51"/>
      <c r="WDF327" s="51"/>
      <c r="WDG327" s="51"/>
      <c r="WDH327" s="51"/>
      <c r="WDI327" s="51"/>
      <c r="WDJ327" s="51"/>
      <c r="WDK327" s="51"/>
      <c r="WDL327" s="51"/>
      <c r="WDM327" s="51"/>
      <c r="WDN327" s="51"/>
      <c r="WDO327" s="51"/>
      <c r="WDP327" s="51"/>
      <c r="WDQ327" s="51"/>
      <c r="WDR327" s="51"/>
      <c r="WDS327" s="51"/>
      <c r="WDT327" s="51"/>
      <c r="WDU327" s="51"/>
      <c r="WDV327" s="51"/>
      <c r="WDW327" s="51"/>
      <c r="WDX327" s="51"/>
      <c r="WDY327" s="51"/>
      <c r="WDZ327" s="51"/>
      <c r="WEA327" s="51"/>
      <c r="WEB327" s="51"/>
      <c r="WEC327" s="51"/>
      <c r="WED327" s="51"/>
      <c r="WEE327" s="51"/>
      <c r="WEF327" s="51"/>
      <c r="WEG327" s="51"/>
      <c r="WEH327" s="51"/>
      <c r="WEI327" s="51"/>
      <c r="WEJ327" s="51"/>
      <c r="WEK327" s="51"/>
      <c r="WEL327" s="51"/>
      <c r="WEM327" s="51"/>
      <c r="WEN327" s="51"/>
      <c r="WEO327" s="51"/>
      <c r="WEP327" s="51"/>
      <c r="WEQ327" s="51"/>
      <c r="WER327" s="51"/>
      <c r="WES327" s="51"/>
      <c r="WET327" s="51"/>
      <c r="WEU327" s="51"/>
      <c r="WEV327" s="51"/>
      <c r="WEW327" s="51"/>
      <c r="WEX327" s="51"/>
      <c r="WEY327" s="51"/>
      <c r="WEZ327" s="51"/>
      <c r="WFA327" s="51"/>
      <c r="WFB327" s="51"/>
      <c r="WFC327" s="51"/>
      <c r="WFD327" s="51"/>
      <c r="WFE327" s="51"/>
      <c r="WFF327" s="51"/>
      <c r="WFG327" s="51"/>
      <c r="WFH327" s="51"/>
      <c r="WFI327" s="51"/>
      <c r="WFJ327" s="51"/>
      <c r="WFK327" s="51"/>
      <c r="WFL327" s="51"/>
      <c r="WFM327" s="51"/>
      <c r="WFN327" s="51"/>
      <c r="WFO327" s="51"/>
      <c r="WFP327" s="51"/>
      <c r="WFQ327" s="51"/>
      <c r="WFR327" s="51"/>
      <c r="WFS327" s="51"/>
      <c r="WFT327" s="51"/>
      <c r="WFU327" s="51"/>
      <c r="WFV327" s="51"/>
      <c r="WFW327" s="51"/>
      <c r="WFX327" s="51"/>
      <c r="WFY327" s="51"/>
      <c r="WFZ327" s="51"/>
      <c r="WGA327" s="51"/>
      <c r="WGB327" s="51"/>
      <c r="WGC327" s="51"/>
      <c r="WGD327" s="51"/>
      <c r="WGE327" s="51"/>
      <c r="WGF327" s="51"/>
      <c r="WGG327" s="51"/>
      <c r="WGH327" s="51"/>
      <c r="WGI327" s="51"/>
      <c r="WGJ327" s="51"/>
      <c r="WGK327" s="51"/>
      <c r="WGL327" s="51"/>
      <c r="WGM327" s="51"/>
      <c r="WGN327" s="51"/>
      <c r="WGO327" s="51"/>
      <c r="WGP327" s="51"/>
      <c r="WGQ327" s="51"/>
      <c r="WGR327" s="51"/>
      <c r="WGS327" s="51"/>
      <c r="WGT327" s="51"/>
      <c r="WGU327" s="51"/>
      <c r="WGV327" s="51"/>
      <c r="WGW327" s="51"/>
      <c r="WGX327" s="51"/>
      <c r="WGY327" s="51"/>
      <c r="WGZ327" s="51"/>
      <c r="WHA327" s="51"/>
      <c r="WHB327" s="51"/>
      <c r="WHC327" s="51"/>
      <c r="WHD327" s="51"/>
      <c r="WHE327" s="51"/>
      <c r="WHF327" s="51"/>
      <c r="WHG327" s="51"/>
      <c r="WHH327" s="51"/>
      <c r="WHI327" s="51"/>
      <c r="WHJ327" s="51"/>
      <c r="WHK327" s="51"/>
      <c r="WHL327" s="51"/>
      <c r="WHM327" s="51"/>
      <c r="WHN327" s="51"/>
      <c r="WHO327" s="51"/>
      <c r="WHP327" s="51"/>
      <c r="WHQ327" s="51"/>
      <c r="WHR327" s="51"/>
      <c r="WHS327" s="51"/>
      <c r="WHT327" s="51"/>
      <c r="WHU327" s="51"/>
      <c r="WHV327" s="51"/>
      <c r="WHW327" s="51"/>
      <c r="WHX327" s="51"/>
      <c r="WHY327" s="51"/>
      <c r="WHZ327" s="51"/>
      <c r="WIA327" s="51"/>
      <c r="WIB327" s="51"/>
      <c r="WIC327" s="51"/>
      <c r="WID327" s="51"/>
      <c r="WIE327" s="51"/>
      <c r="WIF327" s="51"/>
      <c r="WIG327" s="51"/>
      <c r="WIH327" s="51"/>
      <c r="WII327" s="51"/>
      <c r="WIJ327" s="51"/>
      <c r="WIK327" s="51"/>
      <c r="WIL327" s="51"/>
      <c r="WIM327" s="51"/>
      <c r="WIN327" s="51"/>
      <c r="WIO327" s="51"/>
      <c r="WIP327" s="51"/>
      <c r="WIQ327" s="51"/>
      <c r="WIR327" s="51"/>
      <c r="WIS327" s="51"/>
      <c r="WIT327" s="51"/>
      <c r="WIU327" s="51"/>
      <c r="WIV327" s="51"/>
      <c r="WIW327" s="51"/>
      <c r="WIX327" s="51"/>
      <c r="WIY327" s="51"/>
      <c r="WIZ327" s="51"/>
      <c r="WJA327" s="51"/>
      <c r="WJB327" s="51"/>
      <c r="WJC327" s="51"/>
      <c r="WJD327" s="51"/>
      <c r="WJE327" s="51"/>
      <c r="WJF327" s="51"/>
      <c r="WJG327" s="51"/>
      <c r="WJH327" s="51"/>
      <c r="WJI327" s="51"/>
      <c r="WJJ327" s="51"/>
      <c r="WJK327" s="51"/>
      <c r="WJL327" s="51"/>
      <c r="WJM327" s="51"/>
      <c r="WJN327" s="51"/>
      <c r="WJO327" s="51"/>
      <c r="WJP327" s="51"/>
      <c r="WJQ327" s="51"/>
      <c r="WJR327" s="51"/>
      <c r="WJS327" s="51"/>
      <c r="WJT327" s="51"/>
      <c r="WJU327" s="51"/>
      <c r="WJV327" s="51"/>
      <c r="WJW327" s="51"/>
      <c r="WJX327" s="51"/>
      <c r="WJY327" s="51"/>
      <c r="WJZ327" s="51"/>
      <c r="WKA327" s="51"/>
      <c r="WKB327" s="51"/>
      <c r="WKC327" s="51"/>
      <c r="WKD327" s="51"/>
      <c r="WKE327" s="51"/>
      <c r="WKF327" s="51"/>
      <c r="WKG327" s="51"/>
      <c r="WKH327" s="51"/>
      <c r="WKI327" s="51"/>
      <c r="WKJ327" s="51"/>
      <c r="WKK327" s="51"/>
      <c r="WKL327" s="51"/>
      <c r="WKM327" s="51"/>
      <c r="WKN327" s="51"/>
      <c r="WKO327" s="51"/>
      <c r="WKP327" s="51"/>
      <c r="WKQ327" s="51"/>
      <c r="WKR327" s="51"/>
      <c r="WKS327" s="51"/>
      <c r="WKT327" s="51"/>
      <c r="WKU327" s="51"/>
      <c r="WKV327" s="51"/>
      <c r="WKW327" s="51"/>
      <c r="WKX327" s="51"/>
      <c r="WKY327" s="51"/>
      <c r="WKZ327" s="51"/>
      <c r="WLA327" s="51"/>
      <c r="WLB327" s="51"/>
      <c r="WLC327" s="51"/>
      <c r="WLD327" s="51"/>
      <c r="WLE327" s="51"/>
      <c r="WLF327" s="51"/>
      <c r="WLG327" s="51"/>
      <c r="WLH327" s="51"/>
      <c r="WLI327" s="51"/>
      <c r="WLJ327" s="51"/>
      <c r="WLK327" s="51"/>
      <c r="WLL327" s="51"/>
      <c r="WLM327" s="51"/>
      <c r="WLN327" s="51"/>
      <c r="WLO327" s="51"/>
      <c r="WLP327" s="51"/>
      <c r="WLQ327" s="51"/>
      <c r="WLR327" s="51"/>
      <c r="WLS327" s="51"/>
      <c r="WLT327" s="51"/>
      <c r="WLU327" s="51"/>
      <c r="WLV327" s="51"/>
      <c r="WLW327" s="51"/>
      <c r="WLX327" s="51"/>
      <c r="WLY327" s="51"/>
      <c r="WLZ327" s="51"/>
      <c r="WMA327" s="51"/>
      <c r="WMB327" s="51"/>
      <c r="WMC327" s="51"/>
      <c r="WMD327" s="51"/>
      <c r="WME327" s="51"/>
      <c r="WMF327" s="51"/>
      <c r="WMG327" s="51"/>
      <c r="WMH327" s="51"/>
      <c r="WMI327" s="51"/>
      <c r="WMJ327" s="51"/>
      <c r="WMK327" s="51"/>
      <c r="WML327" s="51"/>
      <c r="WMM327" s="51"/>
      <c r="WMN327" s="51"/>
      <c r="WMO327" s="51"/>
      <c r="WMP327" s="51"/>
      <c r="WMQ327" s="51"/>
      <c r="WMR327" s="51"/>
      <c r="WMS327" s="51"/>
      <c r="WMT327" s="51"/>
      <c r="WMU327" s="51"/>
      <c r="WMV327" s="51"/>
      <c r="WMW327" s="51"/>
      <c r="WMX327" s="51"/>
      <c r="WMY327" s="51"/>
      <c r="WMZ327" s="51"/>
      <c r="WNA327" s="51"/>
      <c r="WNB327" s="51"/>
      <c r="WNC327" s="51"/>
      <c r="WND327" s="51"/>
      <c r="WNE327" s="51"/>
      <c r="WNF327" s="51"/>
      <c r="WNG327" s="51"/>
      <c r="WNH327" s="51"/>
      <c r="WNI327" s="51"/>
      <c r="WNJ327" s="51"/>
      <c r="WNK327" s="51"/>
      <c r="WNL327" s="51"/>
      <c r="WNM327" s="51"/>
      <c r="WNN327" s="51"/>
      <c r="WNO327" s="51"/>
      <c r="WNP327" s="51"/>
      <c r="WNQ327" s="51"/>
      <c r="WNR327" s="51"/>
      <c r="WNS327" s="51"/>
      <c r="WNT327" s="51"/>
      <c r="WNU327" s="51"/>
      <c r="WNV327" s="51"/>
      <c r="WNW327" s="51"/>
      <c r="WNX327" s="51"/>
      <c r="WNY327" s="51"/>
      <c r="WNZ327" s="51"/>
      <c r="WOA327" s="51"/>
      <c r="WOB327" s="51"/>
      <c r="WOC327" s="51"/>
      <c r="WOD327" s="51"/>
      <c r="WOE327" s="51"/>
      <c r="WOF327" s="51"/>
      <c r="WOG327" s="51"/>
      <c r="WOH327" s="51"/>
      <c r="WOI327" s="51"/>
      <c r="WOJ327" s="51"/>
      <c r="WOK327" s="51"/>
      <c r="WOL327" s="51"/>
      <c r="WOM327" s="51"/>
      <c r="WON327" s="51"/>
      <c r="WOO327" s="51"/>
      <c r="WOP327" s="51"/>
      <c r="WOQ327" s="51"/>
      <c r="WOR327" s="51"/>
      <c r="WOS327" s="51"/>
      <c r="WOT327" s="51"/>
      <c r="WOU327" s="51"/>
      <c r="WOV327" s="51"/>
      <c r="WOW327" s="51"/>
      <c r="WOX327" s="51"/>
      <c r="WOY327" s="51"/>
      <c r="WOZ327" s="51"/>
      <c r="WPA327" s="51"/>
      <c r="WPB327" s="51"/>
      <c r="WPC327" s="51"/>
      <c r="WPD327" s="51"/>
      <c r="WPE327" s="51"/>
      <c r="WPF327" s="51"/>
      <c r="WPG327" s="51"/>
      <c r="WPH327" s="51"/>
      <c r="WPI327" s="51"/>
      <c r="WPJ327" s="51"/>
      <c r="WPK327" s="51"/>
      <c r="WPL327" s="51"/>
      <c r="WPM327" s="51"/>
      <c r="WPN327" s="51"/>
      <c r="WPO327" s="51"/>
      <c r="WPP327" s="51"/>
      <c r="WPQ327" s="51"/>
      <c r="WPR327" s="51"/>
      <c r="WPS327" s="51"/>
      <c r="WPT327" s="51"/>
      <c r="WPU327" s="51"/>
      <c r="WPV327" s="51"/>
      <c r="WPW327" s="51"/>
      <c r="WPX327" s="51"/>
      <c r="WPY327" s="51"/>
      <c r="WPZ327" s="51"/>
      <c r="WQA327" s="51"/>
      <c r="WQB327" s="51"/>
      <c r="WQC327" s="51"/>
      <c r="WQD327" s="51"/>
      <c r="WQE327" s="51"/>
      <c r="WQF327" s="51"/>
      <c r="WQG327" s="51"/>
      <c r="WQH327" s="51"/>
      <c r="WQI327" s="51"/>
      <c r="WQJ327" s="51"/>
      <c r="WQK327" s="51"/>
      <c r="WQL327" s="51"/>
      <c r="WQM327" s="51"/>
      <c r="WQN327" s="51"/>
      <c r="WQO327" s="51"/>
      <c r="WQP327" s="51"/>
      <c r="WQQ327" s="51"/>
      <c r="WQR327" s="51"/>
      <c r="WQS327" s="51"/>
      <c r="WQT327" s="51"/>
      <c r="WQU327" s="51"/>
      <c r="WQV327" s="51"/>
      <c r="WQW327" s="51"/>
      <c r="WQX327" s="51"/>
      <c r="WQY327" s="51"/>
      <c r="WQZ327" s="51"/>
      <c r="WRA327" s="51"/>
      <c r="WRB327" s="51"/>
      <c r="WRC327" s="51"/>
      <c r="WRD327" s="51"/>
      <c r="WRE327" s="51"/>
      <c r="WRF327" s="51"/>
      <c r="WRG327" s="51"/>
      <c r="WRH327" s="51"/>
      <c r="WRI327" s="51"/>
      <c r="WRJ327" s="51"/>
      <c r="WRK327" s="51"/>
      <c r="WRL327" s="51"/>
      <c r="WRM327" s="51"/>
      <c r="WRN327" s="51"/>
      <c r="WRO327" s="51"/>
      <c r="WRP327" s="51"/>
      <c r="WRQ327" s="51"/>
      <c r="WRR327" s="51"/>
      <c r="WRS327" s="51"/>
      <c r="WRT327" s="51"/>
      <c r="WRU327" s="51"/>
      <c r="WRV327" s="51"/>
      <c r="WRW327" s="51"/>
      <c r="WRX327" s="51"/>
      <c r="WRY327" s="51"/>
      <c r="WRZ327" s="51"/>
      <c r="WSA327" s="51"/>
      <c r="WSB327" s="51"/>
      <c r="WSC327" s="51"/>
      <c r="WSD327" s="51"/>
      <c r="WSE327" s="51"/>
      <c r="WSF327" s="51"/>
      <c r="WSG327" s="51"/>
      <c r="WSH327" s="51"/>
      <c r="WSI327" s="51"/>
      <c r="WSJ327" s="51"/>
      <c r="WSK327" s="51"/>
      <c r="WSL327" s="51"/>
      <c r="WSM327" s="51"/>
      <c r="WSN327" s="51"/>
      <c r="WSO327" s="51"/>
      <c r="WSP327" s="51"/>
      <c r="WSQ327" s="51"/>
      <c r="WSR327" s="51"/>
      <c r="WSS327" s="51"/>
      <c r="WST327" s="51"/>
      <c r="WSU327" s="51"/>
      <c r="WSV327" s="51"/>
      <c r="WSW327" s="51"/>
      <c r="WSX327" s="51"/>
      <c r="WSY327" s="51"/>
      <c r="WSZ327" s="51"/>
      <c r="WTA327" s="51"/>
      <c r="WTB327" s="51"/>
      <c r="WTC327" s="51"/>
      <c r="WTD327" s="51"/>
      <c r="WTE327" s="51"/>
      <c r="WTF327" s="51"/>
      <c r="WTG327" s="51"/>
      <c r="WTH327" s="51"/>
      <c r="WTI327" s="51"/>
      <c r="WTJ327" s="51"/>
      <c r="WTK327" s="51"/>
      <c r="WTL327" s="51"/>
      <c r="WTM327" s="51"/>
      <c r="WTN327" s="51"/>
      <c r="WTO327" s="51"/>
      <c r="WTP327" s="51"/>
      <c r="WTQ327" s="51"/>
      <c r="WTR327" s="51"/>
      <c r="WTS327" s="51"/>
      <c r="WTT327" s="51"/>
      <c r="WTU327" s="51"/>
      <c r="WTV327" s="51"/>
      <c r="WTW327" s="51"/>
      <c r="WTX327" s="51"/>
      <c r="WTY327" s="51"/>
      <c r="WTZ327" s="51"/>
      <c r="WUA327" s="51"/>
      <c r="WUB327" s="51"/>
      <c r="WUC327" s="51"/>
      <c r="WUD327" s="51"/>
      <c r="WUE327" s="51"/>
      <c r="WUF327" s="51"/>
      <c r="WUG327" s="51"/>
      <c r="WUH327" s="51"/>
      <c r="WUI327" s="51"/>
      <c r="WUJ327" s="51"/>
      <c r="WUK327" s="51"/>
      <c r="WUL327" s="51"/>
      <c r="WUM327" s="51"/>
      <c r="WUN327" s="51"/>
      <c r="WUO327" s="51"/>
      <c r="WUP327" s="51"/>
      <c r="WUQ327" s="51"/>
      <c r="WUR327" s="51"/>
      <c r="WUS327" s="51"/>
      <c r="WUT327" s="51"/>
      <c r="WUU327" s="51"/>
      <c r="WUV327" s="51"/>
      <c r="WUW327" s="51"/>
      <c r="WUX327" s="51"/>
      <c r="WUY327" s="51"/>
      <c r="WUZ327" s="51"/>
      <c r="WVA327" s="51"/>
      <c r="WVB327" s="51"/>
      <c r="WVC327" s="51"/>
      <c r="WVD327" s="51"/>
      <c r="WVE327" s="51"/>
      <c r="WVF327" s="51"/>
      <c r="WVG327" s="51"/>
      <c r="WVH327" s="51"/>
      <c r="WVI327" s="51"/>
      <c r="WVJ327" s="51"/>
      <c r="WVK327" s="51"/>
      <c r="WVL327" s="51"/>
      <c r="WVM327" s="51"/>
      <c r="WVN327" s="51"/>
      <c r="WVO327" s="51"/>
      <c r="WVP327" s="51"/>
      <c r="WVQ327" s="51"/>
      <c r="WVR327" s="51"/>
      <c r="WVS327" s="51"/>
      <c r="WVT327" s="51"/>
      <c r="WVU327" s="51"/>
      <c r="WVV327" s="51"/>
      <c r="WVW327" s="51"/>
      <c r="WVX327" s="51"/>
      <c r="WVY327" s="51"/>
      <c r="WVZ327" s="51"/>
      <c r="WWA327" s="51"/>
      <c r="WWB327" s="51"/>
      <c r="WWC327" s="51"/>
      <c r="WWD327" s="51"/>
      <c r="WWE327" s="51"/>
      <c r="WWF327" s="51"/>
      <c r="WWG327" s="51"/>
      <c r="WWH327" s="51"/>
      <c r="WWI327" s="51"/>
      <c r="WWJ327" s="51"/>
      <c r="WWK327" s="51"/>
      <c r="WWL327" s="51"/>
      <c r="WWM327" s="51"/>
      <c r="WWN327" s="51"/>
      <c r="WWO327" s="51"/>
      <c r="WWP327" s="51"/>
      <c r="WWQ327" s="51"/>
      <c r="WWR327" s="51"/>
      <c r="WWS327" s="51"/>
      <c r="WWT327" s="51"/>
      <c r="WWU327" s="51"/>
      <c r="WWV327" s="51"/>
      <c r="WWW327" s="51"/>
      <c r="WWX327" s="51"/>
      <c r="WWY327" s="51"/>
      <c r="WWZ327" s="51"/>
      <c r="WXA327" s="51"/>
      <c r="WXB327" s="51"/>
      <c r="WXC327" s="51"/>
      <c r="WXD327" s="51"/>
      <c r="WXE327" s="51"/>
      <c r="WXF327" s="51"/>
      <c r="WXG327" s="51"/>
      <c r="WXH327" s="51"/>
      <c r="WXI327" s="51"/>
      <c r="WXJ327" s="51"/>
      <c r="WXK327" s="51"/>
      <c r="WXL327" s="51"/>
      <c r="WXM327" s="51"/>
      <c r="WXN327" s="51"/>
      <c r="WXO327" s="51"/>
      <c r="WXP327" s="51"/>
      <c r="WXQ327" s="51"/>
      <c r="WXR327" s="51"/>
      <c r="WXS327" s="51"/>
      <c r="WXT327" s="51"/>
      <c r="WXU327" s="51"/>
      <c r="WXV327" s="51"/>
      <c r="WXW327" s="51"/>
      <c r="WXX327" s="51"/>
      <c r="WXY327" s="51"/>
      <c r="WXZ327" s="51"/>
      <c r="WYA327" s="51"/>
      <c r="WYB327" s="51"/>
      <c r="WYC327" s="51"/>
      <c r="WYD327" s="51"/>
      <c r="WYE327" s="51"/>
      <c r="WYF327" s="51"/>
      <c r="WYG327" s="51"/>
      <c r="WYH327" s="51"/>
      <c r="WYI327" s="51"/>
      <c r="WYJ327" s="51"/>
      <c r="WYK327" s="51"/>
      <c r="WYL327" s="51"/>
      <c r="WYM327" s="51"/>
      <c r="WYN327" s="51"/>
      <c r="WYO327" s="51"/>
      <c r="WYP327" s="51"/>
      <c r="WYQ327" s="51"/>
      <c r="WYR327" s="51"/>
      <c r="WYS327" s="51"/>
      <c r="WYT327" s="51"/>
      <c r="WYU327" s="51"/>
      <c r="WYV327" s="51"/>
      <c r="WYW327" s="51"/>
      <c r="WYX327" s="51"/>
      <c r="WYY327" s="51"/>
      <c r="WYZ327" s="51"/>
      <c r="WZA327" s="51"/>
      <c r="WZB327" s="51"/>
      <c r="WZC327" s="51"/>
      <c r="WZD327" s="51"/>
      <c r="WZE327" s="51"/>
      <c r="WZF327" s="51"/>
      <c r="WZG327" s="51"/>
      <c r="WZH327" s="51"/>
      <c r="WZI327" s="51"/>
      <c r="WZJ327" s="51"/>
      <c r="WZK327" s="51"/>
      <c r="WZL327" s="51"/>
      <c r="WZM327" s="51"/>
      <c r="WZN327" s="51"/>
      <c r="WZO327" s="51"/>
      <c r="WZP327" s="51"/>
      <c r="WZQ327" s="51"/>
      <c r="WZR327" s="51"/>
      <c r="WZS327" s="51"/>
      <c r="WZT327" s="51"/>
      <c r="WZU327" s="51"/>
      <c r="WZV327" s="51"/>
      <c r="WZW327" s="51"/>
      <c r="WZX327" s="51"/>
      <c r="WZY327" s="51"/>
      <c r="WZZ327" s="51"/>
      <c r="XAA327" s="51"/>
      <c r="XAB327" s="51"/>
      <c r="XAC327" s="51"/>
      <c r="XAD327" s="51"/>
      <c r="XAE327" s="51"/>
      <c r="XAF327" s="51"/>
      <c r="XAG327" s="51"/>
      <c r="XAH327" s="51"/>
      <c r="XAI327" s="51"/>
      <c r="XAJ327" s="51"/>
      <c r="XAK327" s="51"/>
      <c r="XAL327" s="51"/>
      <c r="XAM327" s="51"/>
      <c r="XAN327" s="51"/>
      <c r="XAO327" s="51"/>
      <c r="XAP327" s="51"/>
      <c r="XAQ327" s="51"/>
      <c r="XAR327" s="51"/>
      <c r="XAS327" s="51"/>
      <c r="XAT327" s="51"/>
      <c r="XAU327" s="51"/>
      <c r="XAV327" s="51"/>
      <c r="XAW327" s="51"/>
      <c r="XAX327" s="51"/>
      <c r="XAY327" s="51"/>
      <c r="XAZ327" s="51"/>
      <c r="XBA327" s="51"/>
      <c r="XBB327" s="51"/>
      <c r="XBC327" s="51"/>
      <c r="XBD327" s="51"/>
      <c r="XBE327" s="51"/>
      <c r="XBF327" s="51"/>
      <c r="XBG327" s="51"/>
      <c r="XBH327" s="51"/>
      <c r="XBI327" s="51"/>
      <c r="XBJ327" s="51"/>
      <c r="XBK327" s="51"/>
      <c r="XBL327" s="51"/>
      <c r="XBM327" s="51"/>
      <c r="XBN327" s="51"/>
      <c r="XBO327" s="51"/>
      <c r="XBP327" s="51"/>
      <c r="XBQ327" s="51"/>
      <c r="XBR327" s="51"/>
      <c r="XBS327" s="51"/>
      <c r="XBT327" s="51"/>
      <c r="XBU327" s="51"/>
      <c r="XBV327" s="51"/>
      <c r="XBW327" s="51"/>
      <c r="XBX327" s="51"/>
      <c r="XBY327" s="51"/>
      <c r="XBZ327" s="51"/>
      <c r="XCA327" s="51"/>
      <c r="XCB327" s="51"/>
      <c r="XCC327" s="51"/>
      <c r="XCD327" s="51"/>
      <c r="XCE327" s="51"/>
      <c r="XCF327" s="51"/>
      <c r="XCG327" s="51"/>
      <c r="XCH327" s="51"/>
      <c r="XCI327" s="51"/>
      <c r="XCJ327" s="51"/>
      <c r="XCK327" s="51"/>
      <c r="XCL327" s="51"/>
      <c r="XCM327" s="51"/>
      <c r="XCN327" s="51"/>
      <c r="XCO327" s="51"/>
      <c r="XCP327" s="51"/>
      <c r="XCQ327" s="51"/>
      <c r="XCR327" s="51"/>
      <c r="XCS327" s="51"/>
      <c r="XCT327" s="51"/>
      <c r="XCU327" s="51"/>
      <c r="XCV327" s="51"/>
      <c r="XCW327" s="51"/>
      <c r="XCX327" s="51"/>
      <c r="XCY327" s="51"/>
      <c r="XCZ327" s="51"/>
      <c r="XDA327" s="51"/>
      <c r="XDB327" s="51"/>
      <c r="XDC327" s="51"/>
      <c r="XDD327" s="51"/>
      <c r="XDE327" s="51"/>
      <c r="XDF327" s="51"/>
      <c r="XDG327" s="51"/>
      <c r="XDH327" s="51"/>
      <c r="XDI327" s="51"/>
      <c r="XDJ327" s="51"/>
      <c r="XDK327" s="51"/>
      <c r="XDL327" s="51"/>
      <c r="XDM327" s="51"/>
      <c r="XDN327" s="51"/>
      <c r="XDO327" s="51"/>
      <c r="XDP327" s="51"/>
      <c r="XDQ327" s="51"/>
      <c r="XDR327" s="51"/>
      <c r="XDS327" s="51"/>
      <c r="XDT327" s="51"/>
      <c r="XDU327" s="51"/>
      <c r="XDV327" s="51"/>
      <c r="XDW327" s="51"/>
      <c r="XDX327" s="51"/>
      <c r="XDY327" s="51"/>
      <c r="XDZ327" s="51"/>
      <c r="XEA327" s="51"/>
      <c r="XEB327" s="51"/>
      <c r="XEC327" s="51"/>
      <c r="XED327" s="51"/>
      <c r="XEE327" s="51"/>
      <c r="XEF327" s="51"/>
      <c r="XEG327" s="51"/>
      <c r="XEH327" s="51"/>
      <c r="XEI327" s="51"/>
      <c r="XEJ327" s="51"/>
      <c r="XEK327" s="51"/>
      <c r="XEL327" s="51"/>
      <c r="XEM327" s="51"/>
      <c r="XEN327" s="51"/>
      <c r="XEO327" s="51"/>
      <c r="XEP327" s="51"/>
      <c r="XEQ327" s="51"/>
      <c r="XER327" s="51"/>
      <c r="XES327" s="51"/>
      <c r="XET327" s="51"/>
      <c r="XEU327" s="51"/>
      <c r="XEV327" s="51"/>
      <c r="XEW327" s="51"/>
      <c r="XEX327" s="51"/>
      <c r="XEY327" s="51"/>
      <c r="XEZ327" s="51"/>
      <c r="XFA327" s="51"/>
      <c r="XFB327" s="51"/>
      <c r="XFC327" s="51"/>
      <c r="XFD327" s="51"/>
    </row>
    <row r="328" spans="1:16384" s="51" customFormat="1" ht="15" customHeight="1" x14ac:dyDescent="0.2">
      <c r="A328" s="48" t="s">
        <v>426</v>
      </c>
      <c r="B328" s="75">
        <f t="shared" si="41"/>
        <v>327</v>
      </c>
      <c r="C328" s="76">
        <v>613</v>
      </c>
      <c r="D328" s="59" t="s">
        <v>209</v>
      </c>
      <c r="E328" s="53">
        <v>3</v>
      </c>
      <c r="F328" s="12"/>
      <c r="G328" s="52"/>
      <c r="H328" s="52"/>
      <c r="I328" s="52"/>
      <c r="J328" s="52"/>
      <c r="K328" s="54">
        <f t="shared" si="51"/>
        <v>3</v>
      </c>
      <c r="L328" s="55"/>
      <c r="M328" s="55"/>
    </row>
    <row r="329" spans="1:16384" s="51" customFormat="1" ht="15" customHeight="1" x14ac:dyDescent="0.2">
      <c r="A329" s="48" t="s">
        <v>426</v>
      </c>
      <c r="B329" s="75">
        <f t="shared" si="41"/>
        <v>328</v>
      </c>
      <c r="C329" s="76">
        <v>614</v>
      </c>
      <c r="D329" s="59" t="s">
        <v>210</v>
      </c>
      <c r="E329" s="53">
        <v>4</v>
      </c>
      <c r="F329" s="12"/>
      <c r="G329" s="52"/>
      <c r="H329" s="52"/>
      <c r="I329" s="52"/>
      <c r="J329" s="52"/>
      <c r="K329" s="54">
        <f t="shared" si="51"/>
        <v>4</v>
      </c>
      <c r="L329" s="55"/>
      <c r="M329" s="55"/>
    </row>
    <row r="330" spans="1:16384" s="51" customFormat="1" ht="15" customHeight="1" x14ac:dyDescent="0.2">
      <c r="A330" s="48" t="s">
        <v>426</v>
      </c>
      <c r="B330" s="75">
        <f t="shared" si="41"/>
        <v>329</v>
      </c>
      <c r="C330" s="76">
        <v>616</v>
      </c>
      <c r="D330" s="56" t="s">
        <v>497</v>
      </c>
      <c r="E330" s="53">
        <v>0</v>
      </c>
      <c r="F330" s="12"/>
      <c r="G330" s="52"/>
      <c r="H330" s="52"/>
      <c r="I330" s="52"/>
      <c r="J330" s="52"/>
      <c r="K330" s="54">
        <f t="shared" si="51"/>
        <v>0</v>
      </c>
      <c r="L330" s="55"/>
      <c r="M330" s="55"/>
    </row>
    <row r="331" spans="1:16384" s="51" customFormat="1" ht="15" customHeight="1" x14ac:dyDescent="0.2">
      <c r="A331" s="48" t="s">
        <v>426</v>
      </c>
      <c r="B331" s="75">
        <f t="shared" si="41"/>
        <v>330</v>
      </c>
      <c r="C331" s="76">
        <v>616</v>
      </c>
      <c r="D331" s="56" t="s">
        <v>498</v>
      </c>
      <c r="E331" s="53">
        <v>5</v>
      </c>
      <c r="F331" s="12"/>
      <c r="G331" s="52"/>
      <c r="H331" s="52"/>
      <c r="I331" s="52"/>
      <c r="J331" s="52"/>
      <c r="K331" s="54">
        <f t="shared" ref="K331:K332" si="54">IF(F331&gt;0,E331+I331+J331+((F331-(L331-M331))/M331)+(IF(H331&gt;0,G331+H331,G331)),E331+I331+J331+(IF(H331&gt;0,G331+H331,G331)))</f>
        <v>5</v>
      </c>
      <c r="L331" s="55"/>
      <c r="M331" s="55"/>
    </row>
    <row r="332" spans="1:16384" s="51" customFormat="1" ht="15" customHeight="1" x14ac:dyDescent="0.2">
      <c r="A332" s="48" t="s">
        <v>426</v>
      </c>
      <c r="B332" s="75">
        <f t="shared" si="41"/>
        <v>331</v>
      </c>
      <c r="C332" s="76">
        <v>617</v>
      </c>
      <c r="D332" s="56" t="s">
        <v>513</v>
      </c>
      <c r="E332" s="53">
        <v>12</v>
      </c>
      <c r="F332" s="12"/>
      <c r="G332" s="52"/>
      <c r="H332" s="52"/>
      <c r="I332" s="52"/>
      <c r="J332" s="52"/>
      <c r="K332" s="54">
        <f t="shared" si="54"/>
        <v>12</v>
      </c>
      <c r="L332" s="55"/>
      <c r="M332" s="55"/>
    </row>
    <row r="333" spans="1:16384" s="51" customFormat="1" ht="15" customHeight="1" x14ac:dyDescent="0.2">
      <c r="A333" s="48" t="s">
        <v>426</v>
      </c>
      <c r="B333" s="75">
        <f t="shared" si="41"/>
        <v>332</v>
      </c>
      <c r="C333" s="74" t="s">
        <v>442</v>
      </c>
      <c r="D333" s="56" t="s">
        <v>171</v>
      </c>
      <c r="E333" s="53">
        <v>2</v>
      </c>
      <c r="F333" s="12"/>
      <c r="G333" s="52"/>
      <c r="H333" s="52"/>
      <c r="I333" s="52"/>
      <c r="J333" s="52"/>
      <c r="K333" s="54">
        <f t="shared" ref="K333" si="55">IF(F333&gt;0,E333+I333+J333+((F333-(L333-M333))/M333)+(IF(H333&gt;0,G333+H333,G333)),E333+I333+J333+(IF(H333&gt;0,G333+H333,G333)))</f>
        <v>2</v>
      </c>
      <c r="L333" s="55"/>
      <c r="M333" s="55"/>
    </row>
    <row r="334" spans="1:16384" s="51" customFormat="1" ht="15" customHeight="1" x14ac:dyDescent="0.2">
      <c r="A334" s="48" t="s">
        <v>426</v>
      </c>
      <c r="B334" s="75">
        <f t="shared" si="41"/>
        <v>333</v>
      </c>
      <c r="C334" s="76">
        <v>619</v>
      </c>
      <c r="D334" s="56" t="s">
        <v>212</v>
      </c>
      <c r="E334" s="53">
        <v>11</v>
      </c>
      <c r="F334" s="12"/>
      <c r="G334" s="52"/>
      <c r="H334" s="52"/>
      <c r="I334" s="52"/>
      <c r="J334" s="52"/>
      <c r="K334" s="54">
        <f t="shared" ref="K334:K339" si="56">IF(F334&gt;0,E334+I334+J334+((F334-(L334-M334))/M334)+(IF(H334&gt;0,G334+H334,G334)),E334+I334+J334+(IF(H334&gt;0,G334+H334,G334)))</f>
        <v>11</v>
      </c>
      <c r="L334" s="55"/>
      <c r="M334" s="55"/>
    </row>
    <row r="335" spans="1:16384" s="51" customFormat="1" ht="15" customHeight="1" x14ac:dyDescent="0.2">
      <c r="A335" s="48" t="s">
        <v>426</v>
      </c>
      <c r="B335" s="75">
        <f t="shared" si="41"/>
        <v>334</v>
      </c>
      <c r="C335" s="76">
        <v>620</v>
      </c>
      <c r="D335" s="56" t="s">
        <v>222</v>
      </c>
      <c r="E335" s="53">
        <v>7</v>
      </c>
      <c r="F335" s="12"/>
      <c r="G335" s="52"/>
      <c r="H335" s="52"/>
      <c r="I335" s="52"/>
      <c r="J335" s="52"/>
      <c r="K335" s="54">
        <f t="shared" si="56"/>
        <v>7</v>
      </c>
      <c r="L335" s="55"/>
      <c r="M335" s="55"/>
    </row>
    <row r="336" spans="1:16384" s="51" customFormat="1" ht="15" customHeight="1" x14ac:dyDescent="0.2">
      <c r="A336" s="48" t="s">
        <v>426</v>
      </c>
      <c r="B336" s="75">
        <f t="shared" si="41"/>
        <v>335</v>
      </c>
      <c r="C336" s="74">
        <v>622</v>
      </c>
      <c r="D336" s="56" t="s">
        <v>315</v>
      </c>
      <c r="E336" s="53">
        <v>14</v>
      </c>
      <c r="F336" s="12"/>
      <c r="G336" s="52"/>
      <c r="H336" s="52"/>
      <c r="I336" s="52"/>
      <c r="J336" s="52"/>
      <c r="K336" s="54">
        <f t="shared" si="56"/>
        <v>14</v>
      </c>
      <c r="L336" s="55"/>
      <c r="M336" s="55"/>
    </row>
    <row r="337" spans="1:13" s="51" customFormat="1" ht="15" customHeight="1" x14ac:dyDescent="0.2">
      <c r="A337" s="48" t="s">
        <v>426</v>
      </c>
      <c r="B337" s="75">
        <f t="shared" si="41"/>
        <v>336</v>
      </c>
      <c r="C337" s="74">
        <v>623</v>
      </c>
      <c r="D337" s="56" t="s">
        <v>245</v>
      </c>
      <c r="E337" s="53">
        <v>6</v>
      </c>
      <c r="F337" s="12"/>
      <c r="G337" s="52"/>
      <c r="H337" s="52"/>
      <c r="I337" s="52"/>
      <c r="J337" s="52"/>
      <c r="K337" s="54">
        <f t="shared" si="56"/>
        <v>6</v>
      </c>
      <c r="L337" s="55"/>
      <c r="M337" s="55"/>
    </row>
    <row r="338" spans="1:13" s="51" customFormat="1" ht="15" customHeight="1" x14ac:dyDescent="0.2">
      <c r="A338" s="48" t="s">
        <v>426</v>
      </c>
      <c r="B338" s="75">
        <f t="shared" si="41"/>
        <v>337</v>
      </c>
      <c r="C338" s="76">
        <v>624</v>
      </c>
      <c r="D338" s="59" t="s">
        <v>211</v>
      </c>
      <c r="E338" s="53">
        <v>20</v>
      </c>
      <c r="F338" s="12"/>
      <c r="G338" s="52"/>
      <c r="H338" s="52"/>
      <c r="I338" s="52"/>
      <c r="J338" s="52"/>
      <c r="K338" s="54">
        <f t="shared" si="56"/>
        <v>20</v>
      </c>
      <c r="L338" s="55"/>
      <c r="M338" s="55"/>
    </row>
    <row r="339" spans="1:13" s="51" customFormat="1" ht="15" customHeight="1" x14ac:dyDescent="0.2">
      <c r="A339" s="48" t="s">
        <v>426</v>
      </c>
      <c r="B339" s="75">
        <f t="shared" si="41"/>
        <v>338</v>
      </c>
      <c r="C339" s="76">
        <v>700</v>
      </c>
      <c r="D339" s="56" t="s">
        <v>213</v>
      </c>
      <c r="E339" s="53">
        <v>0</v>
      </c>
      <c r="F339" s="12"/>
      <c r="G339" s="52"/>
      <c r="H339" s="52"/>
      <c r="I339" s="52"/>
      <c r="J339" s="52"/>
      <c r="K339" s="54">
        <f t="shared" si="56"/>
        <v>0</v>
      </c>
      <c r="L339" s="55"/>
      <c r="M339" s="55"/>
    </row>
    <row r="340" spans="1:13" s="51" customFormat="1" ht="15" customHeight="1" x14ac:dyDescent="0.2">
      <c r="A340" s="48" t="s">
        <v>426</v>
      </c>
      <c r="B340" s="75">
        <f t="shared" si="41"/>
        <v>339</v>
      </c>
      <c r="C340" s="76">
        <v>700</v>
      </c>
      <c r="D340" s="56" t="s">
        <v>502</v>
      </c>
      <c r="E340" s="53">
        <v>8</v>
      </c>
      <c r="F340" s="12"/>
      <c r="G340" s="52"/>
      <c r="H340" s="52"/>
      <c r="I340" s="52"/>
      <c r="J340" s="52"/>
      <c r="K340" s="54">
        <f t="shared" ref="K340" si="57">IF(F340&gt;0,E340+I340+J340+((F340-(L340-M340))/M340)+(IF(H340&gt;0,G340+H340,G340)),E340+I340+J340+(IF(H340&gt;0,G340+H340,G340)))</f>
        <v>8</v>
      </c>
      <c r="L340" s="55"/>
      <c r="M340" s="55"/>
    </row>
    <row r="341" spans="1:13" s="51" customFormat="1" ht="15" customHeight="1" x14ac:dyDescent="0.2">
      <c r="A341" s="48" t="s">
        <v>426</v>
      </c>
      <c r="B341" s="75">
        <f t="shared" si="41"/>
        <v>340</v>
      </c>
      <c r="C341" s="76">
        <v>700</v>
      </c>
      <c r="D341" s="56" t="s">
        <v>214</v>
      </c>
      <c r="E341" s="53">
        <v>12</v>
      </c>
      <c r="F341" s="12"/>
      <c r="G341" s="52"/>
      <c r="H341" s="52"/>
      <c r="I341" s="52"/>
      <c r="J341" s="52"/>
      <c r="K341" s="54">
        <f t="shared" ref="K341" si="58">IF(F341&gt;0,E341+I341+J341+((F341-(L341-M341))/M341)+(IF(H341&gt;0,G341+H341,G341)),E341+I341+J341+(IF(H341&gt;0,G341+H341,G341)))</f>
        <v>12</v>
      </c>
      <c r="L341" s="55"/>
      <c r="M341" s="55"/>
    </row>
    <row r="342" spans="1:13" s="51" customFormat="1" ht="15" customHeight="1" x14ac:dyDescent="0.2">
      <c r="A342" s="48" t="s">
        <v>426</v>
      </c>
      <c r="B342" s="75">
        <f t="shared" si="41"/>
        <v>341</v>
      </c>
      <c r="C342" s="76">
        <v>700</v>
      </c>
      <c r="D342" s="52" t="s">
        <v>82</v>
      </c>
      <c r="E342" s="53">
        <v>17</v>
      </c>
      <c r="F342" s="12"/>
      <c r="G342" s="52"/>
      <c r="H342" s="52"/>
      <c r="I342" s="52"/>
      <c r="J342" s="52"/>
      <c r="K342" s="54">
        <f t="shared" ref="K342:K358" si="59">IF(F342&gt;0,E342+I342+J342+((F342-(L342-M342))/M342)+(IF(H342&gt;0,G342+H342,G342)),E342+I342+J342+(IF(H342&gt;0,G342+H342,G342)))</f>
        <v>17</v>
      </c>
      <c r="L342" s="55"/>
      <c r="M342" s="55"/>
    </row>
    <row r="343" spans="1:13" s="51" customFormat="1" ht="15" customHeight="1" x14ac:dyDescent="0.2">
      <c r="A343" s="62" t="s">
        <v>426</v>
      </c>
      <c r="B343" s="96">
        <f t="shared" si="41"/>
        <v>342</v>
      </c>
      <c r="C343" s="97">
        <v>700</v>
      </c>
      <c r="D343" s="98" t="s">
        <v>468</v>
      </c>
      <c r="E343" s="53">
        <v>0</v>
      </c>
      <c r="F343" s="12"/>
      <c r="G343" s="52"/>
      <c r="H343" s="52"/>
      <c r="I343" s="52"/>
      <c r="J343" s="52"/>
      <c r="K343" s="54">
        <f t="shared" ref="K343" si="60">IF(F343&gt;0,E343+I343+J343+((F343-(L343-M343))/M343)+(IF(H343&gt;0,G343+H343,G343)),E343+I343+J343+(IF(H343&gt;0,G343+H343,G343)))</f>
        <v>0</v>
      </c>
      <c r="L343" s="55"/>
      <c r="M343" s="55"/>
    </row>
    <row r="344" spans="1:13" s="51" customFormat="1" ht="15" customHeight="1" x14ac:dyDescent="0.2">
      <c r="A344" s="48" t="s">
        <v>426</v>
      </c>
      <c r="B344" s="75">
        <f t="shared" si="41"/>
        <v>343</v>
      </c>
      <c r="C344" s="76">
        <v>700</v>
      </c>
      <c r="D344" s="56" t="s">
        <v>469</v>
      </c>
      <c r="E344" s="53">
        <v>23</v>
      </c>
      <c r="F344" s="12"/>
      <c r="G344" s="52"/>
      <c r="H344" s="52">
        <f>3*15+14</f>
        <v>59</v>
      </c>
      <c r="I344" s="52"/>
      <c r="J344" s="52"/>
      <c r="K344" s="54">
        <f t="shared" si="59"/>
        <v>82</v>
      </c>
      <c r="L344" s="55"/>
      <c r="M344" s="55"/>
    </row>
    <row r="345" spans="1:13" s="51" customFormat="1" ht="15" customHeight="1" x14ac:dyDescent="0.2">
      <c r="A345" s="48" t="s">
        <v>426</v>
      </c>
      <c r="B345" s="75">
        <f t="shared" si="41"/>
        <v>344</v>
      </c>
      <c r="C345" s="76">
        <v>701</v>
      </c>
      <c r="D345" s="52" t="s">
        <v>89</v>
      </c>
      <c r="E345" s="53">
        <v>19</v>
      </c>
      <c r="F345" s="12"/>
      <c r="G345" s="52"/>
      <c r="H345" s="52"/>
      <c r="I345" s="52"/>
      <c r="J345" s="52"/>
      <c r="K345" s="54">
        <f t="shared" si="59"/>
        <v>19</v>
      </c>
      <c r="L345" s="55"/>
      <c r="M345" s="55"/>
    </row>
    <row r="346" spans="1:13" s="51" customFormat="1" ht="15" customHeight="1" x14ac:dyDescent="0.2">
      <c r="A346" s="48" t="s">
        <v>426</v>
      </c>
      <c r="B346" s="75">
        <f t="shared" si="41"/>
        <v>345</v>
      </c>
      <c r="C346" s="76">
        <v>701</v>
      </c>
      <c r="D346" s="56" t="s">
        <v>110</v>
      </c>
      <c r="E346" s="53">
        <v>15</v>
      </c>
      <c r="F346" s="12"/>
      <c r="G346" s="52"/>
      <c r="H346" s="52"/>
      <c r="I346" s="52"/>
      <c r="J346" s="56"/>
      <c r="K346" s="54">
        <f t="shared" si="59"/>
        <v>15</v>
      </c>
      <c r="L346" s="55"/>
      <c r="M346" s="55"/>
    </row>
    <row r="347" spans="1:13" s="51" customFormat="1" ht="15" customHeight="1" x14ac:dyDescent="0.2">
      <c r="A347" s="48" t="s">
        <v>426</v>
      </c>
      <c r="B347" s="75">
        <f t="shared" si="41"/>
        <v>346</v>
      </c>
      <c r="C347" s="76">
        <v>701</v>
      </c>
      <c r="D347" s="56" t="s">
        <v>164</v>
      </c>
      <c r="E347" s="53">
        <v>5</v>
      </c>
      <c r="F347" s="12"/>
      <c r="G347" s="52"/>
      <c r="H347" s="52"/>
      <c r="I347" s="52"/>
      <c r="J347" s="52"/>
      <c r="K347" s="54">
        <f t="shared" si="59"/>
        <v>5</v>
      </c>
      <c r="L347" s="55"/>
      <c r="M347" s="55"/>
    </row>
    <row r="348" spans="1:13" s="51" customFormat="1" ht="15" customHeight="1" x14ac:dyDescent="0.2">
      <c r="A348" s="48" t="s">
        <v>426</v>
      </c>
      <c r="B348" s="75">
        <f t="shared" si="41"/>
        <v>347</v>
      </c>
      <c r="C348" s="76">
        <v>701</v>
      </c>
      <c r="D348" s="56" t="s">
        <v>161</v>
      </c>
      <c r="E348" s="53">
        <v>12</v>
      </c>
      <c r="F348" s="12"/>
      <c r="G348" s="52"/>
      <c r="H348" s="52">
        <v>48</v>
      </c>
      <c r="I348" s="52"/>
      <c r="J348" s="52"/>
      <c r="K348" s="54">
        <f t="shared" si="59"/>
        <v>60</v>
      </c>
      <c r="L348" s="55"/>
      <c r="M348" s="55"/>
    </row>
    <row r="349" spans="1:13" s="51" customFormat="1" ht="15" customHeight="1" x14ac:dyDescent="0.2">
      <c r="A349" s="48" t="s">
        <v>426</v>
      </c>
      <c r="B349" s="75">
        <f t="shared" si="41"/>
        <v>348</v>
      </c>
      <c r="C349" s="76">
        <v>701</v>
      </c>
      <c r="D349" s="56" t="s">
        <v>489</v>
      </c>
      <c r="E349" s="53">
        <v>20</v>
      </c>
      <c r="F349" s="12"/>
      <c r="G349" s="52"/>
      <c r="H349" s="52"/>
      <c r="I349" s="52"/>
      <c r="J349" s="52"/>
      <c r="K349" s="54">
        <f>IF(F349&gt;0,E349+I349+J349+((F349-(L349-M349))/M349)+(IF(H349&gt;0,G349+H349,G349)),E349+I349+J349+(IF(H349&gt;0,G349+H349,G349)))</f>
        <v>20</v>
      </c>
      <c r="L349" s="55"/>
      <c r="M349" s="55"/>
    </row>
    <row r="350" spans="1:13" s="51" customFormat="1" ht="15" customHeight="1" x14ac:dyDescent="0.2">
      <c r="A350" s="48" t="s">
        <v>426</v>
      </c>
      <c r="B350" s="75">
        <f t="shared" si="41"/>
        <v>349</v>
      </c>
      <c r="C350" s="76">
        <v>702</v>
      </c>
      <c r="D350" s="56" t="s">
        <v>131</v>
      </c>
      <c r="E350" s="53">
        <v>11</v>
      </c>
      <c r="F350" s="12"/>
      <c r="G350" s="52"/>
      <c r="H350" s="52"/>
      <c r="I350" s="52"/>
      <c r="J350" s="52"/>
      <c r="K350" s="54">
        <f t="shared" si="59"/>
        <v>11</v>
      </c>
      <c r="L350" s="55"/>
      <c r="M350" s="55"/>
    </row>
    <row r="351" spans="1:13" s="51" customFormat="1" ht="15" customHeight="1" x14ac:dyDescent="0.2">
      <c r="A351" s="48" t="s">
        <v>426</v>
      </c>
      <c r="B351" s="75">
        <f t="shared" si="41"/>
        <v>350</v>
      </c>
      <c r="C351" s="76">
        <v>702</v>
      </c>
      <c r="D351" s="59" t="s">
        <v>485</v>
      </c>
      <c r="E351" s="53">
        <v>11</v>
      </c>
      <c r="F351" s="12"/>
      <c r="G351" s="52"/>
      <c r="H351" s="52"/>
      <c r="I351" s="52"/>
      <c r="J351" s="52"/>
      <c r="K351" s="54">
        <f>IF(F351&gt;0,E351+I351+J351+((F351-(L351-M351))/M351)+(IF(H351&gt;0,G351+H351,G351)),E351+I351+J351+(IF(H351&gt;0,G351+H351,G351)))</f>
        <v>11</v>
      </c>
      <c r="L351" s="55"/>
      <c r="M351" s="55"/>
    </row>
    <row r="352" spans="1:13" s="51" customFormat="1" ht="15" customHeight="1" x14ac:dyDescent="0.2">
      <c r="A352" s="48" t="s">
        <v>426</v>
      </c>
      <c r="B352" s="75">
        <f t="shared" si="41"/>
        <v>351</v>
      </c>
      <c r="C352" s="76">
        <v>702</v>
      </c>
      <c r="D352" s="59" t="s">
        <v>484</v>
      </c>
      <c r="E352" s="53">
        <v>4</v>
      </c>
      <c r="F352" s="12"/>
      <c r="G352" s="52"/>
      <c r="H352" s="52"/>
      <c r="I352" s="52"/>
      <c r="J352" s="52"/>
      <c r="K352" s="54">
        <f>IF(F352&gt;0,E352+I352+J352+((F352-(L352-M352))/M352)+(IF(H352&gt;0,G352+H352,G352)),E352+I352+J352+(IF(H352&gt;0,G352+H352,G352)))</f>
        <v>4</v>
      </c>
      <c r="L352" s="55"/>
      <c r="M352" s="55"/>
    </row>
    <row r="353" spans="1:13" s="51" customFormat="1" ht="15" customHeight="1" x14ac:dyDescent="0.2">
      <c r="A353" s="48" t="s">
        <v>426</v>
      </c>
      <c r="B353" s="75">
        <f t="shared" si="41"/>
        <v>352</v>
      </c>
      <c r="C353" s="76">
        <v>702</v>
      </c>
      <c r="D353" s="56" t="s">
        <v>488</v>
      </c>
      <c r="E353" s="57">
        <v>12</v>
      </c>
      <c r="F353" s="12"/>
      <c r="G353" s="52"/>
      <c r="H353" s="52"/>
      <c r="I353" s="52"/>
      <c r="J353" s="52"/>
      <c r="K353" s="54">
        <f t="shared" ref="K353" si="61">IF(F353&gt;0,E353+I353+J353+((F353-(L353-M353))/M353)+(IF(H353&gt;0,G353+H353,G353)),E353+I353+J353+(IF(H353&gt;0,G353+H353,G353)))</f>
        <v>12</v>
      </c>
      <c r="L353" s="55"/>
      <c r="M353" s="55"/>
    </row>
    <row r="354" spans="1:13" s="51" customFormat="1" ht="15" customHeight="1" x14ac:dyDescent="0.2">
      <c r="A354" s="48" t="s">
        <v>426</v>
      </c>
      <c r="B354" s="75">
        <f t="shared" si="41"/>
        <v>353</v>
      </c>
      <c r="C354" s="74">
        <v>702</v>
      </c>
      <c r="D354" s="56" t="s">
        <v>326</v>
      </c>
      <c r="E354" s="57">
        <v>13</v>
      </c>
      <c r="F354" s="12"/>
      <c r="G354" s="52"/>
      <c r="H354" s="52"/>
      <c r="I354" s="52"/>
      <c r="J354" s="52"/>
      <c r="K354" s="54">
        <f>IF(F354&gt;0,E354+I354+J354+((F354-(L354-M354))/M354)+(IF(H354&gt;0,G354+H354,G354)),E354+I354+J354+(IF(H354&gt;0,G354+H354,G354)))</f>
        <v>13</v>
      </c>
      <c r="L354" s="55"/>
      <c r="M354" s="55"/>
    </row>
    <row r="355" spans="1:13" s="51" customFormat="1" ht="15" customHeight="1" x14ac:dyDescent="0.2">
      <c r="A355" s="48" t="s">
        <v>426</v>
      </c>
      <c r="B355" s="75">
        <f t="shared" si="41"/>
        <v>354</v>
      </c>
      <c r="C355" s="76">
        <v>703</v>
      </c>
      <c r="D355" s="56" t="s">
        <v>375</v>
      </c>
      <c r="E355" s="53">
        <v>4</v>
      </c>
      <c r="F355" s="12"/>
      <c r="G355" s="52"/>
      <c r="H355" s="52"/>
      <c r="I355" s="52"/>
      <c r="J355" s="52"/>
      <c r="K355" s="54">
        <f t="shared" ref="K355:K357" si="62">IF(F355&gt;0,E355+I355+J355+((F355-(L355-M355))/M355)+(IF(H355&gt;0,G355+H355,G355)),E355+I355+J355+(IF(H355&gt;0,G355+H355,G355)))</f>
        <v>4</v>
      </c>
      <c r="L355" s="55"/>
      <c r="M355" s="55"/>
    </row>
    <row r="356" spans="1:13" s="51" customFormat="1" ht="15" customHeight="1" x14ac:dyDescent="0.2">
      <c r="A356" s="48" t="s">
        <v>427</v>
      </c>
      <c r="B356" s="75">
        <f t="shared" ref="B356" si="63">+B355+1</f>
        <v>355</v>
      </c>
      <c r="C356" s="76">
        <v>703</v>
      </c>
      <c r="D356" s="56" t="s">
        <v>452</v>
      </c>
      <c r="E356" s="53">
        <v>6</v>
      </c>
      <c r="F356" s="12"/>
      <c r="G356" s="52"/>
      <c r="H356" s="52"/>
      <c r="I356" s="52"/>
      <c r="J356" s="52"/>
      <c r="K356" s="54">
        <f t="shared" si="62"/>
        <v>6</v>
      </c>
      <c r="L356" s="55">
        <f>[1]Sheet1!$H66</f>
        <v>54.580000000000005</v>
      </c>
      <c r="M356" s="55">
        <v>25.360499999999998</v>
      </c>
    </row>
    <row r="357" spans="1:13" s="51" customFormat="1" ht="15" customHeight="1" x14ac:dyDescent="0.2">
      <c r="A357" s="48" t="s">
        <v>427</v>
      </c>
      <c r="B357" s="75">
        <f t="shared" ref="B357:B360" si="64">+B356+1</f>
        <v>356</v>
      </c>
      <c r="C357" s="76">
        <v>703</v>
      </c>
      <c r="D357" s="56" t="s">
        <v>453</v>
      </c>
      <c r="E357" s="53">
        <v>6</v>
      </c>
      <c r="F357" s="12"/>
      <c r="G357" s="52"/>
      <c r="H357" s="52"/>
      <c r="I357" s="52"/>
      <c r="J357" s="52"/>
      <c r="K357" s="54">
        <f t="shared" si="62"/>
        <v>6</v>
      </c>
      <c r="L357" s="55">
        <f>[1]Sheet1!$H67</f>
        <v>54.48</v>
      </c>
      <c r="M357" s="55">
        <v>25.360499999999998</v>
      </c>
    </row>
    <row r="358" spans="1:13" s="51" customFormat="1" ht="15" customHeight="1" x14ac:dyDescent="0.2">
      <c r="A358" s="48" t="s">
        <v>426</v>
      </c>
      <c r="B358" s="75">
        <f t="shared" si="64"/>
        <v>357</v>
      </c>
      <c r="C358" s="76">
        <v>703</v>
      </c>
      <c r="D358" s="56" t="s">
        <v>163</v>
      </c>
      <c r="E358" s="53">
        <v>8</v>
      </c>
      <c r="F358" s="12"/>
      <c r="G358" s="52"/>
      <c r="H358" s="52"/>
      <c r="I358" s="52"/>
      <c r="J358" s="52"/>
      <c r="K358" s="54">
        <f t="shared" si="59"/>
        <v>8</v>
      </c>
      <c r="L358" s="55"/>
      <c r="M358" s="55"/>
    </row>
    <row r="359" spans="1:13" s="51" customFormat="1" ht="15" customHeight="1" x14ac:dyDescent="0.2">
      <c r="A359" s="48" t="s">
        <v>426</v>
      </c>
      <c r="B359" s="75">
        <f t="shared" si="64"/>
        <v>358</v>
      </c>
      <c r="C359" s="76">
        <v>703</v>
      </c>
      <c r="D359" s="56" t="s">
        <v>461</v>
      </c>
      <c r="E359" s="53">
        <v>14</v>
      </c>
      <c r="F359" s="12"/>
      <c r="G359" s="52"/>
      <c r="H359" s="52"/>
      <c r="I359" s="52"/>
      <c r="J359" s="52"/>
      <c r="K359" s="54">
        <f t="shared" ref="K359" si="65">IF(F359&gt;0,E359+I359+J359+((F359-(L359-M359))/M359)+(IF(H359&gt;0,G359+H359,G359)),E359+I359+J359+(IF(H359&gt;0,G359+H359,G359)))</f>
        <v>14</v>
      </c>
      <c r="L359" s="55"/>
      <c r="M359" s="55"/>
    </row>
    <row r="360" spans="1:13" s="51" customFormat="1" ht="15" customHeight="1" x14ac:dyDescent="0.2">
      <c r="A360" s="48" t="s">
        <v>426</v>
      </c>
      <c r="B360" s="75">
        <f t="shared" si="64"/>
        <v>359</v>
      </c>
      <c r="C360" s="76">
        <v>703</v>
      </c>
      <c r="D360" s="52" t="s">
        <v>91</v>
      </c>
      <c r="E360" s="53">
        <v>13</v>
      </c>
      <c r="F360" s="12"/>
      <c r="G360" s="52"/>
      <c r="H360" s="52"/>
      <c r="I360" s="52"/>
      <c r="J360" s="52"/>
      <c r="K360" s="54">
        <f>IF(F360&gt;0,E360+I360+J360+((F360-(L360-M360))/M360)+(IF(H360&gt;0,G360+H360,G360)),E360+I360+J360+(IF(H360&gt;0,G360+H360,G360)))</f>
        <v>13</v>
      </c>
      <c r="L360" s="55"/>
      <c r="M360" s="55"/>
    </row>
    <row r="361" spans="1:13" s="51" customFormat="1" ht="15" customHeight="1" x14ac:dyDescent="0.2">
      <c r="A361" s="48" t="s">
        <v>427</v>
      </c>
      <c r="B361" s="75">
        <f>+B360+1</f>
        <v>360</v>
      </c>
      <c r="C361" s="76"/>
      <c r="D361" s="56" t="s">
        <v>297</v>
      </c>
      <c r="E361" s="57">
        <v>0</v>
      </c>
      <c r="F361" s="12"/>
      <c r="G361" s="52"/>
      <c r="H361" s="52"/>
      <c r="I361" s="52"/>
      <c r="J361" s="52"/>
      <c r="K361" s="54">
        <v>0.69</v>
      </c>
      <c r="L361" s="55"/>
      <c r="M361" s="55"/>
    </row>
    <row r="362" spans="1:13" s="51" customFormat="1" ht="15" customHeight="1" x14ac:dyDescent="0.2">
      <c r="A362" s="48" t="s">
        <v>426</v>
      </c>
      <c r="B362" s="75">
        <f t="shared" ref="B362:B417" si="66">+B361+1</f>
        <v>361</v>
      </c>
      <c r="C362" s="76"/>
      <c r="D362" s="56" t="s">
        <v>175</v>
      </c>
      <c r="E362" s="53">
        <v>2</v>
      </c>
      <c r="F362" s="12"/>
      <c r="G362" s="52"/>
      <c r="H362" s="52"/>
      <c r="I362" s="52"/>
      <c r="J362" s="52"/>
      <c r="K362" s="54">
        <f t="shared" ref="K362:K375" si="67">IF(F362&gt;0,E362+I362+J362+((F362-(L362-M362))/M362)+(IF(H362&gt;0,G362+H362,G362)),E362+I362+J362+(IF(H362&gt;0,G362+H362,G362)))</f>
        <v>2</v>
      </c>
      <c r="L362" s="55"/>
      <c r="M362" s="55"/>
    </row>
    <row r="363" spans="1:13" s="65" customFormat="1" ht="15" customHeight="1" x14ac:dyDescent="0.2">
      <c r="A363" s="48" t="s">
        <v>426</v>
      </c>
      <c r="B363" s="75">
        <f t="shared" si="66"/>
        <v>362</v>
      </c>
      <c r="C363" s="77"/>
      <c r="D363" s="56" t="s">
        <v>219</v>
      </c>
      <c r="E363" s="57">
        <v>5</v>
      </c>
      <c r="F363" s="86"/>
      <c r="G363" s="63"/>
      <c r="H363" s="63"/>
      <c r="I363" s="63"/>
      <c r="J363" s="63"/>
      <c r="K363" s="56">
        <f t="shared" ref="K363" si="68">IF(F363&gt;0,E363+I363+J363+((F363-(L363-M363))/M363)+(IF(H363&gt;0,G363+H363,G363)),E363+I363+J363+(IF(H363&gt;0,G363+H363,G363)))</f>
        <v>5</v>
      </c>
      <c r="L363" s="64"/>
      <c r="M363" s="64"/>
    </row>
    <row r="364" spans="1:13" s="51" customFormat="1" ht="15" customHeight="1" x14ac:dyDescent="0.2">
      <c r="A364" s="48" t="s">
        <v>426</v>
      </c>
      <c r="B364" s="75">
        <f t="shared" si="66"/>
        <v>363</v>
      </c>
      <c r="C364" s="76"/>
      <c r="D364" s="56" t="s">
        <v>215</v>
      </c>
      <c r="E364" s="53">
        <v>17</v>
      </c>
      <c r="F364" s="12"/>
      <c r="G364" s="52"/>
      <c r="H364" s="52"/>
      <c r="I364" s="52"/>
      <c r="J364" s="52"/>
      <c r="K364" s="54">
        <f t="shared" si="67"/>
        <v>17</v>
      </c>
      <c r="L364" s="55"/>
      <c r="M364" s="55"/>
    </row>
    <row r="365" spans="1:13" s="51" customFormat="1" ht="15" customHeight="1" x14ac:dyDescent="0.2">
      <c r="A365" s="48" t="s">
        <v>426</v>
      </c>
      <c r="B365" s="75">
        <f t="shared" si="66"/>
        <v>364</v>
      </c>
      <c r="C365" s="76"/>
      <c r="D365" s="56" t="s">
        <v>216</v>
      </c>
      <c r="E365" s="53">
        <v>5</v>
      </c>
      <c r="F365" s="12"/>
      <c r="G365" s="52"/>
      <c r="H365" s="52"/>
      <c r="I365" s="52"/>
      <c r="J365" s="52"/>
      <c r="K365" s="54">
        <f t="shared" si="67"/>
        <v>5</v>
      </c>
      <c r="L365" s="55"/>
      <c r="M365" s="55"/>
    </row>
    <row r="366" spans="1:13" s="51" customFormat="1" ht="15" customHeight="1" x14ac:dyDescent="0.2">
      <c r="A366" s="48" t="s">
        <v>426</v>
      </c>
      <c r="B366" s="75">
        <f t="shared" si="66"/>
        <v>365</v>
      </c>
      <c r="C366" s="76"/>
      <c r="D366" s="66" t="s">
        <v>217</v>
      </c>
      <c r="E366" s="60">
        <v>16</v>
      </c>
      <c r="F366" s="87"/>
      <c r="G366" s="67"/>
      <c r="H366" s="67"/>
      <c r="I366" s="67"/>
      <c r="J366" s="67"/>
      <c r="K366" s="68">
        <f t="shared" si="67"/>
        <v>16</v>
      </c>
      <c r="L366" s="55"/>
      <c r="M366" s="55"/>
    </row>
    <row r="367" spans="1:13" s="51" customFormat="1" ht="15" customHeight="1" x14ac:dyDescent="0.2">
      <c r="A367" s="48" t="s">
        <v>428</v>
      </c>
      <c r="B367" s="75">
        <f t="shared" si="66"/>
        <v>366</v>
      </c>
      <c r="C367" s="76"/>
      <c r="D367" s="66" t="s">
        <v>355</v>
      </c>
      <c r="E367" s="60">
        <v>0</v>
      </c>
      <c r="F367" s="87"/>
      <c r="G367" s="67"/>
      <c r="H367" s="67"/>
      <c r="I367" s="67">
        <f>[2]Consumption!$F$47</f>
        <v>0</v>
      </c>
      <c r="J367" s="67">
        <f>[3]Consumption!$F$47</f>
        <v>1</v>
      </c>
      <c r="K367" s="68">
        <f t="shared" si="67"/>
        <v>1</v>
      </c>
      <c r="L367" s="55"/>
      <c r="M367" s="55"/>
    </row>
    <row r="368" spans="1:13" s="51" customFormat="1" ht="15" customHeight="1" x14ac:dyDescent="0.2">
      <c r="A368" s="48" t="s">
        <v>428</v>
      </c>
      <c r="B368" s="75">
        <f t="shared" si="66"/>
        <v>367</v>
      </c>
      <c r="C368" s="76"/>
      <c r="D368" s="66" t="s">
        <v>506</v>
      </c>
      <c r="E368" s="93">
        <v>27</v>
      </c>
      <c r="F368" s="94"/>
      <c r="G368" s="66"/>
      <c r="H368" s="66"/>
      <c r="I368" s="56">
        <f>[2]Consumption!$F$48</f>
        <v>2</v>
      </c>
      <c r="J368" s="56">
        <f>[3]Consumption!$F$49</f>
        <v>2</v>
      </c>
      <c r="K368" s="68">
        <f t="shared" ref="K368:K371" si="69">IF(F368&gt;0,E368+I368+J368+((F368-(L368-M368))/M368)+(IF(H368&gt;0,G368+H368,G368)),E368+I368+J368+(IF(H368&gt;0,G368+H368,G368)))</f>
        <v>31</v>
      </c>
      <c r="L368" s="55"/>
      <c r="M368" s="55"/>
    </row>
    <row r="369" spans="1:13" s="51" customFormat="1" ht="15" customHeight="1" x14ac:dyDescent="0.2">
      <c r="A369" s="48" t="s">
        <v>428</v>
      </c>
      <c r="B369" s="75">
        <f t="shared" si="66"/>
        <v>368</v>
      </c>
      <c r="C369" s="76"/>
      <c r="D369" s="66" t="s">
        <v>350</v>
      </c>
      <c r="E369" s="60">
        <v>26</v>
      </c>
      <c r="F369" s="87"/>
      <c r="G369" s="67"/>
      <c r="H369" s="67"/>
      <c r="I369" s="67">
        <f>[2]Consumption!$F$48</f>
        <v>2</v>
      </c>
      <c r="J369" s="67">
        <f>[3]Consumption!$F$48</f>
        <v>2</v>
      </c>
      <c r="K369" s="68">
        <f t="shared" si="69"/>
        <v>30</v>
      </c>
      <c r="L369" s="55"/>
      <c r="M369" s="55"/>
    </row>
    <row r="370" spans="1:13" s="51" customFormat="1" ht="15" customHeight="1" x14ac:dyDescent="0.2">
      <c r="A370" s="48" t="s">
        <v>428</v>
      </c>
      <c r="B370" s="75">
        <f t="shared" si="66"/>
        <v>369</v>
      </c>
      <c r="C370" s="76"/>
      <c r="D370" s="66" t="s">
        <v>351</v>
      </c>
      <c r="E370" s="60">
        <v>101</v>
      </c>
      <c r="F370" s="87"/>
      <c r="G370" s="67"/>
      <c r="H370" s="67"/>
      <c r="I370" s="67">
        <f>[2]Consumption!$F$46</f>
        <v>2</v>
      </c>
      <c r="J370" s="67">
        <f>[3]Consumption!$F$46</f>
        <v>2</v>
      </c>
      <c r="K370" s="68">
        <f t="shared" si="69"/>
        <v>105</v>
      </c>
      <c r="L370" s="55"/>
      <c r="M370" s="55"/>
    </row>
    <row r="371" spans="1:13" s="51" customFormat="1" ht="15" customHeight="1" x14ac:dyDescent="0.2">
      <c r="A371" s="48" t="s">
        <v>428</v>
      </c>
      <c r="B371" s="75">
        <f t="shared" si="66"/>
        <v>370</v>
      </c>
      <c r="C371" s="76"/>
      <c r="D371" s="66" t="s">
        <v>352</v>
      </c>
      <c r="E371" s="60">
        <v>7</v>
      </c>
      <c r="F371" s="87"/>
      <c r="G371" s="67"/>
      <c r="H371" s="67"/>
      <c r="I371" s="67"/>
      <c r="J371" s="67"/>
      <c r="K371" s="68">
        <f t="shared" si="69"/>
        <v>7</v>
      </c>
      <c r="L371" s="55"/>
      <c r="M371" s="55"/>
    </row>
    <row r="372" spans="1:13" s="51" customFormat="1" ht="15" customHeight="1" x14ac:dyDescent="0.2">
      <c r="A372" s="48" t="s">
        <v>428</v>
      </c>
      <c r="B372" s="75">
        <f>+B371+1</f>
        <v>371</v>
      </c>
      <c r="C372" s="76"/>
      <c r="D372" s="66" t="s">
        <v>356</v>
      </c>
      <c r="E372" s="60">
        <v>22</v>
      </c>
      <c r="F372" s="87"/>
      <c r="G372" s="67"/>
      <c r="H372" s="67"/>
      <c r="I372" s="67"/>
      <c r="J372" s="67"/>
      <c r="K372" s="68">
        <f t="shared" si="67"/>
        <v>22</v>
      </c>
      <c r="L372" s="55"/>
      <c r="M372" s="55"/>
    </row>
    <row r="373" spans="1:13" s="51" customFormat="1" ht="15" customHeight="1" x14ac:dyDescent="0.2">
      <c r="A373" s="48" t="s">
        <v>428</v>
      </c>
      <c r="B373" s="75">
        <f t="shared" si="66"/>
        <v>372</v>
      </c>
      <c r="C373" s="76"/>
      <c r="D373" s="66" t="s">
        <v>353</v>
      </c>
      <c r="E373" s="60">
        <v>3</v>
      </c>
      <c r="F373" s="87"/>
      <c r="G373" s="67"/>
      <c r="H373" s="67"/>
      <c r="I373" s="67"/>
      <c r="J373" s="67"/>
      <c r="K373" s="68">
        <f t="shared" si="67"/>
        <v>3</v>
      </c>
      <c r="L373" s="55"/>
      <c r="M373" s="55"/>
    </row>
    <row r="374" spans="1:13" s="51" customFormat="1" ht="15" customHeight="1" x14ac:dyDescent="0.2">
      <c r="A374" s="48" t="s">
        <v>428</v>
      </c>
      <c r="B374" s="75">
        <f t="shared" si="66"/>
        <v>373</v>
      </c>
      <c r="C374" s="76"/>
      <c r="D374" s="66" t="s">
        <v>460</v>
      </c>
      <c r="E374" s="60">
        <v>0</v>
      </c>
      <c r="F374" s="87"/>
      <c r="G374" s="67"/>
      <c r="H374" s="67"/>
      <c r="I374" s="67"/>
      <c r="J374" s="67"/>
      <c r="K374" s="68">
        <f t="shared" si="67"/>
        <v>0</v>
      </c>
      <c r="L374" s="55"/>
      <c r="M374" s="55"/>
    </row>
    <row r="375" spans="1:13" s="51" customFormat="1" ht="15" customHeight="1" x14ac:dyDescent="0.2">
      <c r="A375" s="48" t="s">
        <v>428</v>
      </c>
      <c r="B375" s="75">
        <f t="shared" si="66"/>
        <v>374</v>
      </c>
      <c r="C375" s="76"/>
      <c r="D375" s="66" t="s">
        <v>354</v>
      </c>
      <c r="E375" s="60">
        <v>14</v>
      </c>
      <c r="F375" s="87"/>
      <c r="G375" s="67"/>
      <c r="H375" s="67"/>
      <c r="I375" s="67"/>
      <c r="J375" s="67"/>
      <c r="K375" s="68">
        <f t="shared" si="67"/>
        <v>14</v>
      </c>
      <c r="L375" s="55"/>
      <c r="M375" s="55"/>
    </row>
    <row r="376" spans="1:13" s="51" customFormat="1" ht="15" customHeight="1" x14ac:dyDescent="0.2">
      <c r="A376" s="48" t="s">
        <v>426</v>
      </c>
      <c r="B376" s="75">
        <f t="shared" si="66"/>
        <v>375</v>
      </c>
      <c r="C376" s="76"/>
      <c r="D376" s="56" t="s">
        <v>246</v>
      </c>
      <c r="E376" s="53"/>
      <c r="F376" s="12"/>
      <c r="G376" s="52"/>
      <c r="H376" s="52"/>
      <c r="I376" s="52"/>
      <c r="J376" s="52"/>
      <c r="K376" s="54">
        <f t="shared" ref="K376:K378" si="70">IF(F376&gt;0,E376+I376+J376+((F376-(L376-M376))/M376)+(IF(H376&gt;0,G376+H376,G376)),E376+I376+J376+(IF(H376&gt;0,G376+H376,G376)))</f>
        <v>0</v>
      </c>
      <c r="L376" s="55"/>
      <c r="M376" s="55"/>
    </row>
    <row r="377" spans="1:13" s="51" customFormat="1" ht="15" customHeight="1" x14ac:dyDescent="0.2">
      <c r="A377" s="48" t="s">
        <v>426</v>
      </c>
      <c r="B377" s="75">
        <f t="shared" si="66"/>
        <v>376</v>
      </c>
      <c r="C377" s="76"/>
      <c r="D377" s="56" t="s">
        <v>247</v>
      </c>
      <c r="E377" s="53">
        <v>4</v>
      </c>
      <c r="F377" s="12"/>
      <c r="G377" s="52"/>
      <c r="H377" s="52"/>
      <c r="I377" s="52"/>
      <c r="J377" s="52"/>
      <c r="K377" s="54">
        <f t="shared" si="70"/>
        <v>4</v>
      </c>
      <c r="L377" s="55"/>
      <c r="M377" s="55"/>
    </row>
    <row r="378" spans="1:13" s="51" customFormat="1" ht="15" customHeight="1" x14ac:dyDescent="0.2">
      <c r="A378" s="48" t="s">
        <v>426</v>
      </c>
      <c r="B378" s="75">
        <f t="shared" si="66"/>
        <v>377</v>
      </c>
      <c r="C378" s="76"/>
      <c r="D378" s="56" t="s">
        <v>249</v>
      </c>
      <c r="E378" s="53"/>
      <c r="F378" s="12"/>
      <c r="G378" s="52"/>
      <c r="H378" s="52"/>
      <c r="I378" s="52"/>
      <c r="J378" s="52"/>
      <c r="K378" s="54">
        <f t="shared" si="70"/>
        <v>0</v>
      </c>
      <c r="L378" s="55"/>
      <c r="M378" s="55"/>
    </row>
    <row r="379" spans="1:13" s="51" customFormat="1" ht="15" customHeight="1" x14ac:dyDescent="0.2">
      <c r="A379" s="48" t="s">
        <v>426</v>
      </c>
      <c r="B379" s="75">
        <f t="shared" si="66"/>
        <v>378</v>
      </c>
      <c r="C379" s="76"/>
      <c r="D379" s="63" t="s">
        <v>250</v>
      </c>
      <c r="E379" s="53">
        <v>1</v>
      </c>
      <c r="F379" s="12"/>
      <c r="G379" s="52"/>
      <c r="H379" s="52"/>
      <c r="I379" s="52"/>
      <c r="J379" s="52"/>
      <c r="K379" s="54">
        <f t="shared" ref="K379:K381" si="71">IF(F379&gt;0,E379+I379+J379+((F379-(L379-M379))/M379)+(IF(H379&gt;0,G379+H379,G379)),E379+I379+J379+(IF(H379&gt;0,G379+H379,G379)))</f>
        <v>1</v>
      </c>
      <c r="L379" s="55"/>
      <c r="M379" s="55"/>
    </row>
    <row r="380" spans="1:13" s="51" customFormat="1" ht="15" customHeight="1" x14ac:dyDescent="0.2">
      <c r="A380" s="48" t="s">
        <v>426</v>
      </c>
      <c r="B380" s="75">
        <f t="shared" si="66"/>
        <v>379</v>
      </c>
      <c r="C380" s="76"/>
      <c r="D380" s="63" t="s">
        <v>251</v>
      </c>
      <c r="E380" s="53"/>
      <c r="F380" s="12"/>
      <c r="G380" s="52"/>
      <c r="H380" s="52"/>
      <c r="I380" s="52"/>
      <c r="J380" s="52"/>
      <c r="K380" s="54">
        <f t="shared" si="71"/>
        <v>0</v>
      </c>
      <c r="L380" s="55"/>
      <c r="M380" s="55"/>
    </row>
    <row r="381" spans="1:13" s="51" customFormat="1" ht="15" customHeight="1" x14ac:dyDescent="0.2">
      <c r="A381" s="48" t="s">
        <v>426</v>
      </c>
      <c r="B381" s="75">
        <f t="shared" si="66"/>
        <v>380</v>
      </c>
      <c r="C381" s="76"/>
      <c r="D381" s="63" t="s">
        <v>254</v>
      </c>
      <c r="E381" s="53"/>
      <c r="F381" s="12"/>
      <c r="G381" s="52"/>
      <c r="H381" s="52"/>
      <c r="I381" s="52"/>
      <c r="J381" s="52"/>
      <c r="K381" s="54">
        <f t="shared" si="71"/>
        <v>0</v>
      </c>
      <c r="L381" s="55"/>
      <c r="M381" s="55"/>
    </row>
    <row r="382" spans="1:13" s="51" customFormat="1" ht="15" customHeight="1" x14ac:dyDescent="0.2">
      <c r="A382" s="48" t="s">
        <v>426</v>
      </c>
      <c r="B382" s="75">
        <f t="shared" si="66"/>
        <v>381</v>
      </c>
      <c r="C382" s="76"/>
      <c r="D382" s="63" t="s">
        <v>255</v>
      </c>
      <c r="E382" s="53">
        <v>2</v>
      </c>
      <c r="F382" s="12"/>
      <c r="G382" s="52"/>
      <c r="H382" s="52"/>
      <c r="I382" s="52"/>
      <c r="J382" s="52"/>
      <c r="K382" s="54">
        <f t="shared" ref="K382:K383" si="72">IF(F382&gt;0,E382+I382+J382+((F382-(L382-M382))/M382)+(IF(H382&gt;0,G382+H382,G382)),E382+I382+J382+(IF(H382&gt;0,G382+H382,G382)))</f>
        <v>2</v>
      </c>
      <c r="L382" s="55"/>
      <c r="M382" s="55"/>
    </row>
    <row r="383" spans="1:13" s="51" customFormat="1" ht="15" customHeight="1" x14ac:dyDescent="0.2">
      <c r="A383" s="48" t="s">
        <v>426</v>
      </c>
      <c r="B383" s="75">
        <f t="shared" si="66"/>
        <v>382</v>
      </c>
      <c r="C383" s="76"/>
      <c r="D383" s="63" t="s">
        <v>459</v>
      </c>
      <c r="E383" s="53">
        <v>1</v>
      </c>
      <c r="F383" s="12"/>
      <c r="G383" s="52"/>
      <c r="H383" s="52"/>
      <c r="I383" s="52"/>
      <c r="J383" s="52"/>
      <c r="K383" s="54">
        <f t="shared" si="72"/>
        <v>1</v>
      </c>
      <c r="L383" s="55"/>
      <c r="M383" s="55"/>
    </row>
    <row r="384" spans="1:13" s="51" customFormat="1" ht="15" customHeight="1" x14ac:dyDescent="0.2">
      <c r="A384" s="48" t="s">
        <v>426</v>
      </c>
      <c r="B384" s="75">
        <f t="shared" si="66"/>
        <v>383</v>
      </c>
      <c r="C384" s="76"/>
      <c r="D384" s="63" t="s">
        <v>301</v>
      </c>
      <c r="E384" s="53"/>
      <c r="F384" s="12"/>
      <c r="G384" s="52"/>
      <c r="H384" s="52"/>
      <c r="I384" s="52"/>
      <c r="J384" s="52"/>
      <c r="K384" s="54">
        <f t="shared" ref="K384:K385" si="73">IF(F384&gt;0,E384+I384+J384+((F384-(L384-M384))/M384)+(IF(H384&gt;0,G384+H384,G384)),E384+I384+J384+(IF(H384&gt;0,G384+H384,G384)))</f>
        <v>0</v>
      </c>
      <c r="L384" s="55"/>
      <c r="M384" s="55"/>
    </row>
    <row r="385" spans="1:13" s="51" customFormat="1" ht="15" customHeight="1" x14ac:dyDescent="0.2">
      <c r="A385" s="48" t="s">
        <v>426</v>
      </c>
      <c r="B385" s="75">
        <f t="shared" si="66"/>
        <v>384</v>
      </c>
      <c r="C385" s="76"/>
      <c r="D385" s="56" t="s">
        <v>304</v>
      </c>
      <c r="E385" s="53">
        <v>6</v>
      </c>
      <c r="F385" s="12"/>
      <c r="G385" s="52"/>
      <c r="H385" s="52"/>
      <c r="I385" s="52"/>
      <c r="J385" s="52"/>
      <c r="K385" s="54">
        <f t="shared" si="73"/>
        <v>6</v>
      </c>
      <c r="L385" s="55"/>
      <c r="M385" s="55"/>
    </row>
    <row r="386" spans="1:13" s="51" customFormat="1" ht="15" customHeight="1" x14ac:dyDescent="0.2">
      <c r="A386" s="48" t="s">
        <v>426</v>
      </c>
      <c r="B386" s="75">
        <f t="shared" si="66"/>
        <v>385</v>
      </c>
      <c r="C386" s="76"/>
      <c r="D386" s="69" t="s">
        <v>305</v>
      </c>
      <c r="E386" s="61">
        <v>12</v>
      </c>
      <c r="F386" s="88"/>
      <c r="G386" s="70"/>
      <c r="H386" s="70"/>
      <c r="I386" s="70"/>
      <c r="J386" s="70"/>
      <c r="K386" s="71">
        <f>IF(F386&gt;0,E386+I386+J386+((F386-(L386-M386))/M386)+(IF(H386&gt;0,G386+H386,G386)),E386+I386+J386+(IF(H386&gt;0,G386+H386,G386)))</f>
        <v>12</v>
      </c>
      <c r="L386" s="72"/>
      <c r="M386" s="55"/>
    </row>
    <row r="387" spans="1:13" s="51" customFormat="1" ht="15" customHeight="1" x14ac:dyDescent="0.2">
      <c r="A387" s="48" t="s">
        <v>426</v>
      </c>
      <c r="B387" s="75">
        <f t="shared" si="66"/>
        <v>386</v>
      </c>
      <c r="C387" s="76"/>
      <c r="D387" s="56" t="s">
        <v>307</v>
      </c>
      <c r="E387" s="53"/>
      <c r="F387" s="12"/>
      <c r="G387" s="52"/>
      <c r="H387" s="52"/>
      <c r="I387" s="52"/>
      <c r="J387" s="52"/>
      <c r="K387" s="54">
        <f t="shared" ref="K387:K388" si="74">IF(F387&gt;0,E387+I387+J387+((F387-(L387-M387))/M387)+(IF(H387&gt;0,G387+H387,G387)),E387+I387+J387+(IF(H387&gt;0,G387+H387,G387)))</f>
        <v>0</v>
      </c>
      <c r="L387" s="55"/>
      <c r="M387" s="55"/>
    </row>
    <row r="388" spans="1:13" s="51" customFormat="1" ht="15" customHeight="1" x14ac:dyDescent="0.2">
      <c r="A388" s="48" t="s">
        <v>426</v>
      </c>
      <c r="B388" s="75">
        <f t="shared" si="66"/>
        <v>387</v>
      </c>
      <c r="C388" s="76"/>
      <c r="D388" s="56" t="s">
        <v>308</v>
      </c>
      <c r="E388" s="53"/>
      <c r="F388" s="12"/>
      <c r="G388" s="52"/>
      <c r="H388" s="52"/>
      <c r="I388" s="52"/>
      <c r="J388" s="52"/>
      <c r="K388" s="54">
        <f t="shared" si="74"/>
        <v>0</v>
      </c>
      <c r="L388" s="55"/>
      <c r="M388" s="55"/>
    </row>
    <row r="389" spans="1:13" s="51" customFormat="1" ht="15" customHeight="1" x14ac:dyDescent="0.2">
      <c r="A389" s="48" t="s">
        <v>426</v>
      </c>
      <c r="B389" s="75">
        <f t="shared" si="66"/>
        <v>388</v>
      </c>
      <c r="C389" s="76"/>
      <c r="D389" s="56" t="s">
        <v>312</v>
      </c>
      <c r="E389" s="53"/>
      <c r="F389" s="12"/>
      <c r="G389" s="52"/>
      <c r="H389" s="52"/>
      <c r="I389" s="52"/>
      <c r="J389" s="52"/>
      <c r="K389" s="54">
        <f t="shared" ref="K389:K393" si="75">IF(F389&gt;0,E389+I389+J389+((F389-(L389-M389))/M389)+(IF(H389&gt;0,G389+H389,G389)),E389+I389+J389+(IF(H389&gt;0,G389+H389,G389)))</f>
        <v>0</v>
      </c>
      <c r="L389" s="55"/>
      <c r="M389" s="55"/>
    </row>
    <row r="390" spans="1:13" s="51" customFormat="1" ht="15" customHeight="1" x14ac:dyDescent="0.2">
      <c r="A390" s="48" t="s">
        <v>426</v>
      </c>
      <c r="B390" s="75">
        <f t="shared" si="66"/>
        <v>389</v>
      </c>
      <c r="C390" s="76"/>
      <c r="D390" s="56" t="s">
        <v>314</v>
      </c>
      <c r="E390" s="53">
        <v>6</v>
      </c>
      <c r="F390" s="12"/>
      <c r="G390" s="52"/>
      <c r="H390" s="52"/>
      <c r="I390" s="52"/>
      <c r="J390" s="52"/>
      <c r="K390" s="54">
        <f t="shared" si="75"/>
        <v>6</v>
      </c>
      <c r="L390" s="55"/>
      <c r="M390" s="55"/>
    </row>
    <row r="391" spans="1:13" s="51" customFormat="1" ht="15" customHeight="1" x14ac:dyDescent="0.2">
      <c r="A391" s="48" t="s">
        <v>426</v>
      </c>
      <c r="B391" s="75">
        <f t="shared" si="66"/>
        <v>390</v>
      </c>
      <c r="C391" s="76"/>
      <c r="D391" s="56" t="s">
        <v>317</v>
      </c>
      <c r="E391" s="53">
        <v>5</v>
      </c>
      <c r="F391" s="12"/>
      <c r="G391" s="52"/>
      <c r="H391" s="52"/>
      <c r="I391" s="52"/>
      <c r="J391" s="52"/>
      <c r="K391" s="54">
        <f t="shared" si="75"/>
        <v>5</v>
      </c>
      <c r="L391" s="55"/>
      <c r="M391" s="55"/>
    </row>
    <row r="392" spans="1:13" s="51" customFormat="1" ht="15" customHeight="1" x14ac:dyDescent="0.2">
      <c r="A392" s="48" t="s">
        <v>426</v>
      </c>
      <c r="B392" s="75">
        <f t="shared" si="66"/>
        <v>391</v>
      </c>
      <c r="C392" s="76"/>
      <c r="D392" s="56" t="s">
        <v>320</v>
      </c>
      <c r="E392" s="53"/>
      <c r="F392" s="12"/>
      <c r="G392" s="52"/>
      <c r="H392" s="52"/>
      <c r="I392" s="52"/>
      <c r="J392" s="52"/>
      <c r="K392" s="54">
        <f t="shared" si="75"/>
        <v>0</v>
      </c>
      <c r="L392" s="55"/>
      <c r="M392" s="55"/>
    </row>
    <row r="393" spans="1:13" s="51" customFormat="1" ht="15" customHeight="1" x14ac:dyDescent="0.2">
      <c r="A393" s="48" t="s">
        <v>426</v>
      </c>
      <c r="B393" s="75">
        <f t="shared" si="66"/>
        <v>392</v>
      </c>
      <c r="C393" s="76"/>
      <c r="D393" s="56" t="s">
        <v>329</v>
      </c>
      <c r="E393" s="53">
        <v>4</v>
      </c>
      <c r="F393" s="12"/>
      <c r="G393" s="52"/>
      <c r="H393" s="52"/>
      <c r="I393" s="52"/>
      <c r="J393" s="52"/>
      <c r="K393" s="54">
        <f t="shared" si="75"/>
        <v>4</v>
      </c>
      <c r="L393" s="55"/>
      <c r="M393" s="55"/>
    </row>
    <row r="394" spans="1:13" s="51" customFormat="1" ht="15" customHeight="1" x14ac:dyDescent="0.2">
      <c r="A394" s="48" t="s">
        <v>426</v>
      </c>
      <c r="B394" s="75">
        <f t="shared" si="66"/>
        <v>393</v>
      </c>
      <c r="C394" s="76"/>
      <c r="D394" s="56" t="s">
        <v>331</v>
      </c>
      <c r="E394" s="53"/>
      <c r="F394" s="12"/>
      <c r="G394" s="52"/>
      <c r="H394" s="52"/>
      <c r="I394" s="52"/>
      <c r="J394" s="52"/>
      <c r="K394" s="54">
        <f t="shared" ref="K394:K408" si="76">IF(F394&gt;0,E394+I394+J394+((F394-(L394-M394))/M394)+(IF(H394&gt;0,G394+H394,G394)),E394+I394+J394+(IF(H394&gt;0,G394+H394,G394)))</f>
        <v>0</v>
      </c>
      <c r="L394" s="55"/>
      <c r="M394" s="55"/>
    </row>
    <row r="395" spans="1:13" s="51" customFormat="1" ht="15" customHeight="1" x14ac:dyDescent="0.2">
      <c r="A395" s="48" t="s">
        <v>426</v>
      </c>
      <c r="B395" s="75">
        <f t="shared" si="66"/>
        <v>394</v>
      </c>
      <c r="C395" s="76"/>
      <c r="D395" s="56" t="s">
        <v>335</v>
      </c>
      <c r="E395" s="53">
        <v>1</v>
      </c>
      <c r="F395" s="12"/>
      <c r="G395" s="52"/>
      <c r="H395" s="52"/>
      <c r="I395" s="52"/>
      <c r="J395" s="52"/>
      <c r="K395" s="54">
        <f t="shared" si="76"/>
        <v>1</v>
      </c>
      <c r="L395" s="55"/>
      <c r="M395" s="55"/>
    </row>
    <row r="396" spans="1:13" s="51" customFormat="1" ht="15" customHeight="1" x14ac:dyDescent="0.2">
      <c r="A396" s="48" t="s">
        <v>426</v>
      </c>
      <c r="B396" s="75">
        <f t="shared" si="66"/>
        <v>395</v>
      </c>
      <c r="C396" s="76"/>
      <c r="D396" s="56" t="s">
        <v>349</v>
      </c>
      <c r="E396" s="53">
        <v>3</v>
      </c>
      <c r="F396" s="12"/>
      <c r="G396" s="52"/>
      <c r="H396" s="52"/>
      <c r="I396" s="52"/>
      <c r="J396" s="52"/>
      <c r="K396" s="54">
        <f t="shared" si="76"/>
        <v>3</v>
      </c>
      <c r="L396" s="55"/>
      <c r="M396" s="55"/>
    </row>
    <row r="397" spans="1:13" s="51" customFormat="1" ht="15" customHeight="1" x14ac:dyDescent="0.2">
      <c r="A397" s="48" t="s">
        <v>426</v>
      </c>
      <c r="B397" s="75">
        <f t="shared" si="66"/>
        <v>396</v>
      </c>
      <c r="C397" s="76"/>
      <c r="D397" s="56" t="s">
        <v>337</v>
      </c>
      <c r="E397" s="53"/>
      <c r="F397" s="12"/>
      <c r="G397" s="52"/>
      <c r="H397" s="52"/>
      <c r="I397" s="52"/>
      <c r="J397" s="52"/>
      <c r="K397" s="54">
        <f t="shared" si="76"/>
        <v>0</v>
      </c>
      <c r="L397" s="55"/>
      <c r="M397" s="55"/>
    </row>
    <row r="398" spans="1:13" s="51" customFormat="1" ht="15" customHeight="1" x14ac:dyDescent="0.2">
      <c r="A398" s="48" t="s">
        <v>426</v>
      </c>
      <c r="B398" s="75">
        <f t="shared" si="66"/>
        <v>397</v>
      </c>
      <c r="C398" s="76"/>
      <c r="D398" s="56" t="s">
        <v>340</v>
      </c>
      <c r="E398" s="53"/>
      <c r="F398" s="12"/>
      <c r="G398" s="52"/>
      <c r="H398" s="52"/>
      <c r="I398" s="52"/>
      <c r="J398" s="52"/>
      <c r="K398" s="54">
        <f t="shared" si="76"/>
        <v>0</v>
      </c>
      <c r="L398" s="55"/>
      <c r="M398" s="55"/>
    </row>
    <row r="399" spans="1:13" s="51" customFormat="1" ht="15" customHeight="1" x14ac:dyDescent="0.2">
      <c r="A399" s="48" t="s">
        <v>426</v>
      </c>
      <c r="B399" s="75">
        <f t="shared" si="66"/>
        <v>398</v>
      </c>
      <c r="C399" s="76"/>
      <c r="D399" s="98" t="s">
        <v>338</v>
      </c>
      <c r="E399" s="53"/>
      <c r="F399" s="12"/>
      <c r="G399" s="52"/>
      <c r="H399" s="52"/>
      <c r="I399" s="52"/>
      <c r="J399" s="52"/>
      <c r="K399" s="54">
        <f t="shared" si="76"/>
        <v>0</v>
      </c>
      <c r="L399" s="55"/>
      <c r="M399" s="55"/>
    </row>
    <row r="400" spans="1:13" s="51" customFormat="1" ht="15" customHeight="1" x14ac:dyDescent="0.2">
      <c r="A400" s="48" t="s">
        <v>426</v>
      </c>
      <c r="B400" s="75">
        <f t="shared" si="66"/>
        <v>399</v>
      </c>
      <c r="C400" s="76"/>
      <c r="D400" s="56" t="s">
        <v>339</v>
      </c>
      <c r="E400" s="53"/>
      <c r="F400" s="12"/>
      <c r="G400" s="52"/>
      <c r="H400" s="52"/>
      <c r="I400" s="52"/>
      <c r="J400" s="52"/>
      <c r="K400" s="54">
        <f t="shared" si="76"/>
        <v>0</v>
      </c>
      <c r="L400" s="55"/>
      <c r="M400" s="55"/>
    </row>
    <row r="401" spans="1:13" s="51" customFormat="1" ht="15" customHeight="1" x14ac:dyDescent="0.2">
      <c r="A401" s="48" t="s">
        <v>426</v>
      </c>
      <c r="B401" s="75">
        <f t="shared" si="66"/>
        <v>400</v>
      </c>
      <c r="C401" s="76"/>
      <c r="D401" s="56" t="s">
        <v>371</v>
      </c>
      <c r="E401" s="53"/>
      <c r="F401" s="12"/>
      <c r="G401" s="52"/>
      <c r="H401" s="52"/>
      <c r="I401" s="52"/>
      <c r="J401" s="52"/>
      <c r="K401" s="54">
        <f t="shared" si="76"/>
        <v>0</v>
      </c>
      <c r="L401" s="55"/>
      <c r="M401" s="55"/>
    </row>
    <row r="402" spans="1:13" s="51" customFormat="1" ht="15" customHeight="1" x14ac:dyDescent="0.2">
      <c r="A402" s="48" t="s">
        <v>426</v>
      </c>
      <c r="B402" s="75">
        <f t="shared" si="66"/>
        <v>401</v>
      </c>
      <c r="C402" s="76"/>
      <c r="D402" s="56" t="s">
        <v>372</v>
      </c>
      <c r="E402" s="53"/>
      <c r="F402" s="12"/>
      <c r="G402" s="52"/>
      <c r="H402" s="52"/>
      <c r="I402" s="52"/>
      <c r="J402" s="52"/>
      <c r="K402" s="54">
        <f t="shared" si="76"/>
        <v>0</v>
      </c>
      <c r="L402" s="55"/>
      <c r="M402" s="55"/>
    </row>
    <row r="403" spans="1:13" s="51" customFormat="1" ht="15" customHeight="1" x14ac:dyDescent="0.2">
      <c r="A403" s="48" t="s">
        <v>426</v>
      </c>
      <c r="B403" s="75">
        <f t="shared" si="66"/>
        <v>402</v>
      </c>
      <c r="C403" s="76"/>
      <c r="D403" s="56" t="s">
        <v>357</v>
      </c>
      <c r="E403" s="53">
        <v>1</v>
      </c>
      <c r="F403" s="12"/>
      <c r="G403" s="52"/>
      <c r="H403" s="52"/>
      <c r="I403" s="52"/>
      <c r="J403" s="52"/>
      <c r="K403" s="54">
        <f t="shared" si="76"/>
        <v>1</v>
      </c>
      <c r="L403" s="55"/>
      <c r="M403" s="55"/>
    </row>
    <row r="404" spans="1:13" s="51" customFormat="1" ht="15" customHeight="1" x14ac:dyDescent="0.2">
      <c r="A404" s="48" t="s">
        <v>426</v>
      </c>
      <c r="B404" s="75">
        <f t="shared" si="66"/>
        <v>403</v>
      </c>
      <c r="C404" s="76"/>
      <c r="D404" s="56" t="s">
        <v>358</v>
      </c>
      <c r="E404" s="53">
        <v>1</v>
      </c>
      <c r="F404" s="12"/>
      <c r="G404" s="52"/>
      <c r="H404" s="52"/>
      <c r="I404" s="52"/>
      <c r="J404" s="52"/>
      <c r="K404" s="54">
        <f t="shared" si="76"/>
        <v>1</v>
      </c>
      <c r="L404" s="55"/>
      <c r="M404" s="55"/>
    </row>
    <row r="405" spans="1:13" s="51" customFormat="1" ht="15" customHeight="1" x14ac:dyDescent="0.2">
      <c r="A405" s="48" t="s">
        <v>426</v>
      </c>
      <c r="B405" s="75">
        <f t="shared" si="66"/>
        <v>404</v>
      </c>
      <c r="C405" s="76"/>
      <c r="D405" s="56" t="s">
        <v>359</v>
      </c>
      <c r="E405" s="53">
        <v>1</v>
      </c>
      <c r="F405" s="12"/>
      <c r="G405" s="52"/>
      <c r="H405" s="52"/>
      <c r="I405" s="52"/>
      <c r="J405" s="52"/>
      <c r="K405" s="54">
        <f t="shared" si="76"/>
        <v>1</v>
      </c>
      <c r="L405" s="55"/>
      <c r="M405" s="55"/>
    </row>
    <row r="406" spans="1:13" s="51" customFormat="1" ht="15" customHeight="1" x14ac:dyDescent="0.2">
      <c r="A406" s="48" t="s">
        <v>426</v>
      </c>
      <c r="B406" s="75">
        <f t="shared" si="66"/>
        <v>405</v>
      </c>
      <c r="C406" s="76"/>
      <c r="D406" s="56" t="s">
        <v>361</v>
      </c>
      <c r="E406" s="53"/>
      <c r="F406" s="12"/>
      <c r="G406" s="52"/>
      <c r="H406" s="52"/>
      <c r="I406" s="52"/>
      <c r="J406" s="52"/>
      <c r="K406" s="54">
        <f t="shared" si="76"/>
        <v>0</v>
      </c>
      <c r="L406" s="55"/>
      <c r="M406" s="55"/>
    </row>
    <row r="407" spans="1:13" s="51" customFormat="1" ht="15" customHeight="1" x14ac:dyDescent="0.2">
      <c r="A407" s="48" t="s">
        <v>426</v>
      </c>
      <c r="B407" s="75">
        <f t="shared" si="66"/>
        <v>406</v>
      </c>
      <c r="C407" s="76"/>
      <c r="D407" s="56" t="s">
        <v>362</v>
      </c>
      <c r="E407" s="53"/>
      <c r="F407" s="12"/>
      <c r="G407" s="52"/>
      <c r="H407" s="52"/>
      <c r="I407" s="52"/>
      <c r="J407" s="52"/>
      <c r="K407" s="54">
        <f t="shared" si="76"/>
        <v>0</v>
      </c>
      <c r="L407" s="55"/>
      <c r="M407" s="55"/>
    </row>
    <row r="408" spans="1:13" s="51" customFormat="1" ht="15" customHeight="1" x14ac:dyDescent="0.2">
      <c r="A408" s="48" t="s">
        <v>426</v>
      </c>
      <c r="B408" s="75">
        <f t="shared" si="66"/>
        <v>407</v>
      </c>
      <c r="C408" s="76"/>
      <c r="D408" s="56" t="s">
        <v>363</v>
      </c>
      <c r="E408" s="53">
        <v>6</v>
      </c>
      <c r="F408" s="12"/>
      <c r="G408" s="52"/>
      <c r="H408" s="52"/>
      <c r="I408" s="52"/>
      <c r="J408" s="52"/>
      <c r="K408" s="54">
        <f t="shared" si="76"/>
        <v>6</v>
      </c>
      <c r="L408" s="55"/>
      <c r="M408" s="55"/>
    </row>
    <row r="409" spans="1:13" s="51" customFormat="1" ht="15" customHeight="1" x14ac:dyDescent="0.2">
      <c r="A409" s="48" t="s">
        <v>426</v>
      </c>
      <c r="B409" s="75">
        <f t="shared" si="66"/>
        <v>408</v>
      </c>
      <c r="C409" s="76"/>
      <c r="D409" s="56" t="s">
        <v>374</v>
      </c>
      <c r="E409" s="53">
        <v>1</v>
      </c>
      <c r="F409" s="12"/>
      <c r="G409" s="52"/>
      <c r="H409" s="52"/>
      <c r="I409" s="52"/>
      <c r="J409" s="52"/>
      <c r="K409" s="54">
        <f t="shared" ref="K409:K419" si="77">IF(F409&gt;0,E409+I409+J409+((F409-(L409-M409))/M409)+(IF(H409&gt;0,G409+H409,G409)),E409+I409+J409+(IF(H409&gt;0,G409+H409,G409)))</f>
        <v>1</v>
      </c>
      <c r="L409" s="55"/>
      <c r="M409" s="55"/>
    </row>
    <row r="410" spans="1:13" s="51" customFormat="1" ht="15" customHeight="1" x14ac:dyDescent="0.2">
      <c r="A410" s="48" t="s">
        <v>426</v>
      </c>
      <c r="B410" s="75">
        <f t="shared" si="66"/>
        <v>409</v>
      </c>
      <c r="C410" s="76"/>
      <c r="D410" s="56" t="s">
        <v>419</v>
      </c>
      <c r="E410" s="53"/>
      <c r="F410" s="12"/>
      <c r="G410" s="52"/>
      <c r="H410" s="52"/>
      <c r="I410" s="52"/>
      <c r="J410" s="52"/>
      <c r="K410" s="54">
        <f t="shared" si="77"/>
        <v>0</v>
      </c>
      <c r="L410" s="55"/>
      <c r="M410" s="55"/>
    </row>
    <row r="411" spans="1:13" s="51" customFormat="1" ht="15" customHeight="1" x14ac:dyDescent="0.2">
      <c r="A411" s="48" t="s">
        <v>426</v>
      </c>
      <c r="B411" s="75">
        <f t="shared" si="66"/>
        <v>410</v>
      </c>
      <c r="C411" s="76"/>
      <c r="D411" s="56" t="s">
        <v>448</v>
      </c>
      <c r="E411" s="53">
        <v>6</v>
      </c>
      <c r="F411" s="12"/>
      <c r="G411" s="52"/>
      <c r="H411" s="52"/>
      <c r="I411" s="52"/>
      <c r="J411" s="52"/>
      <c r="K411" s="54">
        <f t="shared" si="77"/>
        <v>6</v>
      </c>
      <c r="L411" s="55"/>
      <c r="M411" s="55"/>
    </row>
    <row r="412" spans="1:13" s="51" customFormat="1" ht="15" customHeight="1" x14ac:dyDescent="0.2">
      <c r="A412" s="48" t="s">
        <v>426</v>
      </c>
      <c r="B412" s="75">
        <f t="shared" si="66"/>
        <v>411</v>
      </c>
      <c r="C412" s="76"/>
      <c r="D412" s="56" t="s">
        <v>519</v>
      </c>
      <c r="E412" s="53">
        <v>12</v>
      </c>
      <c r="F412" s="12"/>
      <c r="G412" s="52"/>
      <c r="H412" s="52"/>
      <c r="I412" s="52"/>
      <c r="J412" s="52"/>
      <c r="K412" s="54">
        <f t="shared" si="77"/>
        <v>12</v>
      </c>
      <c r="L412" s="55"/>
      <c r="M412" s="55"/>
    </row>
    <row r="413" spans="1:13" s="51" customFormat="1" ht="15" customHeight="1" x14ac:dyDescent="0.2">
      <c r="A413" s="48" t="s">
        <v>426</v>
      </c>
      <c r="B413" s="75">
        <f t="shared" si="66"/>
        <v>412</v>
      </c>
      <c r="C413" s="76"/>
      <c r="D413" s="56" t="s">
        <v>520</v>
      </c>
      <c r="E413" s="53">
        <v>6</v>
      </c>
      <c r="F413" s="12"/>
      <c r="G413" s="52"/>
      <c r="H413" s="52"/>
      <c r="I413" s="52"/>
      <c r="J413" s="52"/>
      <c r="K413" s="54">
        <f t="shared" si="77"/>
        <v>6</v>
      </c>
      <c r="L413" s="55"/>
      <c r="M413" s="55"/>
    </row>
    <row r="414" spans="1:13" s="51" customFormat="1" ht="15" customHeight="1" x14ac:dyDescent="0.2">
      <c r="A414" s="48" t="s">
        <v>426</v>
      </c>
      <c r="B414" s="75">
        <f t="shared" si="66"/>
        <v>413</v>
      </c>
      <c r="C414" s="76"/>
      <c r="D414" s="56" t="s">
        <v>521</v>
      </c>
      <c r="E414" s="53">
        <v>12</v>
      </c>
      <c r="F414" s="12"/>
      <c r="G414" s="52"/>
      <c r="H414" s="52"/>
      <c r="I414" s="52"/>
      <c r="J414" s="52"/>
      <c r="K414" s="54">
        <f t="shared" si="77"/>
        <v>12</v>
      </c>
      <c r="L414" s="55"/>
      <c r="M414" s="55"/>
    </row>
    <row r="415" spans="1:13" s="51" customFormat="1" ht="15" customHeight="1" x14ac:dyDescent="0.2">
      <c r="A415" s="48" t="s">
        <v>427</v>
      </c>
      <c r="B415" s="75">
        <f t="shared" si="66"/>
        <v>414</v>
      </c>
      <c r="C415" s="76"/>
      <c r="D415" s="56" t="s">
        <v>332</v>
      </c>
      <c r="E415" s="53"/>
      <c r="F415" s="12"/>
      <c r="G415" s="52"/>
      <c r="H415" s="52"/>
      <c r="I415" s="52"/>
      <c r="J415" s="52"/>
      <c r="K415" s="54">
        <f>IF(F415&gt;0,E415+I415+J415+((F415-(L415-M415))/M415)+(IF(H415&gt;0,G415+H415,G415)),E415+I415+J415+(IF(H415&gt;0,G415+H415,G415)))</f>
        <v>0</v>
      </c>
      <c r="L415" s="55">
        <f>[1]Sheet1!$H$112</f>
        <v>52.9</v>
      </c>
      <c r="M415" s="55">
        <v>33.814</v>
      </c>
    </row>
    <row r="416" spans="1:13" s="51" customFormat="1" ht="15" customHeight="1" x14ac:dyDescent="0.2">
      <c r="A416" s="48" t="s">
        <v>427</v>
      </c>
      <c r="B416" s="75">
        <f t="shared" si="66"/>
        <v>415</v>
      </c>
      <c r="C416" s="76"/>
      <c r="D416" s="56" t="s">
        <v>438</v>
      </c>
      <c r="E416" s="53">
        <v>2</v>
      </c>
      <c r="F416" s="12">
        <v>38.200000000000003</v>
      </c>
      <c r="G416" s="52"/>
      <c r="H416" s="52"/>
      <c r="I416" s="52"/>
      <c r="J416" s="52"/>
      <c r="K416" s="54">
        <f t="shared" si="77"/>
        <v>2.8028430038839929</v>
      </c>
      <c r="L416" s="55">
        <v>43.2</v>
      </c>
      <c r="M416" s="55">
        <v>25.360499999999998</v>
      </c>
    </row>
    <row r="417" spans="1:13" ht="15" customHeight="1" x14ac:dyDescent="0.2">
      <c r="A417" s="48" t="s">
        <v>427</v>
      </c>
      <c r="B417" s="75">
        <f t="shared" si="66"/>
        <v>416</v>
      </c>
      <c r="C417" s="33"/>
      <c r="D417" s="13" t="s">
        <v>439</v>
      </c>
      <c r="E417" s="45">
        <v>3</v>
      </c>
      <c r="F417" s="12"/>
      <c r="G417" s="10"/>
      <c r="H417" s="11"/>
      <c r="I417" s="10"/>
      <c r="J417" s="10"/>
      <c r="K417" s="40">
        <f t="shared" si="77"/>
        <v>3</v>
      </c>
      <c r="L417" s="55">
        <v>43.2</v>
      </c>
      <c r="M417" s="55">
        <v>25.360499999999998</v>
      </c>
    </row>
    <row r="418" spans="1:13" ht="15" customHeight="1" x14ac:dyDescent="0.2">
      <c r="A418" s="48" t="s">
        <v>428</v>
      </c>
      <c r="B418" s="75">
        <f t="shared" ref="B418:B419" si="78">+B417+1</f>
        <v>417</v>
      </c>
      <c r="C418" s="33"/>
      <c r="D418" s="13" t="s">
        <v>441</v>
      </c>
      <c r="E418" s="45"/>
      <c r="F418" s="12"/>
      <c r="G418" s="10"/>
      <c r="H418" s="11"/>
      <c r="I418" s="10"/>
      <c r="J418" s="10"/>
      <c r="K418" s="40">
        <f t="shared" si="77"/>
        <v>0</v>
      </c>
      <c r="L418" s="17"/>
      <c r="M418" s="18"/>
    </row>
    <row r="419" spans="1:13" ht="15" customHeight="1" x14ac:dyDescent="0.2">
      <c r="A419" s="48" t="s">
        <v>426</v>
      </c>
      <c r="B419" s="75">
        <f t="shared" si="78"/>
        <v>418</v>
      </c>
      <c r="C419" s="33"/>
      <c r="D419" s="13" t="s">
        <v>455</v>
      </c>
      <c r="E419" s="45">
        <v>1</v>
      </c>
      <c r="F419" s="12"/>
      <c r="G419" s="10"/>
      <c r="H419" s="11"/>
      <c r="I419" s="10"/>
      <c r="J419" s="10"/>
      <c r="K419" s="40">
        <f t="shared" si="77"/>
        <v>1</v>
      </c>
      <c r="L419" s="17"/>
      <c r="M419" s="18"/>
    </row>
    <row r="420" spans="1:13" x14ac:dyDescent="0.2">
      <c r="A420" s="48"/>
      <c r="E420" s="99"/>
    </row>
    <row r="421" spans="1:13" x14ac:dyDescent="0.2">
      <c r="A421" s="48"/>
      <c r="D421" s="100" t="s">
        <v>525</v>
      </c>
      <c r="E421" s="45">
        <v>2</v>
      </c>
    </row>
    <row r="422" spans="1:13" x14ac:dyDescent="0.2">
      <c r="D422" s="100" t="s">
        <v>524</v>
      </c>
      <c r="E422" s="45">
        <v>1</v>
      </c>
    </row>
    <row r="423" spans="1:13" x14ac:dyDescent="0.2">
      <c r="D423" s="100" t="s">
        <v>526</v>
      </c>
      <c r="E423" s="45">
        <v>1</v>
      </c>
    </row>
    <row r="424" spans="1:13" x14ac:dyDescent="0.2">
      <c r="D424" s="100" t="s">
        <v>527</v>
      </c>
      <c r="E424" s="45">
        <v>33</v>
      </c>
    </row>
  </sheetData>
  <autoFilter ref="A1:M419" xr:uid="{00000000-0009-0000-0000-000001000000}"/>
  <phoneticPr fontId="1" type="noConversion"/>
  <conditionalFormatting sqref="K42:K45 K37:K40 K352 K328:K330 K323:K324 K30:K35 K326 K47:K61 K63:K70 K344:K350 K341:K342 K1:K15 K170:K196 K334:K339 K354:K358 K18:K27 K292:K304 K72:K74 K260:K274 K198:K226 K228:K240 K242:K258 K306:K321 K284:K290 K360:K400 K278:K280 K76:K114 K116:K143 K150:K154 K156:K168 K403:K1048576">
    <cfRule type="cellIs" dxfId="40" priority="55" operator="notEqual">
      <formula>0</formula>
    </cfRule>
  </conditionalFormatting>
  <conditionalFormatting sqref="K401:K402">
    <cfRule type="cellIs" dxfId="39" priority="54" operator="notEqual">
      <formula>0</formula>
    </cfRule>
  </conditionalFormatting>
  <conditionalFormatting sqref="K197">
    <cfRule type="cellIs" dxfId="38" priority="53" operator="notEqual">
      <formula>0</formula>
    </cfRule>
  </conditionalFormatting>
  <conditionalFormatting sqref="K355:K357">
    <cfRule type="cellIs" dxfId="37" priority="52" operator="notEqual">
      <formula>0</formula>
    </cfRule>
  </conditionalFormatting>
  <conditionalFormatting sqref="K46">
    <cfRule type="cellIs" dxfId="36" priority="51" operator="notEqual">
      <formula>0</formula>
    </cfRule>
  </conditionalFormatting>
  <conditionalFormatting sqref="K145">
    <cfRule type="cellIs" dxfId="35" priority="49" operator="notEqual">
      <formula>0</formula>
    </cfRule>
  </conditionalFormatting>
  <conditionalFormatting sqref="K146:K149">
    <cfRule type="cellIs" dxfId="34" priority="48" operator="notEqual">
      <formula>0</formula>
    </cfRule>
  </conditionalFormatting>
  <conditionalFormatting sqref="K276:K277">
    <cfRule type="cellIs" dxfId="33" priority="47" operator="notEqual">
      <formula>0</formula>
    </cfRule>
  </conditionalFormatting>
  <conditionalFormatting sqref="K41">
    <cfRule type="cellIs" dxfId="32" priority="45" operator="notEqual">
      <formula>0</formula>
    </cfRule>
  </conditionalFormatting>
  <conditionalFormatting sqref="K144">
    <cfRule type="cellIs" dxfId="31" priority="44" operator="notEqual">
      <formula>0</formula>
    </cfRule>
  </conditionalFormatting>
  <conditionalFormatting sqref="K169:K170">
    <cfRule type="cellIs" dxfId="30" priority="43" operator="notEqual">
      <formula>0</formula>
    </cfRule>
  </conditionalFormatting>
  <conditionalFormatting sqref="K259">
    <cfRule type="cellIs" dxfId="29" priority="42" operator="notEqual">
      <formula>0</formula>
    </cfRule>
  </conditionalFormatting>
  <conditionalFormatting sqref="K322">
    <cfRule type="cellIs" dxfId="28" priority="40" operator="notEqual">
      <formula>0</formula>
    </cfRule>
  </conditionalFormatting>
  <conditionalFormatting sqref="K241:K243">
    <cfRule type="cellIs" dxfId="27" priority="39" operator="notEqual">
      <formula>0</formula>
    </cfRule>
  </conditionalFormatting>
  <conditionalFormatting sqref="K283">
    <cfRule type="cellIs" dxfId="26" priority="38" operator="notEqual">
      <formula>0</formula>
    </cfRule>
  </conditionalFormatting>
  <conditionalFormatting sqref="K36">
    <cfRule type="cellIs" dxfId="25" priority="37" operator="notEqual">
      <formula>0</formula>
    </cfRule>
  </conditionalFormatting>
  <conditionalFormatting sqref="K333">
    <cfRule type="cellIs" dxfId="24" priority="36" operator="notEqual">
      <formula>0</formula>
    </cfRule>
  </conditionalFormatting>
  <conditionalFormatting sqref="K115:K116">
    <cfRule type="cellIs" dxfId="23" priority="35" operator="notEqual">
      <formula>0</formula>
    </cfRule>
  </conditionalFormatting>
  <conditionalFormatting sqref="K16">
    <cfRule type="cellIs" dxfId="22" priority="32" operator="notEqual">
      <formula>0</formula>
    </cfRule>
  </conditionalFormatting>
  <conditionalFormatting sqref="K343">
    <cfRule type="cellIs" dxfId="21" priority="28" operator="notEqual">
      <formula>0</formula>
    </cfRule>
  </conditionalFormatting>
  <conditionalFormatting sqref="K62">
    <cfRule type="cellIs" dxfId="20" priority="25" operator="notEqual">
      <formula>0</formula>
    </cfRule>
  </conditionalFormatting>
  <conditionalFormatting sqref="K351">
    <cfRule type="cellIs" dxfId="19" priority="23" operator="notEqual">
      <formula>0</formula>
    </cfRule>
  </conditionalFormatting>
  <conditionalFormatting sqref="K353:K354">
    <cfRule type="cellIs" dxfId="18" priority="20" operator="notEqual">
      <formula>0</formula>
    </cfRule>
  </conditionalFormatting>
  <conditionalFormatting sqref="K353:K354">
    <cfRule type="cellIs" dxfId="17" priority="21" operator="notEqual">
      <formula>0</formula>
    </cfRule>
  </conditionalFormatting>
  <conditionalFormatting sqref="K327">
    <cfRule type="cellIs" dxfId="16" priority="18" operator="notEqual">
      <formula>0</formula>
    </cfRule>
  </conditionalFormatting>
  <conditionalFormatting sqref="K325">
    <cfRule type="cellIs" dxfId="15" priority="17" operator="notEqual">
      <formula>0</formula>
    </cfRule>
  </conditionalFormatting>
  <conditionalFormatting sqref="K29">
    <cfRule type="cellIs" dxfId="14" priority="16" operator="notEqual">
      <formula>0</formula>
    </cfRule>
  </conditionalFormatting>
  <conditionalFormatting sqref="K275">
    <cfRule type="cellIs" dxfId="13" priority="15" operator="notEqual">
      <formula>0</formula>
    </cfRule>
  </conditionalFormatting>
  <conditionalFormatting sqref="K291">
    <cfRule type="cellIs" dxfId="12" priority="14" operator="notEqual">
      <formula>0</formula>
    </cfRule>
  </conditionalFormatting>
  <conditionalFormatting sqref="K331:K332">
    <cfRule type="cellIs" dxfId="11" priority="13" operator="notEqual">
      <formula>0</formula>
    </cfRule>
  </conditionalFormatting>
  <conditionalFormatting sqref="K71">
    <cfRule type="cellIs" dxfId="10" priority="12" operator="notEqual">
      <formula>0</formula>
    </cfRule>
  </conditionalFormatting>
  <conditionalFormatting sqref="K359">
    <cfRule type="cellIs" dxfId="9" priority="11" operator="notEqual">
      <formula>0</formula>
    </cfRule>
  </conditionalFormatting>
  <conditionalFormatting sqref="K340">
    <cfRule type="cellIs" dxfId="8" priority="10" operator="notEqual">
      <formula>0</formula>
    </cfRule>
  </conditionalFormatting>
  <conditionalFormatting sqref="K108:K109">
    <cfRule type="cellIs" dxfId="7" priority="9" operator="notEqual">
      <formula>0</formula>
    </cfRule>
  </conditionalFormatting>
  <conditionalFormatting sqref="K17">
    <cfRule type="cellIs" dxfId="6" priority="8" operator="notEqual">
      <formula>0</formula>
    </cfRule>
  </conditionalFormatting>
  <conditionalFormatting sqref="K75">
    <cfRule type="cellIs" dxfId="5" priority="6" operator="notEqual">
      <formula>0</formula>
    </cfRule>
  </conditionalFormatting>
  <conditionalFormatting sqref="K155">
    <cfRule type="cellIs" dxfId="4" priority="5" operator="notEqual">
      <formula>0</formula>
    </cfRule>
  </conditionalFormatting>
  <conditionalFormatting sqref="K281:K282">
    <cfRule type="cellIs" dxfId="3" priority="4" operator="notEqual">
      <formula>0</formula>
    </cfRule>
  </conditionalFormatting>
  <conditionalFormatting sqref="K305">
    <cfRule type="cellIs" dxfId="2" priority="3" operator="notEqual">
      <formula>0</formula>
    </cfRule>
  </conditionalFormatting>
  <conditionalFormatting sqref="K28">
    <cfRule type="cellIs" dxfId="1" priority="2" operator="notEqual">
      <formula>0</formula>
    </cfRule>
  </conditionalFormatting>
  <conditionalFormatting sqref="K227">
    <cfRule type="cellIs" dxfId="0" priority="1" operator="notEqual">
      <formula>0</formula>
    </cfRule>
  </conditionalFormatting>
  <pageMargins left="0.7" right="0.7" top="0.75" bottom="0.75" header="0.3" footer="0.3"/>
  <pageSetup fitToHeight="0" orientation="portrait" r:id="rId1"/>
  <headerFooter>
    <oddFooter>&amp;LJanuary 2020&amp;C&amp;P&amp;RLiquor Room</oddFooter>
  </headerFooter>
  <ignoredErrors>
    <ignoredError sqref="D42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53"/>
  <sheetViews>
    <sheetView zoomScale="85" zoomScaleNormal="85" workbookViewId="0">
      <selection activeCell="B2" sqref="B2"/>
    </sheetView>
  </sheetViews>
  <sheetFormatPr defaultRowHeight="15" x14ac:dyDescent="0.25"/>
  <cols>
    <col min="2" max="2" width="27.42578125" style="33" bestFit="1" customWidth="1"/>
    <col min="3" max="3" width="16.85546875" bestFit="1" customWidth="1"/>
    <col min="10" max="10" width="9.140625" style="82"/>
  </cols>
  <sheetData>
    <row r="1" spans="1:14" ht="15.75" thickBot="1" x14ac:dyDescent="0.3">
      <c r="D1" s="1" t="s">
        <v>41</v>
      </c>
      <c r="E1" s="1" t="s">
        <v>43</v>
      </c>
      <c r="F1" s="1" t="s">
        <v>42</v>
      </c>
      <c r="G1" s="1" t="s">
        <v>102</v>
      </c>
      <c r="H1" s="1" t="s">
        <v>39</v>
      </c>
      <c r="I1" s="1" t="s">
        <v>40</v>
      </c>
      <c r="J1" s="78" t="s">
        <v>44</v>
      </c>
      <c r="K1" s="22" t="s">
        <v>150</v>
      </c>
      <c r="L1" s="22" t="s">
        <v>149</v>
      </c>
      <c r="M1" s="46" t="s">
        <v>457</v>
      </c>
      <c r="N1" s="46" t="s">
        <v>458</v>
      </c>
    </row>
    <row r="2" spans="1:14" x14ac:dyDescent="0.25">
      <c r="A2">
        <v>1</v>
      </c>
      <c r="B2" s="34" t="s">
        <v>154</v>
      </c>
      <c r="C2" s="23" t="s">
        <v>259</v>
      </c>
      <c r="D2" s="47">
        <v>18</v>
      </c>
      <c r="E2" s="2"/>
      <c r="F2" s="3">
        <v>3</v>
      </c>
      <c r="G2" s="27"/>
      <c r="H2" s="4"/>
      <c r="I2" s="4"/>
      <c r="J2" s="79">
        <f t="shared" ref="J2:J23" si="0">SUM(D2*L2,E2*K2,F2,G2,H2,I2)</f>
        <v>435</v>
      </c>
      <c r="K2">
        <v>6</v>
      </c>
      <c r="L2">
        <v>24</v>
      </c>
      <c r="N2">
        <f>J2-M2</f>
        <v>435</v>
      </c>
    </row>
    <row r="3" spans="1:14" x14ac:dyDescent="0.25">
      <c r="A3">
        <f>1+A2</f>
        <v>2</v>
      </c>
      <c r="B3" s="34" t="s">
        <v>270</v>
      </c>
      <c r="C3" s="23" t="s">
        <v>259</v>
      </c>
      <c r="D3" s="5">
        <v>6</v>
      </c>
      <c r="E3" s="6">
        <v>1</v>
      </c>
      <c r="F3" s="7">
        <v>5</v>
      </c>
      <c r="G3" s="8"/>
      <c r="H3" s="8"/>
      <c r="I3" s="8"/>
      <c r="J3" s="80">
        <f t="shared" si="0"/>
        <v>155</v>
      </c>
      <c r="K3">
        <v>6</v>
      </c>
      <c r="L3">
        <v>24</v>
      </c>
      <c r="N3">
        <f t="shared" ref="N3:N51" si="1">J3-M3</f>
        <v>155</v>
      </c>
    </row>
    <row r="4" spans="1:14" x14ac:dyDescent="0.25">
      <c r="A4">
        <f t="shared" ref="A4:A50" si="2">1+A3</f>
        <v>3</v>
      </c>
      <c r="B4" s="34" t="s">
        <v>270</v>
      </c>
      <c r="C4" s="23" t="s">
        <v>258</v>
      </c>
      <c r="D4" s="5"/>
      <c r="E4" s="6"/>
      <c r="F4" s="7">
        <v>14</v>
      </c>
      <c r="G4" s="8"/>
      <c r="H4" s="8">
        <f>[2]Consumption!$F$5</f>
        <v>6</v>
      </c>
      <c r="I4" s="8">
        <f>[3]Consumption!$F$5</f>
        <v>5</v>
      </c>
      <c r="J4" s="80">
        <f t="shared" si="0"/>
        <v>25</v>
      </c>
      <c r="L4">
        <v>24</v>
      </c>
      <c r="N4">
        <f t="shared" si="1"/>
        <v>25</v>
      </c>
    </row>
    <row r="5" spans="1:14" x14ac:dyDescent="0.25">
      <c r="A5">
        <f t="shared" si="2"/>
        <v>4</v>
      </c>
      <c r="B5" s="34" t="s">
        <v>271</v>
      </c>
      <c r="C5" s="23" t="s">
        <v>259</v>
      </c>
      <c r="D5" s="5">
        <v>24</v>
      </c>
      <c r="E5" s="6">
        <v>3</v>
      </c>
      <c r="F5" s="7">
        <v>4</v>
      </c>
      <c r="G5" s="8"/>
      <c r="H5" s="8"/>
      <c r="I5" s="8"/>
      <c r="J5" s="80">
        <f t="shared" si="0"/>
        <v>598</v>
      </c>
      <c r="K5">
        <v>6</v>
      </c>
      <c r="L5">
        <v>24</v>
      </c>
      <c r="N5">
        <f t="shared" si="1"/>
        <v>598</v>
      </c>
    </row>
    <row r="6" spans="1:14" x14ac:dyDescent="0.25">
      <c r="A6">
        <f t="shared" si="2"/>
        <v>5</v>
      </c>
      <c r="B6" s="34" t="s">
        <v>272</v>
      </c>
      <c r="C6" s="23" t="s">
        <v>259</v>
      </c>
      <c r="D6" s="5">
        <v>10</v>
      </c>
      <c r="E6" s="6"/>
      <c r="F6" s="7"/>
      <c r="G6" s="8"/>
      <c r="H6" s="8"/>
      <c r="I6" s="8"/>
      <c r="J6" s="80">
        <f t="shared" si="0"/>
        <v>240</v>
      </c>
      <c r="K6">
        <v>6</v>
      </c>
      <c r="L6">
        <v>24</v>
      </c>
      <c r="N6">
        <f t="shared" si="1"/>
        <v>240</v>
      </c>
    </row>
    <row r="7" spans="1:14" x14ac:dyDescent="0.25">
      <c r="A7">
        <f t="shared" si="2"/>
        <v>6</v>
      </c>
      <c r="B7" s="34" t="s">
        <v>273</v>
      </c>
      <c r="C7" s="24" t="s">
        <v>259</v>
      </c>
      <c r="D7" s="5">
        <v>9</v>
      </c>
      <c r="E7" s="6"/>
      <c r="F7" s="7">
        <v>1</v>
      </c>
      <c r="G7" s="8"/>
      <c r="H7" s="8"/>
      <c r="I7" s="8"/>
      <c r="J7" s="80">
        <f t="shared" si="0"/>
        <v>217</v>
      </c>
      <c r="K7">
        <v>6</v>
      </c>
      <c r="L7">
        <v>24</v>
      </c>
      <c r="N7">
        <f t="shared" si="1"/>
        <v>217</v>
      </c>
    </row>
    <row r="8" spans="1:14" x14ac:dyDescent="0.25">
      <c r="A8">
        <f t="shared" si="2"/>
        <v>7</v>
      </c>
      <c r="B8" s="34" t="s">
        <v>274</v>
      </c>
      <c r="C8" s="23" t="s">
        <v>259</v>
      </c>
      <c r="D8" s="5">
        <v>7</v>
      </c>
      <c r="E8" s="6">
        <v>2</v>
      </c>
      <c r="F8" s="7">
        <v>3</v>
      </c>
      <c r="G8" s="8"/>
      <c r="H8" s="8"/>
      <c r="I8" s="8"/>
      <c r="J8" s="80">
        <f t="shared" si="0"/>
        <v>183</v>
      </c>
      <c r="K8">
        <v>6</v>
      </c>
      <c r="L8">
        <v>24</v>
      </c>
      <c r="N8">
        <f t="shared" si="1"/>
        <v>183</v>
      </c>
    </row>
    <row r="9" spans="1:14" x14ac:dyDescent="0.25">
      <c r="A9">
        <f t="shared" si="2"/>
        <v>8</v>
      </c>
      <c r="B9" s="34" t="s">
        <v>275</v>
      </c>
      <c r="C9" s="23" t="s">
        <v>259</v>
      </c>
      <c r="D9" s="5">
        <v>12</v>
      </c>
      <c r="E9" s="6">
        <v>2</v>
      </c>
      <c r="F9" s="7">
        <v>4</v>
      </c>
      <c r="G9" s="8"/>
      <c r="H9" s="8"/>
      <c r="I9" s="8"/>
      <c r="J9" s="80">
        <f t="shared" si="0"/>
        <v>304</v>
      </c>
      <c r="K9">
        <v>6</v>
      </c>
      <c r="L9">
        <v>24</v>
      </c>
      <c r="N9">
        <f t="shared" si="1"/>
        <v>304</v>
      </c>
    </row>
    <row r="10" spans="1:14" x14ac:dyDescent="0.25">
      <c r="A10">
        <f t="shared" si="2"/>
        <v>9</v>
      </c>
      <c r="B10" s="34" t="s">
        <v>276</v>
      </c>
      <c r="C10" s="23" t="s">
        <v>259</v>
      </c>
      <c r="D10" s="5">
        <v>4</v>
      </c>
      <c r="E10" s="6">
        <v>2</v>
      </c>
      <c r="F10" s="7">
        <v>2</v>
      </c>
      <c r="G10" s="8"/>
      <c r="H10" s="8"/>
      <c r="I10" s="8"/>
      <c r="J10" s="80">
        <f t="shared" si="0"/>
        <v>110</v>
      </c>
      <c r="K10">
        <v>6</v>
      </c>
      <c r="L10">
        <v>24</v>
      </c>
      <c r="N10">
        <f t="shared" si="1"/>
        <v>110</v>
      </c>
    </row>
    <row r="11" spans="1:14" x14ac:dyDescent="0.25">
      <c r="A11">
        <f t="shared" si="2"/>
        <v>10</v>
      </c>
      <c r="B11" s="34" t="s">
        <v>277</v>
      </c>
      <c r="C11" s="23" t="s">
        <v>259</v>
      </c>
      <c r="D11" s="5">
        <v>2</v>
      </c>
      <c r="E11" s="6"/>
      <c r="F11" s="7">
        <v>5</v>
      </c>
      <c r="G11" s="8"/>
      <c r="H11" s="8"/>
      <c r="I11" s="8"/>
      <c r="J11" s="80">
        <f t="shared" si="0"/>
        <v>53</v>
      </c>
      <c r="K11">
        <v>6</v>
      </c>
      <c r="L11">
        <v>24</v>
      </c>
      <c r="N11">
        <f t="shared" si="1"/>
        <v>53</v>
      </c>
    </row>
    <row r="12" spans="1:14" x14ac:dyDescent="0.25">
      <c r="A12">
        <f t="shared" si="2"/>
        <v>11</v>
      </c>
      <c r="B12" s="34" t="s">
        <v>278</v>
      </c>
      <c r="C12" s="23" t="s">
        <v>259</v>
      </c>
      <c r="D12" s="5">
        <v>2</v>
      </c>
      <c r="E12" s="6">
        <v>2</v>
      </c>
      <c r="F12" s="7">
        <v>4</v>
      </c>
      <c r="G12" s="28"/>
      <c r="H12" s="8"/>
      <c r="I12" s="8"/>
      <c r="J12" s="80">
        <f t="shared" si="0"/>
        <v>64</v>
      </c>
      <c r="K12">
        <v>6</v>
      </c>
      <c r="L12">
        <v>24</v>
      </c>
      <c r="N12">
        <f t="shared" si="1"/>
        <v>64</v>
      </c>
    </row>
    <row r="13" spans="1:14" x14ac:dyDescent="0.25">
      <c r="A13">
        <f t="shared" si="2"/>
        <v>12</v>
      </c>
      <c r="B13" s="34" t="s">
        <v>279</v>
      </c>
      <c r="C13" s="23" t="s">
        <v>266</v>
      </c>
      <c r="D13" s="5">
        <v>6</v>
      </c>
      <c r="E13" s="6"/>
      <c r="F13" s="7">
        <v>7</v>
      </c>
      <c r="G13" s="8"/>
      <c r="H13" s="8"/>
      <c r="I13" s="8"/>
      <c r="J13" s="80">
        <f t="shared" si="0"/>
        <v>79</v>
      </c>
      <c r="L13">
        <v>12</v>
      </c>
      <c r="N13">
        <f t="shared" si="1"/>
        <v>79</v>
      </c>
    </row>
    <row r="14" spans="1:14" x14ac:dyDescent="0.25">
      <c r="A14">
        <f t="shared" si="2"/>
        <v>13</v>
      </c>
      <c r="B14" s="34" t="s">
        <v>467</v>
      </c>
      <c r="C14" s="23" t="s">
        <v>258</v>
      </c>
      <c r="D14" s="5">
        <v>4</v>
      </c>
      <c r="E14" s="6">
        <v>2</v>
      </c>
      <c r="F14" s="7"/>
      <c r="G14" s="8"/>
      <c r="H14" s="8">
        <f>[2]Consumption!$F$13</f>
        <v>7</v>
      </c>
      <c r="I14" s="8">
        <f>[3]Consumption!$F$13</f>
        <v>8</v>
      </c>
      <c r="J14" s="80">
        <f t="shared" ref="J14" si="3">SUM(D14*L14,E14*K14,F14,G14,H14,I14)</f>
        <v>123</v>
      </c>
      <c r="K14">
        <v>6</v>
      </c>
      <c r="L14">
        <v>24</v>
      </c>
      <c r="N14">
        <f>J14-M14</f>
        <v>123</v>
      </c>
    </row>
    <row r="15" spans="1:14" x14ac:dyDescent="0.25">
      <c r="A15">
        <f t="shared" si="2"/>
        <v>14</v>
      </c>
      <c r="B15" s="34" t="s">
        <v>154</v>
      </c>
      <c r="C15" s="23" t="s">
        <v>260</v>
      </c>
      <c r="D15" s="5">
        <v>0</v>
      </c>
      <c r="E15" s="6"/>
      <c r="F15" s="7"/>
      <c r="G15" s="8"/>
      <c r="H15" s="8">
        <f>[2]Consumption!$F$4</f>
        <v>24</v>
      </c>
      <c r="I15" s="8">
        <f>[3]Consumption!$F$4</f>
        <v>36</v>
      </c>
      <c r="J15" s="80">
        <f t="shared" si="0"/>
        <v>60</v>
      </c>
      <c r="K15">
        <v>12</v>
      </c>
      <c r="L15">
        <v>24</v>
      </c>
      <c r="N15">
        <f t="shared" si="1"/>
        <v>60</v>
      </c>
    </row>
    <row r="16" spans="1:14" x14ac:dyDescent="0.25">
      <c r="A16">
        <f t="shared" si="2"/>
        <v>15</v>
      </c>
      <c r="B16" s="34" t="s">
        <v>276</v>
      </c>
      <c r="C16" s="24" t="s">
        <v>258</v>
      </c>
      <c r="D16" s="5">
        <v>2</v>
      </c>
      <c r="E16" s="6"/>
      <c r="F16" s="7">
        <v>10</v>
      </c>
      <c r="G16" s="8"/>
      <c r="H16" s="8">
        <f>[2]Consumption!$F$14</f>
        <v>10</v>
      </c>
      <c r="I16" s="8">
        <f>[3]Consumption!$F$14</f>
        <v>12</v>
      </c>
      <c r="J16" s="80">
        <f t="shared" si="0"/>
        <v>80</v>
      </c>
      <c r="K16">
        <v>12</v>
      </c>
      <c r="L16">
        <v>24</v>
      </c>
      <c r="N16">
        <f t="shared" si="1"/>
        <v>80</v>
      </c>
    </row>
    <row r="17" spans="1:14" x14ac:dyDescent="0.25">
      <c r="A17">
        <f t="shared" si="2"/>
        <v>16</v>
      </c>
      <c r="B17" s="34" t="s">
        <v>274</v>
      </c>
      <c r="C17" s="23" t="s">
        <v>261</v>
      </c>
      <c r="D17" s="5">
        <v>0</v>
      </c>
      <c r="E17" s="6"/>
      <c r="F17" s="7"/>
      <c r="G17" s="8"/>
      <c r="H17" s="8">
        <f>[2]Consumption!$F$11</f>
        <v>9</v>
      </c>
      <c r="I17" s="8">
        <f>[3]Consumption!$F$11</f>
        <v>28</v>
      </c>
      <c r="J17" s="80">
        <f t="shared" si="0"/>
        <v>37</v>
      </c>
      <c r="K17">
        <v>9</v>
      </c>
      <c r="L17">
        <v>18</v>
      </c>
      <c r="N17">
        <f t="shared" si="1"/>
        <v>37</v>
      </c>
    </row>
    <row r="18" spans="1:14" x14ac:dyDescent="0.25">
      <c r="A18">
        <f t="shared" si="2"/>
        <v>17</v>
      </c>
      <c r="B18" s="34" t="s">
        <v>275</v>
      </c>
      <c r="C18" s="23" t="s">
        <v>261</v>
      </c>
      <c r="D18" s="5">
        <v>5</v>
      </c>
      <c r="E18" s="6">
        <v>1</v>
      </c>
      <c r="F18" s="7">
        <v>7</v>
      </c>
      <c r="G18" s="8"/>
      <c r="H18" s="8">
        <f>[2]Consumption!$F$7</f>
        <v>4</v>
      </c>
      <c r="I18" s="8">
        <f>[3]Consumption!$F$7</f>
        <v>21</v>
      </c>
      <c r="J18" s="80">
        <f t="shared" si="0"/>
        <v>131</v>
      </c>
      <c r="K18">
        <v>9</v>
      </c>
      <c r="L18">
        <v>18</v>
      </c>
      <c r="N18">
        <f t="shared" si="1"/>
        <v>131</v>
      </c>
    </row>
    <row r="19" spans="1:14" x14ac:dyDescent="0.25">
      <c r="A19">
        <f t="shared" si="2"/>
        <v>18</v>
      </c>
      <c r="B19" s="34" t="s">
        <v>272</v>
      </c>
      <c r="C19" s="23" t="s">
        <v>258</v>
      </c>
      <c r="D19" s="5">
        <v>4</v>
      </c>
      <c r="E19" s="6">
        <v>1</v>
      </c>
      <c r="F19" s="7">
        <v>1</v>
      </c>
      <c r="G19" s="8"/>
      <c r="H19" s="8">
        <f>[2]Consumption!$F$8</f>
        <v>4</v>
      </c>
      <c r="I19" s="8">
        <f>[3]Consumption!$F$8</f>
        <v>8</v>
      </c>
      <c r="J19" s="80">
        <f>SUM(D19*L19,E19*K19,F19,G19,H19,I19)</f>
        <v>121</v>
      </c>
      <c r="K19">
        <v>12</v>
      </c>
      <c r="L19">
        <v>24</v>
      </c>
      <c r="N19">
        <f>J19-M19</f>
        <v>121</v>
      </c>
    </row>
    <row r="20" spans="1:14" x14ac:dyDescent="0.25">
      <c r="A20">
        <f t="shared" si="2"/>
        <v>19</v>
      </c>
      <c r="B20" s="34" t="s">
        <v>271</v>
      </c>
      <c r="C20" s="23" t="s">
        <v>258</v>
      </c>
      <c r="D20" s="5">
        <v>0</v>
      </c>
      <c r="E20" s="6"/>
      <c r="F20" s="7"/>
      <c r="G20" s="8"/>
      <c r="H20" s="8">
        <f>[2]Consumption!$F$10</f>
        <v>0</v>
      </c>
      <c r="I20" s="8">
        <f>[3]Consumption!$F$10</f>
        <v>20</v>
      </c>
      <c r="J20" s="80">
        <f t="shared" si="0"/>
        <v>20</v>
      </c>
      <c r="K20">
        <v>12</v>
      </c>
      <c r="L20">
        <v>24</v>
      </c>
      <c r="N20">
        <f t="shared" si="1"/>
        <v>20</v>
      </c>
    </row>
    <row r="21" spans="1:14" x14ac:dyDescent="0.25">
      <c r="A21">
        <f t="shared" si="2"/>
        <v>20</v>
      </c>
      <c r="B21" s="34" t="s">
        <v>277</v>
      </c>
      <c r="C21" s="23" t="s">
        <v>258</v>
      </c>
      <c r="D21" s="5">
        <v>0</v>
      </c>
      <c r="E21" s="6"/>
      <c r="F21" s="7"/>
      <c r="G21" s="8"/>
      <c r="H21" s="8"/>
      <c r="I21" s="8"/>
      <c r="J21" s="80">
        <f t="shared" si="0"/>
        <v>0</v>
      </c>
      <c r="K21">
        <v>12</v>
      </c>
      <c r="L21">
        <v>24</v>
      </c>
      <c r="N21">
        <f t="shared" si="1"/>
        <v>0</v>
      </c>
    </row>
    <row r="22" spans="1:14" x14ac:dyDescent="0.25">
      <c r="A22">
        <f t="shared" si="2"/>
        <v>21</v>
      </c>
      <c r="B22" s="34" t="s">
        <v>281</v>
      </c>
      <c r="C22" s="23" t="s">
        <v>259</v>
      </c>
      <c r="D22" s="5">
        <v>1</v>
      </c>
      <c r="E22" s="6">
        <v>3</v>
      </c>
      <c r="F22" s="7">
        <v>2</v>
      </c>
      <c r="G22" s="8"/>
      <c r="H22" s="8"/>
      <c r="I22" s="8"/>
      <c r="J22" s="80">
        <f t="shared" si="0"/>
        <v>44</v>
      </c>
      <c r="K22">
        <v>6</v>
      </c>
      <c r="L22">
        <v>24</v>
      </c>
      <c r="N22">
        <f t="shared" si="1"/>
        <v>44</v>
      </c>
    </row>
    <row r="23" spans="1:14" x14ac:dyDescent="0.25">
      <c r="A23">
        <f t="shared" si="2"/>
        <v>22</v>
      </c>
      <c r="B23" s="34" t="s">
        <v>282</v>
      </c>
      <c r="C23" s="23" t="s">
        <v>259</v>
      </c>
      <c r="D23" s="5">
        <v>9</v>
      </c>
      <c r="E23" s="6">
        <v>1</v>
      </c>
      <c r="F23" s="7">
        <v>5</v>
      </c>
      <c r="G23" s="8"/>
      <c r="H23" s="8"/>
      <c r="I23" s="8"/>
      <c r="J23" s="80">
        <f t="shared" si="0"/>
        <v>233</v>
      </c>
      <c r="K23">
        <v>12</v>
      </c>
      <c r="L23">
        <v>24</v>
      </c>
      <c r="N23">
        <f t="shared" si="1"/>
        <v>233</v>
      </c>
    </row>
    <row r="24" spans="1:14" x14ac:dyDescent="0.25">
      <c r="A24">
        <f t="shared" si="2"/>
        <v>23</v>
      </c>
      <c r="B24" s="34" t="s">
        <v>522</v>
      </c>
      <c r="C24" s="24" t="s">
        <v>259</v>
      </c>
      <c r="D24" s="5">
        <v>1</v>
      </c>
      <c r="E24" s="6"/>
      <c r="F24" s="7"/>
      <c r="G24" s="8"/>
      <c r="H24" s="8"/>
      <c r="I24" s="8"/>
      <c r="J24" s="80">
        <f t="shared" ref="J24" si="4">SUM(D24*L24,E24*K24,F24,G24,H24,I24)</f>
        <v>24</v>
      </c>
      <c r="K24">
        <v>6</v>
      </c>
      <c r="L24">
        <v>24</v>
      </c>
      <c r="N24">
        <f t="shared" ref="N24" si="5">J24-M24</f>
        <v>24</v>
      </c>
    </row>
    <row r="25" spans="1:14" x14ac:dyDescent="0.25">
      <c r="A25">
        <f t="shared" si="2"/>
        <v>24</v>
      </c>
      <c r="B25" s="34" t="s">
        <v>523</v>
      </c>
      <c r="C25" s="24" t="s">
        <v>259</v>
      </c>
      <c r="D25" s="5">
        <v>8</v>
      </c>
      <c r="E25" s="6">
        <v>3</v>
      </c>
      <c r="F25" s="7"/>
      <c r="G25" s="8"/>
      <c r="H25" s="8"/>
      <c r="I25" s="8"/>
      <c r="J25" s="80">
        <f t="shared" ref="J25" si="6">SUM(D25*L25,E25*K25,F25,G25,H25,I25)</f>
        <v>210</v>
      </c>
      <c r="K25">
        <v>6</v>
      </c>
      <c r="L25">
        <v>24</v>
      </c>
      <c r="N25">
        <f t="shared" ref="N25" si="7">J25-M25</f>
        <v>210</v>
      </c>
    </row>
    <row r="26" spans="1:14" x14ac:dyDescent="0.25">
      <c r="A26">
        <f t="shared" si="2"/>
        <v>25</v>
      </c>
      <c r="B26" s="34" t="s">
        <v>465</v>
      </c>
      <c r="C26" s="25" t="s">
        <v>258</v>
      </c>
      <c r="D26" s="29"/>
      <c r="E26" s="30"/>
      <c r="F26" s="31">
        <v>1</v>
      </c>
      <c r="G26" s="32"/>
      <c r="H26" s="32"/>
      <c r="I26" s="32"/>
      <c r="J26" s="80">
        <f>SUM(D26*L26,E26*K26,F26,G26,H26,I26)</f>
        <v>1</v>
      </c>
      <c r="K26">
        <v>12</v>
      </c>
      <c r="L26">
        <v>24</v>
      </c>
      <c r="N26">
        <f t="shared" ref="N26" si="8">J26-M26</f>
        <v>1</v>
      </c>
    </row>
    <row r="27" spans="1:14" x14ac:dyDescent="0.25">
      <c r="A27">
        <f t="shared" si="2"/>
        <v>26</v>
      </c>
      <c r="B27" s="34" t="s">
        <v>109</v>
      </c>
      <c r="C27" s="23" t="s">
        <v>267</v>
      </c>
      <c r="D27" s="5">
        <v>4</v>
      </c>
      <c r="E27" s="6"/>
      <c r="F27" s="7"/>
      <c r="G27" s="8"/>
      <c r="H27" s="8"/>
      <c r="I27" s="8"/>
      <c r="J27" s="80">
        <f t="shared" ref="J27:J31" si="9">SUM(D27*L27,E27*K27,F27,G27,H27,I27)</f>
        <v>40</v>
      </c>
      <c r="L27">
        <v>10</v>
      </c>
      <c r="N27">
        <f t="shared" si="1"/>
        <v>40</v>
      </c>
    </row>
    <row r="28" spans="1:14" x14ac:dyDescent="0.25">
      <c r="A28">
        <f t="shared" si="2"/>
        <v>27</v>
      </c>
      <c r="B28" s="34" t="s">
        <v>107</v>
      </c>
      <c r="C28" s="23" t="s">
        <v>267</v>
      </c>
      <c r="D28" s="5">
        <v>4</v>
      </c>
      <c r="E28" s="6"/>
      <c r="F28" s="7"/>
      <c r="G28" s="8"/>
      <c r="H28" s="8"/>
      <c r="I28" s="8"/>
      <c r="J28" s="80">
        <f t="shared" si="9"/>
        <v>40</v>
      </c>
      <c r="L28">
        <v>10</v>
      </c>
      <c r="N28">
        <f t="shared" si="1"/>
        <v>40</v>
      </c>
    </row>
    <row r="29" spans="1:14" x14ac:dyDescent="0.25">
      <c r="A29">
        <f t="shared" si="2"/>
        <v>28</v>
      </c>
      <c r="B29" s="34" t="s">
        <v>108</v>
      </c>
      <c r="C29" s="23" t="s">
        <v>267</v>
      </c>
      <c r="D29" s="5">
        <v>4</v>
      </c>
      <c r="E29" s="6"/>
      <c r="F29" s="7"/>
      <c r="G29" s="8"/>
      <c r="H29" s="8"/>
      <c r="I29" s="8"/>
      <c r="J29" s="80">
        <f t="shared" si="9"/>
        <v>40</v>
      </c>
      <c r="L29">
        <v>10</v>
      </c>
      <c r="N29">
        <f t="shared" si="1"/>
        <v>40</v>
      </c>
    </row>
    <row r="30" spans="1:14" x14ac:dyDescent="0.25">
      <c r="A30">
        <f t="shared" si="2"/>
        <v>29</v>
      </c>
      <c r="B30" s="34" t="s">
        <v>105</v>
      </c>
      <c r="C30" s="23" t="s">
        <v>267</v>
      </c>
      <c r="D30" s="5">
        <v>4</v>
      </c>
      <c r="E30" s="6"/>
      <c r="F30" s="7"/>
      <c r="G30" s="8"/>
      <c r="H30" s="8"/>
      <c r="I30" s="8"/>
      <c r="J30" s="80">
        <f t="shared" si="9"/>
        <v>40</v>
      </c>
      <c r="L30">
        <v>10</v>
      </c>
      <c r="N30">
        <f t="shared" si="1"/>
        <v>40</v>
      </c>
    </row>
    <row r="31" spans="1:14" x14ac:dyDescent="0.25">
      <c r="A31">
        <f t="shared" si="2"/>
        <v>30</v>
      </c>
      <c r="B31" s="34" t="s">
        <v>106</v>
      </c>
      <c r="C31" s="23" t="s">
        <v>267</v>
      </c>
      <c r="D31" s="5">
        <v>4</v>
      </c>
      <c r="E31" s="6"/>
      <c r="F31" s="7"/>
      <c r="G31" s="8"/>
      <c r="H31" s="8"/>
      <c r="I31" s="8"/>
      <c r="J31" s="80">
        <f t="shared" si="9"/>
        <v>40</v>
      </c>
      <c r="L31">
        <v>10</v>
      </c>
      <c r="N31">
        <f t="shared" si="1"/>
        <v>40</v>
      </c>
    </row>
    <row r="32" spans="1:14" s="36" customFormat="1" x14ac:dyDescent="0.25">
      <c r="A32">
        <f t="shared" si="2"/>
        <v>31</v>
      </c>
      <c r="B32" s="34" t="s">
        <v>287</v>
      </c>
      <c r="C32" s="23" t="s">
        <v>259</v>
      </c>
      <c r="D32" s="37"/>
      <c r="E32" s="38">
        <v>3</v>
      </c>
      <c r="F32" s="39">
        <v>1</v>
      </c>
      <c r="G32" s="28"/>
      <c r="H32" s="28"/>
      <c r="I32" s="28"/>
      <c r="J32" s="80">
        <f>SUM(D32*L32,E32*K32,F32,G32,H32,I32)</f>
        <v>19</v>
      </c>
      <c r="K32" s="15">
        <v>6</v>
      </c>
      <c r="L32" s="15">
        <v>24</v>
      </c>
      <c r="M32" s="15"/>
      <c r="N32">
        <f t="shared" si="1"/>
        <v>19</v>
      </c>
    </row>
    <row r="33" spans="1:14" x14ac:dyDescent="0.25">
      <c r="A33">
        <f t="shared" si="2"/>
        <v>32</v>
      </c>
      <c r="B33" s="34" t="s">
        <v>466</v>
      </c>
      <c r="C33" s="25" t="s">
        <v>258</v>
      </c>
      <c r="D33" s="29"/>
      <c r="E33" s="30"/>
      <c r="F33" s="31">
        <v>8</v>
      </c>
      <c r="G33" s="32"/>
      <c r="H33" s="32"/>
      <c r="I33" s="32"/>
      <c r="J33" s="80">
        <f>SUM(D33*L33,E33*K33,F33,G33,H33,I33)</f>
        <v>8</v>
      </c>
      <c r="K33">
        <v>12</v>
      </c>
      <c r="L33">
        <v>24</v>
      </c>
      <c r="N33">
        <f>J33-M33</f>
        <v>8</v>
      </c>
    </row>
    <row r="34" spans="1:14" x14ac:dyDescent="0.25">
      <c r="A34">
        <f t="shared" si="2"/>
        <v>33</v>
      </c>
      <c r="B34" s="34" t="s">
        <v>285</v>
      </c>
      <c r="C34" s="23" t="s">
        <v>286</v>
      </c>
      <c r="D34" s="5">
        <v>7</v>
      </c>
      <c r="E34" s="6"/>
      <c r="F34" s="7"/>
      <c r="G34" s="8"/>
      <c r="H34" s="8"/>
      <c r="I34" s="8"/>
      <c r="J34" s="80">
        <f t="shared" ref="J34:J43" si="10">SUM(D34*L34,E34*K34,F34,G34,H34,I34)</f>
        <v>84</v>
      </c>
      <c r="L34">
        <v>12</v>
      </c>
      <c r="N34">
        <f t="shared" si="1"/>
        <v>84</v>
      </c>
    </row>
    <row r="35" spans="1:14" x14ac:dyDescent="0.25">
      <c r="A35">
        <f t="shared" si="2"/>
        <v>34</v>
      </c>
      <c r="B35" s="34" t="s">
        <v>155</v>
      </c>
      <c r="C35" s="23" t="s">
        <v>259</v>
      </c>
      <c r="D35" s="5">
        <v>1</v>
      </c>
      <c r="E35" s="6">
        <v>2</v>
      </c>
      <c r="F35" s="7">
        <v>1</v>
      </c>
      <c r="G35" s="8"/>
      <c r="H35" s="8"/>
      <c r="I35" s="8"/>
      <c r="J35" s="80">
        <f t="shared" si="10"/>
        <v>37</v>
      </c>
      <c r="K35">
        <v>6</v>
      </c>
      <c r="L35">
        <v>24</v>
      </c>
      <c r="N35">
        <f t="shared" si="1"/>
        <v>37</v>
      </c>
    </row>
    <row r="36" spans="1:14" x14ac:dyDescent="0.25">
      <c r="A36">
        <f t="shared" si="2"/>
        <v>35</v>
      </c>
      <c r="B36" s="34" t="s">
        <v>278</v>
      </c>
      <c r="C36" s="23" t="s">
        <v>258</v>
      </c>
      <c r="D36" s="5">
        <v>1</v>
      </c>
      <c r="E36" s="6">
        <v>1</v>
      </c>
      <c r="F36" s="7">
        <v>11</v>
      </c>
      <c r="G36" s="8"/>
      <c r="H36" s="8">
        <f>[2]Consumption!$F$9</f>
        <v>4</v>
      </c>
      <c r="I36" s="8">
        <f>[3]Consumption!$F$9</f>
        <v>1</v>
      </c>
      <c r="J36" s="80">
        <f t="shared" si="10"/>
        <v>52</v>
      </c>
      <c r="K36">
        <v>12</v>
      </c>
      <c r="L36">
        <v>24</v>
      </c>
      <c r="N36">
        <f t="shared" si="1"/>
        <v>52</v>
      </c>
    </row>
    <row r="37" spans="1:14" x14ac:dyDescent="0.25">
      <c r="A37">
        <f t="shared" si="2"/>
        <v>36</v>
      </c>
      <c r="B37" s="34" t="s">
        <v>283</v>
      </c>
      <c r="C37" s="23" t="s">
        <v>262</v>
      </c>
      <c r="D37" s="5">
        <v>1</v>
      </c>
      <c r="E37" s="6">
        <v>2</v>
      </c>
      <c r="F37" s="7">
        <v>1</v>
      </c>
      <c r="G37" s="8"/>
      <c r="H37" s="8"/>
      <c r="I37" s="8"/>
      <c r="J37" s="80">
        <f>SUM(D37*L37,E37*K37,F37,G37,H37,I37)</f>
        <v>33</v>
      </c>
      <c r="K37">
        <v>4</v>
      </c>
      <c r="L37">
        <v>24</v>
      </c>
      <c r="N37">
        <f>J37-M37</f>
        <v>33</v>
      </c>
    </row>
    <row r="38" spans="1:14" x14ac:dyDescent="0.25">
      <c r="A38">
        <f t="shared" si="2"/>
        <v>37</v>
      </c>
      <c r="B38" s="34" t="s">
        <v>288</v>
      </c>
      <c r="C38" s="24" t="s">
        <v>258</v>
      </c>
      <c r="D38" s="5">
        <v>2</v>
      </c>
      <c r="E38" s="6">
        <v>3</v>
      </c>
      <c r="F38" s="7">
        <v>1</v>
      </c>
      <c r="G38" s="8"/>
      <c r="H38" s="8">
        <f>[2]Consumption!$F$12</f>
        <v>6</v>
      </c>
      <c r="I38" s="8">
        <f>[3]Consumption!$F$12</f>
        <v>9</v>
      </c>
      <c r="J38" s="80">
        <f t="shared" si="10"/>
        <v>82</v>
      </c>
      <c r="K38">
        <v>6</v>
      </c>
      <c r="L38">
        <v>24</v>
      </c>
      <c r="N38">
        <f t="shared" si="1"/>
        <v>82</v>
      </c>
    </row>
    <row r="39" spans="1:14" x14ac:dyDescent="0.25">
      <c r="A39">
        <f t="shared" si="2"/>
        <v>38</v>
      </c>
      <c r="B39" s="34" t="s">
        <v>269</v>
      </c>
      <c r="C39" s="25" t="s">
        <v>258</v>
      </c>
      <c r="D39" s="5">
        <v>2</v>
      </c>
      <c r="E39" s="6">
        <v>1</v>
      </c>
      <c r="F39" s="7">
        <v>1</v>
      </c>
      <c r="G39" s="8"/>
      <c r="H39" s="8">
        <f>[2]Consumption!$F$6</f>
        <v>7</v>
      </c>
      <c r="I39" s="8">
        <f>[3]Consumption!$F$6</f>
        <v>7</v>
      </c>
      <c r="J39" s="80">
        <f t="shared" si="10"/>
        <v>69</v>
      </c>
      <c r="K39">
        <v>6</v>
      </c>
      <c r="L39">
        <v>24</v>
      </c>
      <c r="N39">
        <f t="shared" si="1"/>
        <v>69</v>
      </c>
    </row>
    <row r="40" spans="1:14" x14ac:dyDescent="0.25">
      <c r="A40">
        <f t="shared" si="2"/>
        <v>39</v>
      </c>
      <c r="B40" s="34" t="s">
        <v>456</v>
      </c>
      <c r="C40" s="25" t="s">
        <v>258</v>
      </c>
      <c r="D40" s="5"/>
      <c r="E40" s="6"/>
      <c r="F40" s="7"/>
      <c r="G40" s="8"/>
      <c r="H40" s="8"/>
      <c r="I40" s="8"/>
      <c r="J40" s="80">
        <f t="shared" ref="J40:J41" si="11">SUM(D40*L40,E40*K40,F40,G40,H40,I40)</f>
        <v>0</v>
      </c>
      <c r="K40">
        <v>6</v>
      </c>
      <c r="L40">
        <v>24</v>
      </c>
      <c r="N40">
        <f t="shared" ref="N40:N41" si="12">J40-M40</f>
        <v>0</v>
      </c>
    </row>
    <row r="41" spans="1:14" x14ac:dyDescent="0.25">
      <c r="A41">
        <f t="shared" si="2"/>
        <v>40</v>
      </c>
      <c r="B41" s="34" t="s">
        <v>280</v>
      </c>
      <c r="C41" s="25" t="s">
        <v>258</v>
      </c>
      <c r="D41" s="5">
        <v>10</v>
      </c>
      <c r="E41" s="6"/>
      <c r="F41" s="7"/>
      <c r="G41" s="8"/>
      <c r="H41" s="8"/>
      <c r="I41" s="8"/>
      <c r="J41" s="80">
        <f t="shared" si="11"/>
        <v>240</v>
      </c>
      <c r="K41">
        <v>6</v>
      </c>
      <c r="L41">
        <v>24</v>
      </c>
      <c r="N41">
        <f t="shared" si="12"/>
        <v>240</v>
      </c>
    </row>
    <row r="42" spans="1:14" x14ac:dyDescent="0.25">
      <c r="A42">
        <f t="shared" si="2"/>
        <v>41</v>
      </c>
      <c r="B42" s="34" t="s">
        <v>289</v>
      </c>
      <c r="C42" s="23" t="s">
        <v>259</v>
      </c>
      <c r="D42" s="5"/>
      <c r="E42" s="6">
        <v>3</v>
      </c>
      <c r="F42" s="7">
        <v>3</v>
      </c>
      <c r="G42" s="8">
        <v>5</v>
      </c>
      <c r="H42" s="8"/>
      <c r="I42" s="8"/>
      <c r="J42" s="80">
        <f t="shared" si="10"/>
        <v>26</v>
      </c>
      <c r="K42">
        <v>6</v>
      </c>
      <c r="L42">
        <v>24</v>
      </c>
      <c r="N42">
        <f t="shared" si="1"/>
        <v>26</v>
      </c>
    </row>
    <row r="43" spans="1:14" x14ac:dyDescent="0.25">
      <c r="A43">
        <f t="shared" si="2"/>
        <v>42</v>
      </c>
      <c r="B43" s="34" t="s">
        <v>290</v>
      </c>
      <c r="C43" s="23" t="s">
        <v>259</v>
      </c>
      <c r="D43" s="5">
        <v>1</v>
      </c>
      <c r="E43" s="6">
        <v>3</v>
      </c>
      <c r="F43" s="7">
        <v>2</v>
      </c>
      <c r="G43" s="8"/>
      <c r="H43" s="8"/>
      <c r="I43" s="8"/>
      <c r="J43" s="80">
        <f t="shared" si="10"/>
        <v>44</v>
      </c>
      <c r="K43">
        <v>6</v>
      </c>
      <c r="L43">
        <v>24</v>
      </c>
      <c r="N43">
        <f t="shared" si="1"/>
        <v>44</v>
      </c>
    </row>
    <row r="44" spans="1:14" x14ac:dyDescent="0.25">
      <c r="A44">
        <f t="shared" si="2"/>
        <v>43</v>
      </c>
      <c r="B44" s="34" t="s">
        <v>154</v>
      </c>
      <c r="C44" s="23" t="s">
        <v>264</v>
      </c>
      <c r="D44" s="29">
        <v>2</v>
      </c>
      <c r="E44" s="30"/>
      <c r="F44" s="31"/>
      <c r="G44" s="32"/>
      <c r="H44" s="32"/>
      <c r="I44" s="32"/>
      <c r="J44" s="80">
        <f t="shared" ref="J44:J52" si="13">SUM(D44*L44,E44*K44,F44,G44,H44,I44)</f>
        <v>2</v>
      </c>
      <c r="K44">
        <v>1</v>
      </c>
      <c r="L44">
        <v>1</v>
      </c>
      <c r="N44">
        <f t="shared" si="1"/>
        <v>2</v>
      </c>
    </row>
    <row r="45" spans="1:14" x14ac:dyDescent="0.25">
      <c r="A45">
        <f t="shared" si="2"/>
        <v>44</v>
      </c>
      <c r="B45" s="34" t="s">
        <v>284</v>
      </c>
      <c r="C45" s="23" t="s">
        <v>263</v>
      </c>
      <c r="D45" s="29">
        <v>3</v>
      </c>
      <c r="E45" s="30"/>
      <c r="F45" s="31"/>
      <c r="G45" s="32"/>
      <c r="H45" s="32"/>
      <c r="I45" s="32"/>
      <c r="J45" s="80">
        <f t="shared" si="13"/>
        <v>3</v>
      </c>
      <c r="K45">
        <v>1</v>
      </c>
      <c r="L45">
        <v>1</v>
      </c>
      <c r="N45">
        <f t="shared" si="1"/>
        <v>3</v>
      </c>
    </row>
    <row r="46" spans="1:14" x14ac:dyDescent="0.25">
      <c r="A46">
        <f t="shared" si="2"/>
        <v>45</v>
      </c>
      <c r="B46" s="34" t="s">
        <v>445</v>
      </c>
      <c r="C46" s="23" t="s">
        <v>263</v>
      </c>
      <c r="D46" s="29">
        <v>1</v>
      </c>
      <c r="E46" s="30"/>
      <c r="F46" s="31"/>
      <c r="G46" s="32"/>
      <c r="H46" s="32"/>
      <c r="I46" s="32"/>
      <c r="J46" s="80">
        <f t="shared" ref="J46:J47" si="14">SUM(D46*L46,E46*K46,F46,G46,H46,I46)</f>
        <v>1</v>
      </c>
      <c r="K46">
        <v>1</v>
      </c>
      <c r="L46">
        <v>1</v>
      </c>
      <c r="N46">
        <f t="shared" si="1"/>
        <v>1</v>
      </c>
    </row>
    <row r="47" spans="1:14" x14ac:dyDescent="0.25">
      <c r="A47">
        <f t="shared" si="2"/>
        <v>46</v>
      </c>
      <c r="B47" s="34" t="s">
        <v>446</v>
      </c>
      <c r="C47" s="23" t="s">
        <v>263</v>
      </c>
      <c r="D47" s="29">
        <v>1</v>
      </c>
      <c r="E47" s="30"/>
      <c r="F47" s="31"/>
      <c r="G47" s="32"/>
      <c r="H47" s="32"/>
      <c r="I47" s="32"/>
      <c r="J47" s="80">
        <f t="shared" si="14"/>
        <v>1</v>
      </c>
      <c r="K47">
        <v>1</v>
      </c>
      <c r="L47">
        <v>1</v>
      </c>
      <c r="N47">
        <f t="shared" si="1"/>
        <v>1</v>
      </c>
    </row>
    <row r="48" spans="1:14" x14ac:dyDescent="0.25">
      <c r="A48">
        <f t="shared" si="2"/>
        <v>47</v>
      </c>
      <c r="B48" s="34" t="s">
        <v>273</v>
      </c>
      <c r="C48" s="23" t="s">
        <v>265</v>
      </c>
      <c r="D48" s="29">
        <v>4</v>
      </c>
      <c r="E48" s="30"/>
      <c r="F48" s="31"/>
      <c r="G48" s="32"/>
      <c r="H48" s="32"/>
      <c r="I48" s="32"/>
      <c r="J48" s="80">
        <f t="shared" si="13"/>
        <v>4</v>
      </c>
      <c r="K48">
        <v>1</v>
      </c>
      <c r="L48">
        <v>1</v>
      </c>
      <c r="N48">
        <f t="shared" si="1"/>
        <v>4</v>
      </c>
    </row>
    <row r="49" spans="1:14" x14ac:dyDescent="0.25">
      <c r="A49">
        <f t="shared" si="2"/>
        <v>48</v>
      </c>
      <c r="B49" s="34" t="s">
        <v>291</v>
      </c>
      <c r="C49" s="23" t="s">
        <v>263</v>
      </c>
      <c r="D49" s="29">
        <v>4</v>
      </c>
      <c r="E49" s="30"/>
      <c r="F49" s="31"/>
      <c r="G49" s="32"/>
      <c r="H49" s="32"/>
      <c r="I49" s="32"/>
      <c r="J49" s="80">
        <f t="shared" si="13"/>
        <v>4</v>
      </c>
      <c r="K49">
        <v>1</v>
      </c>
      <c r="L49">
        <v>1</v>
      </c>
      <c r="N49">
        <f t="shared" si="1"/>
        <v>4</v>
      </c>
    </row>
    <row r="50" spans="1:14" x14ac:dyDescent="0.25">
      <c r="A50">
        <f t="shared" si="2"/>
        <v>49</v>
      </c>
      <c r="B50" s="34" t="s">
        <v>464</v>
      </c>
      <c r="C50" s="23" t="s">
        <v>263</v>
      </c>
      <c r="D50" s="29">
        <v>1</v>
      </c>
      <c r="E50" s="30"/>
      <c r="F50" s="31"/>
      <c r="G50" s="32"/>
      <c r="H50" s="32"/>
      <c r="I50" s="32"/>
      <c r="J50" s="80">
        <f t="shared" si="13"/>
        <v>1</v>
      </c>
      <c r="K50">
        <v>1</v>
      </c>
      <c r="L50">
        <v>1</v>
      </c>
      <c r="N50">
        <f t="shared" si="1"/>
        <v>1</v>
      </c>
    </row>
    <row r="51" spans="1:14" s="15" customFormat="1" x14ac:dyDescent="0.25">
      <c r="B51" s="34"/>
      <c r="C51" s="95"/>
      <c r="D51" s="41"/>
      <c r="E51" s="42"/>
      <c r="F51" s="43"/>
      <c r="G51" s="44"/>
      <c r="H51" s="44"/>
      <c r="I51" s="44"/>
      <c r="J51" s="80">
        <f t="shared" ref="J51" si="15">SUM(D51*L51,E51*K51,F51,G51,H51,I51)</f>
        <v>0</v>
      </c>
      <c r="K51" s="15">
        <v>6</v>
      </c>
      <c r="L51" s="15">
        <v>24</v>
      </c>
      <c r="N51" s="15">
        <f t="shared" si="1"/>
        <v>0</v>
      </c>
    </row>
    <row r="52" spans="1:14" ht="15.75" thickBot="1" x14ac:dyDescent="0.3">
      <c r="B52" s="34"/>
      <c r="D52" s="90"/>
      <c r="E52" s="91"/>
      <c r="F52" s="89"/>
      <c r="G52" s="92"/>
      <c r="H52" s="92"/>
      <c r="I52" s="92"/>
      <c r="J52" s="81">
        <f t="shared" si="13"/>
        <v>0</v>
      </c>
      <c r="K52">
        <v>6</v>
      </c>
      <c r="L52">
        <v>24</v>
      </c>
    </row>
    <row r="53" spans="1:14" x14ac:dyDescent="0.25">
      <c r="B53" s="34"/>
    </row>
  </sheetData>
  <phoneticPr fontId="1" type="noConversion"/>
  <pageMargins left="0.75" right="0.75" top="1" bottom="1" header="0.5" footer="0.5"/>
  <pageSetup fitToHeight="0" orientation="portrait" r:id="rId1"/>
  <headerFooter alignWithMargins="0">
    <oddFooter>&amp;LJanuary 2020&amp;C&amp;P&amp;RBeer Cooler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Partial Shelf</vt:lpstr>
      <vt:lpstr>Liquor Room</vt:lpstr>
      <vt:lpstr>Beer Cooler</vt:lpstr>
      <vt:lpstr>'Beer Cooler'!Print_Area</vt:lpstr>
      <vt:lpstr>'Liquor Room'!Print_Area</vt:lpstr>
      <vt:lpstr>'Partial Shelf'!Print_Area</vt:lpstr>
      <vt:lpstr>'Beer Cooler'!Print_Titles</vt:lpstr>
    </vt:vector>
  </TitlesOfParts>
  <Company>PCH Hotels &amp; Resorts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Wolfe</dc:creator>
  <cp:lastModifiedBy>Beverage Control</cp:lastModifiedBy>
  <cp:lastPrinted>2020-02-01T03:33:32Z</cp:lastPrinted>
  <dcterms:created xsi:type="dcterms:W3CDTF">2009-10-04T21:20:10Z</dcterms:created>
  <dcterms:modified xsi:type="dcterms:W3CDTF">2020-02-08T03:57:57Z</dcterms:modified>
</cp:coreProperties>
</file>