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wschoenberger\FuzzySum\VersionControl\"/>
    </mc:Choice>
  </mc:AlternateContent>
  <xr:revisionPtr revIDLastSave="0" documentId="8_{4AA0B4AC-A857-4B32-8B53-7C1C44DED4D3}" xr6:coauthVersionLast="47" xr6:coauthVersionMax="47" xr10:uidLastSave="{00000000-0000-0000-0000-000000000000}"/>
  <bookViews>
    <workbookView xWindow="-108" yWindow="-108" windowWidth="46296" windowHeight="25416" tabRatio="942" firstSheet="4" activeTab="14" autoFilterDateGrouping="0" xr2:uid="{00000000-000D-0000-FFFF-FFFF00000000}"/>
  </bookViews>
  <sheets>
    <sheet name="Cover" sheetId="2" r:id="rId1"/>
    <sheet name="Index" sheetId="3" r:id="rId2"/>
    <sheet name="1.0_EBITDA" sheetId="4" r:id="rId3"/>
    <sheet name="EBITDA" sheetId="57" r:id="rId4"/>
    <sheet name="EBITDA_db" sheetId="58" r:id="rId5"/>
    <sheet name="EBITDA_Subtable" sheetId="43" r:id="rId6"/>
    <sheet name="EBITDA Adj. Calcs" sheetId="64" r:id="rId7"/>
    <sheet name="2.0_Outstanding Liabilities" sheetId="54" r:id="rId8"/>
    <sheet name="Outstanding Liabilities" sheetId="53" r:id="rId9"/>
    <sheet name="3.0_Profit &amp; Loss" sheetId="6" r:id="rId10"/>
    <sheet name="Unadj_to_Adj_PL" sheetId="20" r:id="rId11"/>
    <sheet name="Detail_PL" sheetId="17" r:id="rId12"/>
    <sheet name="4.0_Balance Sheet" sheetId="7" r:id="rId13"/>
    <sheet name="Summary_BS" sheetId="61" r:id="rId14"/>
    <sheet name="Detail_BS" sheetId="62" r:id="rId15"/>
    <sheet name="5.0_Supplemental" sheetId="8" r:id="rId16"/>
    <sheet name="Proof of Cash" sheetId="60" r:id="rId17"/>
    <sheet name="Transfers_Bank of TN - Op" sheetId="65" r:id="rId18"/>
    <sheet name="Transfers_Bank of TN - PR" sheetId="66" r:id="rId19"/>
    <sheet name="Source Data" sheetId="56" r:id="rId20"/>
    <sheet name="BS_Db" sheetId="59" r:id="rId21"/>
    <sheet name="IS_Db" sheetId="55" r:id="rId22"/>
    <sheet name="Bank of TN - Operating" sheetId="68" r:id="rId23"/>
    <sheet name="Bank of TN - Payroll" sheetId="69" r:id="rId24"/>
    <sheet name="Mtn Commerce Bk - Operating" sheetId="70" r:id="rId25"/>
    <sheet name="Mtn Commerce Bk - Payroll" sheetId="71" r:id="rId26"/>
  </sheets>
  <definedNames>
    <definedName name="____________________________________________________xlfn.BAHTTEXT">#NAME?</definedName>
    <definedName name="___________________________________________________xlfn.BAHTTEXT">#NAME?</definedName>
    <definedName name="__________________________________________________xlfn.BAHTTEXT">#NAME?</definedName>
    <definedName name="_________________________________________________xlfn.BAHTTEXT">#NAME?</definedName>
    <definedName name="________________________________________________xlfn.BAHTTEXT">#NAME?</definedName>
    <definedName name="_______________________________________________sak1">{"'Server Configuration'!$A$1:$DB$281"}</definedName>
    <definedName name="_______________________________________________sak2">{"'Server Configuration'!$A$1:$DB$281"}</definedName>
    <definedName name="_______________________________________________xlfn.BAHTTEXT">#NAME?</definedName>
    <definedName name="______________________________________________sak1">{"'Server Configuration'!$A$1:$DB$281"}</definedName>
    <definedName name="______________________________________________sak2">{"'Server Configuration'!$A$1:$DB$281"}</definedName>
    <definedName name="______________________________________________xlfn.BAHTTEXT">#NAME?</definedName>
    <definedName name="_____________________________________________sak1">{"'Server Configuration'!$A$1:$DB$281"}</definedName>
    <definedName name="_____________________________________________sak2">{"'Server Configuration'!$A$1:$DB$281"}</definedName>
    <definedName name="_____________________________________________xlfn.BAHTTEXT">#NAME?</definedName>
    <definedName name="____________________________________________sak1">{"'Server Configuration'!$A$1:$DB$281"}</definedName>
    <definedName name="____________________________________________sak2">{"'Server Configuration'!$A$1:$DB$281"}</definedName>
    <definedName name="____________________________________________xlfn.BAHTTEXT">#NAME?</definedName>
    <definedName name="___________________________________________sak1">{"'Server Configuration'!$A$1:$DB$281"}</definedName>
    <definedName name="___________________________________________sak2">{"'Server Configuration'!$A$1:$DB$281"}</definedName>
    <definedName name="___________________________________________xlfn.BAHTTEXT">#NAME?</definedName>
    <definedName name="__________________________________________sak1">{"'Server Configuration'!$A$1:$DB$281"}</definedName>
    <definedName name="__________________________________________sak2">{"'Server Configuration'!$A$1:$DB$281"}</definedName>
    <definedName name="__________________________________________xlfn.BAHTTEXT">#NAME?</definedName>
    <definedName name="_________________________________________sak1">{"'Server Configuration'!$A$1:$DB$281"}</definedName>
    <definedName name="_________________________________________sak2">{"'Server Configuration'!$A$1:$DB$281"}</definedName>
    <definedName name="_________________________________________xlfn.BAHTTEXT">#NAME?</definedName>
    <definedName name="________________________________________sak1">{"'Server Configuration'!$A$1:$DB$281"}</definedName>
    <definedName name="________________________________________sak2">{"'Server Configuration'!$A$1:$DB$281"}</definedName>
    <definedName name="________________________________________xlfn.BAHTTEXT">#NAME?</definedName>
    <definedName name="_______________________________________sak1">{"'Server Configuration'!$A$1:$DB$281"}</definedName>
    <definedName name="_______________________________________sak2">{"'Server Configuration'!$A$1:$DB$281"}</definedName>
    <definedName name="_______________________________________xlfn.BAHTTEXT">#NAME?</definedName>
    <definedName name="______________________________________sak1">{"'Server Configuration'!$A$1:$DB$281"}</definedName>
    <definedName name="______________________________________sak2">{"'Server Configuration'!$A$1:$DB$281"}</definedName>
    <definedName name="______________________________________xlfn.BAHTTEXT">#NAME?</definedName>
    <definedName name="_____________________________________sak1">{"'Server Configuration'!$A$1:$DB$281"}</definedName>
    <definedName name="_____________________________________sak2">{"'Server Configuration'!$A$1:$DB$281"}</definedName>
    <definedName name="_____________________________________xlfn.BAHTTEXT">#NAME?</definedName>
    <definedName name="____________________________________sak1">{"'Server Configuration'!$A$1:$DB$281"}</definedName>
    <definedName name="____________________________________sak2">{"'Server Configuration'!$A$1:$DB$281"}</definedName>
    <definedName name="____________________________________xlfn.BAHTTEXT">#NAME?</definedName>
    <definedName name="___________________________________sak1">{"'Server Configuration'!$A$1:$DB$281"}</definedName>
    <definedName name="___________________________________sak2">{"'Server Configuration'!$A$1:$DB$281"}</definedName>
    <definedName name="___________________________________xlfn.BAHTTEXT">#NAME?</definedName>
    <definedName name="__________________________________sak1">{"'Server Configuration'!$A$1:$DB$281"}</definedName>
    <definedName name="__________________________________sak2">{"'Server Configuration'!$A$1:$DB$281"}</definedName>
    <definedName name="__________________________________xlfn.BAHTTEXT">#NAME?</definedName>
    <definedName name="_________________________________sak1">{"'Server Configuration'!$A$1:$DB$281"}</definedName>
    <definedName name="_________________________________sak2">{"'Server Configuration'!$A$1:$DB$281"}</definedName>
    <definedName name="_________________________________xlfn.BAHTTEXT">#NAME?</definedName>
    <definedName name="________________________________sak1">{"'Server Configuration'!$A$1:$DB$281"}</definedName>
    <definedName name="________________________________sak2">{"'Server Configuration'!$A$1:$DB$281"}</definedName>
    <definedName name="________________________________xlfn.BAHTTEXT">#NAME?</definedName>
    <definedName name="_______________________________sak1">{"'Server Configuration'!$A$1:$DB$281"}</definedName>
    <definedName name="_______________________________sak2">{"'Server Configuration'!$A$1:$DB$281"}</definedName>
    <definedName name="_______________________________xlfn.BAHTTEXT">#NAME?</definedName>
    <definedName name="______________________________sak1">{"'Server Configuration'!$A$1:$DB$281"}</definedName>
    <definedName name="______________________________sak2">{"'Server Configuration'!$A$1:$DB$281"}</definedName>
    <definedName name="______________________________xlfn.BAHTTEXT">#NAME?</definedName>
    <definedName name="_____________________________sak1">{"'Server Configuration'!$A$1:$DB$281"}</definedName>
    <definedName name="_____________________________sak2">{"'Server Configuration'!$A$1:$DB$281"}</definedName>
    <definedName name="_____________________________xlfn.BAHTTEXT">#NAME?</definedName>
    <definedName name="____________________________sak1">{"'Server Configuration'!$A$1:$DB$281"}</definedName>
    <definedName name="____________________________sak2">{"'Server Configuration'!$A$1:$DB$281"}</definedName>
    <definedName name="____________________________xlfn.BAHTTEXT">#NAME?</definedName>
    <definedName name="___________________________sak1">{"'Server Configuration'!$A$1:$DB$281"}</definedName>
    <definedName name="___________________________sak2">{"'Server Configuration'!$A$1:$DB$281"}</definedName>
    <definedName name="___________________________xlfn.BAHTTEXT">#NAME?</definedName>
    <definedName name="__________________________sak1">{"'Server Configuration'!$A$1:$DB$281"}</definedName>
    <definedName name="__________________________sak2">{"'Server Configuration'!$A$1:$DB$281"}</definedName>
    <definedName name="__________________________xlfn.BAHTTEXT">#NAME?</definedName>
    <definedName name="_________________________sak1">{"'Server Configuration'!$A$1:$DB$281"}</definedName>
    <definedName name="_________________________sak2">{"'Server Configuration'!$A$1:$DB$281"}</definedName>
    <definedName name="_________________________xlfn.BAHTTEXT">#NAME?</definedName>
    <definedName name="________________________sak1">{"'Server Configuration'!$A$1:$DB$281"}</definedName>
    <definedName name="________________________sak2">{"'Server Configuration'!$A$1:$DB$281"}</definedName>
    <definedName name="________________________xlfn.BAHTTEXT">#NAME?</definedName>
    <definedName name="_______________________sak1">{"'Server Configuration'!$A$1:$DB$281"}</definedName>
    <definedName name="_______________________sak2">{"'Server Configuration'!$A$1:$DB$281"}</definedName>
    <definedName name="_______________________xlfn.BAHTTEXT">#NAME?</definedName>
    <definedName name="______________________sak1">{"'Server Configuration'!$A$1:$DB$281"}</definedName>
    <definedName name="______________________sak2">{"'Server Configuration'!$A$1:$DB$281"}</definedName>
    <definedName name="______________________xlfn.BAHTTEXT">#NAME?</definedName>
    <definedName name="_____________________sak1">{"'Server Configuration'!$A$1:$DB$281"}</definedName>
    <definedName name="_____________________sak2">{"'Server Configuration'!$A$1:$DB$281"}</definedName>
    <definedName name="_____________________xlfn.BAHTTEXT">#NAME?</definedName>
    <definedName name="____________________sak1">{"'Server Configuration'!$A$1:$DB$281"}</definedName>
    <definedName name="____________________sak2">{"'Server Configuration'!$A$1:$DB$281"}</definedName>
    <definedName name="____________________xlfn.BAHTTEXT">#NAME?</definedName>
    <definedName name="___________________sak1">{"'Server Configuration'!$A$1:$DB$281"}</definedName>
    <definedName name="___________________sak2">{"'Server Configuration'!$A$1:$DB$281"}</definedName>
    <definedName name="___________________xlfn.BAHTTEXT">#NAME?</definedName>
    <definedName name="__________________sak1">{"'Server Configuration'!$A$1:$DB$281"}</definedName>
    <definedName name="__________________sak2">{"'Server Configuration'!$A$1:$DB$281"}</definedName>
    <definedName name="__________________xlfn.BAHTTEXT">#NAME?</definedName>
    <definedName name="_________________BS3">{"'action plan'!$D$13"}</definedName>
    <definedName name="_________________sak1">{"'Server Configuration'!$A$1:$DB$281"}</definedName>
    <definedName name="_________________sak2">{"'Server Configuration'!$A$1:$DB$281"}</definedName>
    <definedName name="_________________xlfn.BAHTTEXT">#NAME?</definedName>
    <definedName name="________________sak1">{"'Server Configuration'!$A$1:$DB$281"}</definedName>
    <definedName name="________________sak2">{"'Server Configuration'!$A$1:$DB$281"}</definedName>
    <definedName name="________________TT20">{0,0,0,0;0,0,0,0;0,0,0,0;0,0,0,0;0,0,0,0;0,0,0,0;0,0,0,0;0,0,0,0;0,0,0,0;0,0,0,0;0,0,0,0;0,0,0,0;0,#VALUE!,0,0;0,0,0,0;0,0,0,0;0,0,0,0;4.02506300418233E-305,0,0,0;0,0,0,0;3.33761291040418E-308,5.56268889233185E-308,8.90030392771069E-308,1.55755255047865E-307;2.6700903295667E-307,4.45015111635219E-307,0,0}</definedName>
    <definedName name="________________xlfn.BAHTTEXT">#NAME?</definedName>
    <definedName name="_______________BS3">{"'action plan'!$D$13"}</definedName>
    <definedName name="_______________sak1">{"'Server Configuration'!$A$1:$DB$281"}</definedName>
    <definedName name="_______________sak2">{"'Server Configuration'!$A$1:$DB$281"}</definedName>
    <definedName name="_______________TT20">{0,0,0,0;0,0,0,0;0,0,0,0;0,0,0,0;0,0,0,0;0,0,0,0;0,0,0,0;0,0,0,0;0,0,0,0;0,0,0,0;0,0,0,0;0,0,0,0;0,#VALUE!,0,0;0,0,0,0;0,0,0,0;0,0,0,0;4.02506300418233E-305,0,0,0;0,0,0,0;3.33761291040418E-308,5.56268889233185E-308,8.90030392771069E-308,1.55755255047865E-307;2.6700903295667E-307,4.45015111635219E-307,0,0}</definedName>
    <definedName name="_______________xlfn.BAHTTEXT">#NAME?</definedName>
    <definedName name="______________BS3">{"'action plan'!$D$13"}</definedName>
    <definedName name="______________na2">{"'SIVA Pricing Model'!$A$1:$F$39"}</definedName>
    <definedName name="______________na2_1">{"'SIVA Pricing Model'!$A$1:$F$39"}</definedName>
    <definedName name="______________na3">{"'SIVA Pricing Model'!$A$1:$F$39"}</definedName>
    <definedName name="______________na3_1">{"'SIVA Pricing Model'!$A$1:$F$39"}</definedName>
    <definedName name="______________sak1">{"'Server Configuration'!$A$1:$DB$281"}</definedName>
    <definedName name="______________sak2">{"'Server Configuration'!$A$1:$DB$281"}</definedName>
    <definedName name="______________Tes6">{"'SIVA Pricing Model'!$A$1:$F$39"}</definedName>
    <definedName name="______________Tes6_1">{"'SIVA Pricing Model'!$A$1:$F$39"}</definedName>
    <definedName name="______________TT20">{0,0,0,0;0,0,0,0;0,0,0,0;0,0,0,0;0,0,0,0;0,0,0,0;0,0,0,0;0,0,0,0;0,0,0,0;0,0,0,0;0,0,0,0;0,0,0,0;0,#VALUE!,0,0;0,0,0,0;0,0,0,0;0,0,0,0;4.02506300418233E-305,0,0,0;0,0,0,0;3.33761291040418E-308,5.56268889233185E-308,8.90030392771069E-308,1.55755255047865E-307;2.6700903295667E-307,4.45015111635219E-307,0,0}</definedName>
    <definedName name="______________xlfn.BAHTTEXT">#NAME?</definedName>
    <definedName name="_____________BS3">{"'action plan'!$D$13"}</definedName>
    <definedName name="_____________sak1">{"'Server Configuration'!$A$1:$DB$281"}</definedName>
    <definedName name="_____________sak2">{"'Server Configuration'!$A$1:$DB$281"}</definedName>
    <definedName name="_____________t2" localSheetId="3">{"'Sheet1'!$A$5:$G$42"}</definedName>
    <definedName name="_____________t2" localSheetId="4">{"'Sheet1'!$A$5:$G$42"}</definedName>
    <definedName name="_____________t2" localSheetId="16">{"'Sheet1'!$A$5:$G$42"}</definedName>
    <definedName name="_____________t2">{"'Sheet1'!$A$5:$G$42"}</definedName>
    <definedName name="_____________xlfn.BAHTTEXT">#NAME?</definedName>
    <definedName name="____________BS3">{"'action plan'!$D$13"}</definedName>
    <definedName name="____________sak1">{"'Server Configuration'!$A$1:$DB$281"}</definedName>
    <definedName name="____________sak2">{"'Server Configuration'!$A$1:$DB$281"}</definedName>
    <definedName name="____________t2" localSheetId="3">{"'Sheet1'!$A$5:$G$42"}</definedName>
    <definedName name="____________t2" localSheetId="4">{"'Sheet1'!$A$5:$G$42"}</definedName>
    <definedName name="____________t2" localSheetId="16">{"'Sheet1'!$A$5:$G$42"}</definedName>
    <definedName name="____________t2">{"'Sheet1'!$A$5:$G$42"}</definedName>
    <definedName name="____________TT20">{0,0,0,0;0,0,0,0;0,0,0,0;0,0,0,0;0,0,0,0;0,0,0,0;0,0,0,0;0,0,0,0;0,0,0,0;0,0,0,0;0,0,0,0;0,0,0,0;0,#VALUE!,0,0;0,0,0,0;0,0,0,0;0,0,0,0;4.02506300418233E-305,0,0,0;0,0,0,0;3.33761291040418E-308,5.56268889233185E-308,8.90030392771069E-308,1.55755255047865E-307;2.6700903295667E-307,4.45015111635219E-307,0,0}</definedName>
    <definedName name="____________xlfn.BAHTTEXT">#NAME?</definedName>
    <definedName name="___________BS3">{"'action plan'!$D$13"}</definedName>
    <definedName name="___________sak1">{"'Server Configuration'!$A$1:$DB$281"}</definedName>
    <definedName name="___________sak2">{"'Server Configuration'!$A$1:$DB$281"}</definedName>
    <definedName name="___________TT20">{0,0,0,0;0,0,0,0;0,0,0,0;0,0,0,0;0,0,0,0;0,0,0,0;0,0,0,0;0,0,0,0;0,0,0,0;0,0,0,0;0,0,0,0;0,0,0,0;0,#VALUE!,0,0;0,0,0,0;0,0,0,0;0,0,0,0;4.02506300418233E-305,0,0,0;0,0,0,0;3.33761291040418E-308,5.56268889233185E-308,8.90030392771069E-308,1.55755255047865E-307;2.6700903295667E-307,4.45015111635219E-307,0,0}</definedName>
    <definedName name="___________xlfn.BAHTTEXT">#NAME?</definedName>
    <definedName name="__________BS3">{"'action plan'!$D$13"}</definedName>
    <definedName name="__________ggt67">{"'Vietnam'!$E$21:$W$45","'Vietnam'!$E$21:$W$45"}</definedName>
    <definedName name="__________sak1">{"'Server Configuration'!$A$1:$DB$281"}</definedName>
    <definedName name="__________sak2">{"'Server Configuration'!$A$1:$DB$281"}</definedName>
    <definedName name="__________t2" localSheetId="3">{"'Sheet1'!$A$5:$G$42"}</definedName>
    <definedName name="__________t2" localSheetId="4">{"'Sheet1'!$A$5:$G$42"}</definedName>
    <definedName name="__________t2" localSheetId="16">{"'Sheet1'!$A$5:$G$42"}</definedName>
    <definedName name="__________t2">{"'Sheet1'!$A$5:$G$42"}</definedName>
    <definedName name="__________TT20">{0,0,0,0;0,0,0,0;0,0,0,0;0,0,0,0;0,0,0,0;0,0,0,0;0,0,0,0;0,0,0,0;0,0,0,0;0,0,0,0;0,0,0,0;0,0,0,0;0,#VALUE!,0,0;0,0,0,0;0,0,0,0;0,0,0,0;4.02506300418233E-305,0,0,0;0,0,0,0;3.33761291040418E-308,5.56268889233185E-308,8.90030392771069E-308,1.55755255047865E-307;2.6700903295667E-307,4.45015111635219E-307,0,0}</definedName>
    <definedName name="__________xlfn.BAHTTEXT">#NAME?</definedName>
    <definedName name="_________BS3">{"'action plan'!$D$13"}</definedName>
    <definedName name="_________ggt67">{"'Vietnam'!$E$21:$W$45","'Vietnam'!$E$21:$W$45"}</definedName>
    <definedName name="_________sak1">{"'Server Configuration'!$A$1:$DB$281"}</definedName>
    <definedName name="_________sak2">{"'Server Configuration'!$A$1:$DB$281"}</definedName>
    <definedName name="_________t2" localSheetId="3">{"'Sheet1'!$A$5:$G$42"}</definedName>
    <definedName name="_________t2" localSheetId="4">{"'Sheet1'!$A$5:$G$42"}</definedName>
    <definedName name="_________t2" localSheetId="16">{"'Sheet1'!$A$5:$G$42"}</definedName>
    <definedName name="_________t2">{"'Sheet1'!$A$5:$G$42"}</definedName>
    <definedName name="_________xlfn.BAHTTEXT">#NAME?</definedName>
    <definedName name="________BS3">{"'action plan'!$D$13"}</definedName>
    <definedName name="________ggt67">{"'Vietnam'!$E$21:$W$45","'Vietnam'!$E$21:$W$45"}</definedName>
    <definedName name="________sak1">{"'Server Configuration'!$A$1:$DB$281"}</definedName>
    <definedName name="________sak2">{"'Server Configuration'!$A$1:$DB$281"}</definedName>
    <definedName name="________t2" localSheetId="3">{"'Sheet1'!$A$5:$G$42"}</definedName>
    <definedName name="________t2" localSheetId="4">{"'Sheet1'!$A$5:$G$42"}</definedName>
    <definedName name="________t2" localSheetId="16">{"'Sheet1'!$A$5:$G$42"}</definedName>
    <definedName name="________t2">{"'Sheet1'!$A$5:$G$42"}</definedName>
    <definedName name="________TT20">{0,0,0,0;0,0,0,0;0,0,0,0;0,0,0,0;0,0,0,0;0,0,0,0;0,0,0,0;0,0,0,0;0,0,0,0;0,0,0,0;0,0,0,0;0,0,0,0;0,#VALUE!,0,0;0,0,0,0;0,0,0,0;0,0,0,0;4.02506300418233E-305,0,0,0;0,0,0,0;3.33761291040418E-308,5.56268889233185E-308,8.90030392771069E-308,1.55755255047865E-307;2.6700903295667E-307,4.45015111635219E-307,0,0}</definedName>
    <definedName name="________xlfn.BAHTTEXT">#NAME?</definedName>
    <definedName name="_______BS3">{"'action plan'!$D$13"}</definedName>
    <definedName name="_______ggt67">{"'Vietnam'!$E$21:$W$45","'Vietnam'!$E$21:$W$45"}</definedName>
    <definedName name="_______qw2">{0,0,0,0;0,0,0,0;0,0,0,0;0,0,0,0;0,0,0,0;0,0,0,0}</definedName>
    <definedName name="_______sak1">{"'Server Configuration'!$A$1:$DB$281"}</definedName>
    <definedName name="_______sak2">{"'Server Configuration'!$A$1:$DB$281"}</definedName>
    <definedName name="_______t2" localSheetId="3">{"'Sheet1'!$A$5:$G$42"}</definedName>
    <definedName name="_______t2" localSheetId="4">{"'Sheet1'!$A$5:$G$42"}</definedName>
    <definedName name="_______t2" localSheetId="16">{"'Sheet1'!$A$5:$G$42"}</definedName>
    <definedName name="_______t2">{"'Sheet1'!$A$5:$G$42"}</definedName>
    <definedName name="_______Tes6">{"'SIVA Pricing Model'!$A$1:$F$39"}</definedName>
    <definedName name="_______Tes6_1">{"'SIVA Pricing Model'!$A$1:$F$39"}</definedName>
    <definedName name="_______xlfn.BAHTTEXT">#NAME?</definedName>
    <definedName name="_______xz4">{0,0,0,0;0,0,0,0;0,0,0,0;0,0,0,0;0,0,0,0;0,0,0,0}</definedName>
    <definedName name="______BS3">{"'action plan'!$D$13"}</definedName>
    <definedName name="______DRE0700">{"'PXR_6500'!$A$1:$I$124"}</definedName>
    <definedName name="______ggt67">{"'Vietnam'!$E$21:$W$45","'Vietnam'!$E$21:$W$45"}</definedName>
    <definedName name="______gh1">{"'100'!$A$1:$M$83"}</definedName>
    <definedName name="______gh2">{"'100'!$A$1:$M$83"}</definedName>
    <definedName name="______hg2">{"'100'!$A$1:$M$83"}</definedName>
    <definedName name="______hg3">{"'100'!$A$1:$M$83"}</definedName>
    <definedName name="______mgb10">{"'100'!$A$1:$M$83"}</definedName>
    <definedName name="______mgb11">{"'100'!$A$1:$M$83"}</definedName>
    <definedName name="______mgb12">{"'100'!$A$1:$M$83"}</definedName>
    <definedName name="______mgb3">{"'100'!$A$1:$M$83"}</definedName>
    <definedName name="______mgb4">{"'100'!$A$1:$M$83"}</definedName>
    <definedName name="______mgb5">{"'100'!$A$1:$M$83"}</definedName>
    <definedName name="______mgb6">{"'100'!$A$1:$M$83"}</definedName>
    <definedName name="______mgb7">{"'100'!$A$1:$M$83"}</definedName>
    <definedName name="______mgb8">{"'100'!$A$1:$M$83"}</definedName>
    <definedName name="______mgb9">{"'100'!$A$1:$M$83"}</definedName>
    <definedName name="______na2">{"'SIVA Pricing Model'!$A$1:$F$39"}</definedName>
    <definedName name="______na2_1">{"'SIVA Pricing Model'!$A$1:$F$39"}</definedName>
    <definedName name="______na3">{"'SIVA Pricing Model'!$A$1:$F$39"}</definedName>
    <definedName name="______na3_1">{"'SIVA Pricing Model'!$A$1:$F$39"}</definedName>
    <definedName name="______new2">{"'Expense'!$A$1:$S$95"}</definedName>
    <definedName name="______qw2">{0,0,0,0;0,0,0,0;0,0,0,0;0,0,0,0;0,0,0,0;0,0,0,0}</definedName>
    <definedName name="______sak1">{"'Server Configuration'!$A$1:$DB$281"}</definedName>
    <definedName name="______sak2">{"'Server Configuration'!$A$1:$DB$281"}</definedName>
    <definedName name="______t2" localSheetId="3">{"'Sheet1'!$A$5:$G$42"}</definedName>
    <definedName name="______t2" localSheetId="4">{"'Sheet1'!$A$5:$G$42"}</definedName>
    <definedName name="______t2" localSheetId="16">{"'Sheet1'!$A$5:$G$42"}</definedName>
    <definedName name="______t2">{"'Sheet1'!$A$5:$G$42"}</definedName>
    <definedName name="______tes2">{"'Expense Details'!$A$1:$AM$222"}</definedName>
    <definedName name="______Tes6">{"'SIVA Pricing Model'!$A$1:$F$39"}</definedName>
    <definedName name="______Tes6_1">{"'SIVA Pricing Model'!$A$1:$F$39"}</definedName>
    <definedName name="______TT20">{0,0,0,0;0,0,0,0;0,0,0,0;0,0,0,0;0,0,0,0;0,0,0,0;0,0,0,0;0,0,0,0;0,0,0,0;0,0,0,0;0,0,0,0;0,0,0,0;0,#VALUE!,0,0;0,0,0,0;0,0,0,0;0,0,0,0;4.02506300418233E-305,0,0,0;0,0,0,0;3.33761291040418E-308,5.56268889233185E-308,8.90030392771069E-308,1.55755255047865E-307;2.6700903295667E-307,4.45015111635219E-307,0,0}</definedName>
    <definedName name="______xlfn.BAHTTEXT">#NAME?</definedName>
    <definedName name="______xlfn.RTD">#NAME?</definedName>
    <definedName name="______xz4">{0,0,0,0;0,0,0,0;0,0,0,0;0,0,0,0;0,0,0,0;0,0,0,0}</definedName>
    <definedName name="_____ae2">{"'Inventory &amp; Anal-Cur Wkbk'!$A$7:$AP$71"}</definedName>
    <definedName name="_____BS3">{"'action plan'!$D$13"}</definedName>
    <definedName name="_____DRE0700">{"'PXR_6500'!$A$1:$I$124"}</definedName>
    <definedName name="_____e41">{"'Income Statement'!$D$96:$E$101"}</definedName>
    <definedName name="_____gh1">{"'100'!$A$1:$M$83"}</definedName>
    <definedName name="_____gh2">{"'100'!$A$1:$M$83"}</definedName>
    <definedName name="_____hg2">{"'100'!$A$1:$M$83"}</definedName>
    <definedName name="_____hg3">{"'100'!$A$1:$M$83"}</definedName>
    <definedName name="_____mgb10">{"'100'!$A$1:$M$83"}</definedName>
    <definedName name="_____mgb11">{"'100'!$A$1:$M$83"}</definedName>
    <definedName name="_____mgb12">{"'100'!$A$1:$M$83"}</definedName>
    <definedName name="_____mgb3">{"'100'!$A$1:$M$83"}</definedName>
    <definedName name="_____mgb4">{"'100'!$A$1:$M$83"}</definedName>
    <definedName name="_____mgb5">{"'100'!$A$1:$M$83"}</definedName>
    <definedName name="_____mgb6">{"'100'!$A$1:$M$83"}</definedName>
    <definedName name="_____mgb7">{"'100'!$A$1:$M$83"}</definedName>
    <definedName name="_____mgb8">{"'100'!$A$1:$M$83"}</definedName>
    <definedName name="_____mgb9">{"'100'!$A$1:$M$83"}</definedName>
    <definedName name="_____na2">{"'SIVA Pricing Model'!$A$1:$F$39"}</definedName>
    <definedName name="_____na2_1">{"'SIVA Pricing Model'!$A$1:$F$39"}</definedName>
    <definedName name="_____na3">{"'SIVA Pricing Model'!$A$1:$F$39"}</definedName>
    <definedName name="_____na3_1">{"'SIVA Pricing Model'!$A$1:$F$39"}</definedName>
    <definedName name="_____qw2">{0,0,0,0;0,0,0,0;0,0,0,0;0,0,0,0;0,0,0,0;0,0,0,0}</definedName>
    <definedName name="_____sak1">{"'Server Configuration'!$A$1:$DB$281"}</definedName>
    <definedName name="_____sak2">{"'Server Configuration'!$A$1:$DB$281"}</definedName>
    <definedName name="_____t2" localSheetId="3">{"'Sheet1'!$A$5:$G$42"}</definedName>
    <definedName name="_____t2" localSheetId="4">{"'Sheet1'!$A$5:$G$42"}</definedName>
    <definedName name="_____t2" localSheetId="16">{"'Sheet1'!$A$5:$G$42"}</definedName>
    <definedName name="_____t2">{"'Sheet1'!$A$5:$G$42"}</definedName>
    <definedName name="_____Tes6">{"'SIVA Pricing Model'!$A$1:$F$39"}</definedName>
    <definedName name="_____Tes6_1">{"'SIVA Pricing Model'!$A$1:$F$39"}</definedName>
    <definedName name="_____xlfn.BAHTTEXT">#NAME?</definedName>
    <definedName name="_____xlfn.IFERROR">#NAME?</definedName>
    <definedName name="_____xlfn.RTD">#NAME?</definedName>
    <definedName name="_____xz4">{0,0,0,0;0,0,0,0;0,0,0,0;0,0,0,0;0,0,0,0;0,0,0,0}</definedName>
    <definedName name="____ae2">{"'Inventory &amp; Anal-Cur Wkbk'!$A$7:$AP$71"}</definedName>
    <definedName name="____BS3">{"'action plan'!$D$13"}</definedName>
    <definedName name="____DRE0700">{"'PXR_6500'!$A$1:$I$124"}</definedName>
    <definedName name="____e41">{"'Income Statement'!$D$96:$E$101"}</definedName>
    <definedName name="____ete56">{"'Sheet3'!$D$23:$D$37"}</definedName>
    <definedName name="____gh1">{"'100'!$A$1:$M$83"}</definedName>
    <definedName name="____gh2">{"'100'!$A$1:$M$83"}</definedName>
    <definedName name="____hg2">{"'100'!$A$1:$M$83"}</definedName>
    <definedName name="____hg3">{"'100'!$A$1:$M$83"}</definedName>
    <definedName name="____mgb10">{"'100'!$A$1:$M$83"}</definedName>
    <definedName name="____mgb11">{"'100'!$A$1:$M$83"}</definedName>
    <definedName name="____mgb12">{"'100'!$A$1:$M$83"}</definedName>
    <definedName name="____mgb3">{"'100'!$A$1:$M$83"}</definedName>
    <definedName name="____mgb4">{"'100'!$A$1:$M$83"}</definedName>
    <definedName name="____mgb5">{"'100'!$A$1:$M$83"}</definedName>
    <definedName name="____mgb6">{"'100'!$A$1:$M$83"}</definedName>
    <definedName name="____mgb7">{"'100'!$A$1:$M$83"}</definedName>
    <definedName name="____mgb8">{"'100'!$A$1:$M$83"}</definedName>
    <definedName name="____mgb9">{"'100'!$A$1:$M$83"}</definedName>
    <definedName name="____na2">{"'SIVA Pricing Model'!$A$1:$F$39"}</definedName>
    <definedName name="____na2_1">{"'SIVA Pricing Model'!$A$1:$F$39"}</definedName>
    <definedName name="____na3">{"'SIVA Pricing Model'!$A$1:$F$39"}</definedName>
    <definedName name="____na3_1">{"'SIVA Pricing Model'!$A$1:$F$39"}</definedName>
    <definedName name="____qw2">{0,0,0,0;0,0,0,0;0,0,0,0;0,0,0,0;0,0,0,0;0,0,0,0}</definedName>
    <definedName name="____sak1">{"'Server Configuration'!$A$1:$DB$281"}</definedName>
    <definedName name="____sak2">{"'Server Configuration'!$A$1:$DB$281"}</definedName>
    <definedName name="____t2" localSheetId="3">{"'Sheet1'!$A$5:$G$42"}</definedName>
    <definedName name="____t2" localSheetId="4">{"'Sheet1'!$A$5:$G$42"}</definedName>
    <definedName name="____t2" localSheetId="16">{"'Sheet1'!$A$5:$G$42"}</definedName>
    <definedName name="____t2">{"'Sheet1'!$A$5:$G$42"}</definedName>
    <definedName name="____tes2">{"'Expense Details'!$A$1:$AM$222"}</definedName>
    <definedName name="____Tes6_1">{"'SIVA Pricing Model'!$A$1:$F$39"}</definedName>
    <definedName name="____TT20">{0,0,0,0;0,0,0,0;0,0,0,0;0,0,0,0;0,0,0,0;0,0,0,0;0,0,0,0;0,0,0,0;0,0,0,0;0,0,0,0;0,0,0,0;0,0,0,0;0,#VALUE!,0,0;0,0,0,0;0,0,0,0;0,0,0,0;4.02506300418233E-305,0,0,0;0,0,0,0;3.33761291040418E-308,5.56268889233185E-308,8.90030392771069E-308,1.55755255047865E-307;2.6700903295667E-307,4.45015111635219E-307,0,0}</definedName>
    <definedName name="____xlfn.BAHTTEXT">#NAME?</definedName>
    <definedName name="____xlfn.IFERROR">#NAME?</definedName>
    <definedName name="____xlfn.RTD">#NAME?</definedName>
    <definedName name="____xz4">{0,0,0,0;0,0,0,0;0,0,0,0;0,0,0,0;0,0,0,0;0,0,0,0}</definedName>
    <definedName name="___AAA123432">{"'PRORATE GOALS '!$A$1:$O$25"}</definedName>
    <definedName name="___ACF4">{"'PRORATE GOALS '!$A$1:$O$25"}</definedName>
    <definedName name="___ae2">{"'Inventory &amp; Anal-Cur Wkbk'!$A$7:$AP$71"}</definedName>
    <definedName name="___BS3">{"'action plan'!$D$13"}</definedName>
    <definedName name="___DRE0700">{"'PXR_6500'!$A$1:$I$124"}</definedName>
    <definedName name="___e41">{"'Income Statement'!$D$96:$E$101"}</definedName>
    <definedName name="___gh1">{"'100'!$A$1:$M$83"}</definedName>
    <definedName name="___gh2">{"'100'!$A$1:$M$83"}</definedName>
    <definedName name="___hg2">{"'100'!$A$1:$M$83"}</definedName>
    <definedName name="___hg3">{"'100'!$A$1:$M$83"}</definedName>
    <definedName name="___HGP1010">{"'Sheet1'!$A$1:$H$36"}</definedName>
    <definedName name="___mgb10">{"'100'!$A$1:$M$83"}</definedName>
    <definedName name="___mgb11">{"'100'!$A$1:$M$83"}</definedName>
    <definedName name="___mgb12">{"'100'!$A$1:$M$83"}</definedName>
    <definedName name="___mgb3">{"'100'!$A$1:$M$83"}</definedName>
    <definedName name="___mgb4">{"'100'!$A$1:$M$83"}</definedName>
    <definedName name="___mgb5">{"'100'!$A$1:$M$83"}</definedName>
    <definedName name="___mgb6">{"'100'!$A$1:$M$83"}</definedName>
    <definedName name="___mgb7">{"'100'!$A$1:$M$83"}</definedName>
    <definedName name="___mgb8">{"'100'!$A$1:$M$83"}</definedName>
    <definedName name="___mgb9">{"'100'!$A$1:$M$83"}</definedName>
    <definedName name="___na2">{"'SIVA Pricing Model'!$A$1:$F$39"}</definedName>
    <definedName name="___na2_1">{"'SIVA Pricing Model'!$A$1:$F$39"}</definedName>
    <definedName name="___na3">{"'SIVA Pricing Model'!$A$1:$F$39"}</definedName>
    <definedName name="___na3_1">{"'SIVA Pricing Model'!$A$1:$F$39"}</definedName>
    <definedName name="___new1">{"fdsup://directions/FAT Viewer?action=UPDATE&amp;creator=factset&amp;DYN_ARGS=TRUE&amp;DOC_NAME=FAT:FQL_AUDITING_CLIENT_TEMPLATE.FAT&amp;display_string=Audit&amp;VAR:KEY=FAPQHUDGNA&amp;VAR:QUERY=RkZfRU5UUlBSX1ZBTF9EQUlMWSg0MDIyMSwsLCwsJ0RJTCcp&amp;WINDOW=FIRST_POPUP&amp;HEIGHT=450&amp;WIDTH=","450&amp;START_MAXIMIZED=FALSE&amp;VAR:CALENDAR=US&amp;VAR:SYMBOL=ZGEN&amp;VAR:INDEX=0"}</definedName>
    <definedName name="___new3">{"fdsup://Directions/FactSet Auditing Viewer?action=AUDIT_VALUE&amp;DB=129&amp;ID1=71708110&amp;VALUEID=05376&amp;SDATE=2006&amp;PERIODTYPE=ANN_STD&amp;window=popup_no_bar&amp;width=385&amp;height=120&amp;START_MAXIMIZED=FALSE&amp;creator=factset&amp;display_string=Audit"}</definedName>
    <definedName name="___new4">{"fdsup://Directions/FactSet Auditing Viewer?action=AUDIT_VALUE&amp;DB=129&amp;ID1=11012210&amp;VALUEID=05376&amp;SDATE=2008&amp;PERIODTYPE=ANN_STD&amp;window=popup_no_bar&amp;width=385&amp;height=120&amp;START_MAXIMIZED=FALSE&amp;creator=factset&amp;display_string=Audit"}</definedName>
    <definedName name="___new6">{"fdsup://Directions/FactSet Auditing Viewer?action=AUDIT_VALUE&amp;DB=129&amp;ID1=11012210&amp;VALUEID=05376&amp;SDATE=2009&amp;PERIODTYPE=ANN_STD&amp;window=popup_no_bar&amp;width=385&amp;height=120&amp;START_MAXIMIZED=FALSE&amp;creator=factset&amp;display_string=Audit"}</definedName>
    <definedName name="___new8">{"fdsup://Directions/FactSet Auditing Viewer?action=AUDIT_VALUE&amp;DB=129&amp;ID1=11012210&amp;VALUEID=05376&amp;SDATE=2006&amp;PERIODTYPE=ANN_STD&amp;window=popup_no_bar&amp;width=385&amp;height=120&amp;START_MAXIMIZED=FALSE&amp;creator=factset&amp;display_string=Audit"}</definedName>
    <definedName name="___NSO2">{"'Sheet1'!$L$16"}</definedName>
    <definedName name="___qw2">{0,0,0,0;0,0,0,0;0,0,0,0;0,0,0,0;0,0,0,0;0,0,0,0}</definedName>
    <definedName name="___qw3">{0,0,0,0;0,0,0,0;0,0,0,0;0,0,0,0;0,0,0,0;0,0,0,0}</definedName>
    <definedName name="___sak1">{"'Server Configuration'!$A$1:$DB$281"}</definedName>
    <definedName name="___sak2">{"'Server Configuration'!$A$1:$DB$281"}</definedName>
    <definedName name="___t2" localSheetId="3">{"'Sheet1'!$A$5:$G$42"}</definedName>
    <definedName name="___t2" localSheetId="4">{"'Sheet1'!$A$5:$G$42"}</definedName>
    <definedName name="___t2" localSheetId="16">{"'Sheet1'!$A$5:$G$42"}</definedName>
    <definedName name="___t2">{"'Sheet1'!$A$5:$G$42"}</definedName>
    <definedName name="___tes2">{"'Expense Details'!$A$1:$AM$222"}</definedName>
    <definedName name="___Tes6_1">{"'SIVA Pricing Model'!$A$1:$F$39"}</definedName>
    <definedName name="___xlc_DefaultDisplayOption___">"caption"</definedName>
    <definedName name="___xlc_DisplayNullValues___">TRUE</definedName>
    <definedName name="___xlc_DisplayNullValuesAs___">"___xlc_DisplayNullValuesAs_empty___"</definedName>
    <definedName name="___xlc_PromptForInsertOnDrill___">FALSE</definedName>
    <definedName name="___xlc_SuppressNULLSOnDrill___">TRUE</definedName>
    <definedName name="___xlc_SuppressZerosOnDrill___">FALSE</definedName>
    <definedName name="___xlfn.BAHTTEXT">#NAME?</definedName>
    <definedName name="___xlfn.IFERROR">#NAME?</definedName>
    <definedName name="___xlfn.RTD">#NAME?</definedName>
    <definedName name="___xz4">{0,0,0,0;0,0,0,0;0,0,0,0;0,0,0,0;0,0,0,0;0,0,0,0}</definedName>
    <definedName name="__1IQ___ANGE_AR_BR">"c142"</definedName>
    <definedName name="__AAA123432">{"'PRORATE GOALS '!$A$1:$O$25"}</definedName>
    <definedName name="__ACF4">{"'PRORATE GOALS '!$A$1:$O$25"}</definedName>
    <definedName name="__ae2">{"'Inventory &amp; Anal-Cur Wkbk'!$A$7:$AP$71"}</definedName>
    <definedName name="__ae3">{"'Inventory &amp; Anal-Cur Wkbk'!$A$7:$AP$71"}</definedName>
    <definedName name="__bbb1">{"'Grill_Objective'!$A$1:$AF$101"}</definedName>
    <definedName name="__BS3">{"'action plan'!$D$13"}</definedName>
    <definedName name="__DIM1">" "</definedName>
    <definedName name="__DIM2">" "</definedName>
    <definedName name="__DIM3">" "</definedName>
    <definedName name="__DIM4">" "</definedName>
    <definedName name="__DRE0700">{"'PXR_6500'!$A$1:$I$124"}</definedName>
    <definedName name="__DSAuthor">"Simon Haslam"</definedName>
    <definedName name="__DSComments">"First draft of QMS (part of the Bid Manager's Pack)"</definedName>
    <definedName name="__DSCreated">" November 8, 1992"</definedName>
    <definedName name="__DSRevision">1</definedName>
    <definedName name="__DSSubject">"Quotation Management Summary"</definedName>
    <definedName name="__DSTitle">"QMS"</definedName>
    <definedName name="__e41">{"'Income Statement'!$D$96:$E$101"}</definedName>
    <definedName name="__ete56">{"'Sheet3'!$D$23:$D$37"}</definedName>
    <definedName name="__FDS_HYPERLINK_TOGGLE_STATE__">"ON"</definedName>
    <definedName name="__FDS_UNIQUE_RANGE_ID_GENERATOR_COUNTER">1</definedName>
    <definedName name="__FDS_USED_FOR_REUSING_RANGE_IDS_RECYCLE" localSheetId="3">{152,168,338,189,173,195,158,390,7,11,232,378,159,175,261,183,177,129,8,155,265,394,57}</definedName>
    <definedName name="__FDS_USED_FOR_REUSING_RANGE_IDS_RECYCLE" localSheetId="4">{152,168,338,189,173,195,158,390,7,11,232,378,159,175,261,183,177,129,8,155,265,394,57}</definedName>
    <definedName name="__FDS_USED_FOR_REUSING_RANGE_IDS_RECYCLE" localSheetId="16">{152,168,338,189,173,195,158,390,7,11,232,378,159,175,261,183,177,129,8,155,265,394,57}</definedName>
    <definedName name="__FDS_USED_FOR_REUSING_RANGE_IDS_RECYCLE">{152,168,338,189,173,195,158,390,7,11,232,378,159,175,261,183,177,129,8,155,265,394,57}</definedName>
    <definedName name="__gh1">{"'100'!$A$1:$M$83"}</definedName>
    <definedName name="__gh2">{"'100'!$A$1:$M$83"}</definedName>
    <definedName name="__hg2">{"'100'!$A$1:$M$83"}</definedName>
    <definedName name="__hg3">{"'100'!$A$1:$M$83"}</definedName>
    <definedName name="__HGP1010">{"'Sheet1'!$A$1:$H$36"}</definedName>
    <definedName name="__IntlFixup">TRUE</definedName>
    <definedName name="__mgb10">{"'100'!$A$1:$M$83"}</definedName>
    <definedName name="__mgb11">{"'100'!$A$1:$M$83"}</definedName>
    <definedName name="__mgb12">{"'100'!$A$1:$M$83"}</definedName>
    <definedName name="__mgb3">{"'100'!$A$1:$M$83"}</definedName>
    <definedName name="__mgb4">{"'100'!$A$1:$M$83"}</definedName>
    <definedName name="__mgb5">{"'100'!$A$1:$M$83"}</definedName>
    <definedName name="__mgb6">{"'100'!$A$1:$M$83"}</definedName>
    <definedName name="__mgb7">{"'100'!$A$1:$M$83"}</definedName>
    <definedName name="__mgb8">{"'100'!$A$1:$M$83"}</definedName>
    <definedName name="__mgb9">{"'100'!$A$1:$M$83"}</definedName>
    <definedName name="__na2">"100"</definedName>
    <definedName name="__na2_1">{"'SIVA Pricing Model'!$A$1:$F$39"}</definedName>
    <definedName name="__na3">"50"</definedName>
    <definedName name="__na3_1">{"'SIVA Pricing Model'!$A$1:$F$39"}</definedName>
    <definedName name="__na4">"IQ_LTM_DATE"</definedName>
    <definedName name="__new3">{"fdsup://Directions/FactSet Auditing Viewer?action=AUDIT_VALUE&amp;DB=129&amp;ID1=71708110&amp;VALUEID=05376&amp;SDATE=2006&amp;PERIODTYPE=ANN_STD&amp;window=popup_no_bar&amp;width=385&amp;height=120&amp;START_MAXIMIZED=FALSE&amp;creator=factset&amp;display_string=Audit"}</definedName>
    <definedName name="__new4">{"fdsup://Directions/FactSet Auditing Viewer?action=AUDIT_VALUE&amp;DB=129&amp;ID1=11012210&amp;VALUEID=05376&amp;SDATE=2008&amp;PERIODTYPE=ANN_STD&amp;window=popup_no_bar&amp;width=385&amp;height=120&amp;START_MAXIMIZED=FALSE&amp;creator=factset&amp;display_string=Audit"}</definedName>
    <definedName name="__new6">{"fdsup://Directions/FactSet Auditing Viewer?action=AUDIT_VALUE&amp;DB=129&amp;ID1=11012210&amp;VALUEID=05376&amp;SDATE=2009&amp;PERIODTYPE=ANN_STD&amp;window=popup_no_bar&amp;width=385&amp;height=120&amp;START_MAXIMIZED=FALSE&amp;creator=factset&amp;display_string=Audit"}</definedName>
    <definedName name="__new8">{"fdsup://Directions/FactSet Auditing Viewer?action=AUDIT_VALUE&amp;DB=129&amp;ID1=11012210&amp;VALUEID=05376&amp;SDATE=2006&amp;PERIODTYPE=ANN_STD&amp;window=popup_no_bar&amp;width=385&amp;height=120&amp;START_MAXIMIZED=FALSE&amp;creator=factset&amp;display_string=Audit"}</definedName>
    <definedName name="__NSO2">{"'Sheet1'!$L$16"}</definedName>
    <definedName name="__pos4">"bf34165e899143c7b1d6b8844693b5fe"</definedName>
    <definedName name="__qw2">{0,0,0,0;0,0,0,0;0,0,0,0;0,0,0,0;0,0,0,0;0,0,0,0}</definedName>
    <definedName name="__qw3">{0,0,0,0;0,0,0,0;0,0,0,0;0,0,0,0;0,0,0,0;0,0,0,0}</definedName>
    <definedName name="__sak1">{"'Server Configuration'!$A$1:$DB$281"}</definedName>
    <definedName name="__sak2">{"'Server Configuration'!$A$1:$DB$281"}</definedName>
    <definedName name="__t2" localSheetId="3">{"'Sheet1'!$A$5:$G$42"}</definedName>
    <definedName name="__t2" localSheetId="4">{"'Sheet1'!$A$5:$G$42"}</definedName>
    <definedName name="__t2" localSheetId="16">{"'Sheet1'!$A$5:$G$42"}</definedName>
    <definedName name="__t2">{"'Sheet1'!$A$5:$G$42"}</definedName>
    <definedName name="__tes2">{"'Expense Details'!$A$1:$AM$222"}</definedName>
    <definedName name="__Tes6_1">{"'SIVA Pricing Model'!$A$1:$F$39"}</definedName>
    <definedName name="__tom11">{"'Demand Units'!$Z$2:$AF$53"}</definedName>
    <definedName name="__TT20">{0,0,0,0;0,0,0,0;0,0,0,0;0,0,0,0;0,0,0,0;0,0,0,0;0,0,0,0;0,0,0,0;0,0,0,0;0,0,0,0;0,0,0,0;0,0,0,0;0,#VALUE!,0,0;0,0,0,0;0,0,0,0;0,0,0,0;4.02506300418233E-305,0,0,0;0,0,0,0;3.33761291040418E-308,5.56268889233185E-308,8.90030392771069E-308,1.55755255047865E-307;2.6700903295667E-307,4.45015111635219E-307,0,0}</definedName>
    <definedName name="__TT21">{0,0,0,0;0,0,0,0;0,0,0,0;0,0,0,0;0,0,0,0;0,0,0,0;0,0,0,0;0,0,0,0;0,0,0,0;0,0,0,0;0,0,0,0;0,0,0,0;0,#VALUE!,0,0;0,0,0,0;0,0,0,0;0,0,0,0;4.02506300418233E-305,0,0,0;0,0,0,0;3.33761291040418E-308,5.56268889233185E-308,8.90030392771069E-308,1.55755255047865E-307;2.6700903295667E-307,4.45015111635219E-307,0,0}</definedName>
    <definedName name="__xlfn.BAHTTEXT">#NAME?</definedName>
    <definedName name="__xlfn.IFERROR">#NAME?</definedName>
    <definedName name="__xlfn.RTD">#NAME?</definedName>
    <definedName name="__xlfn.SUMIFS">#NAME?</definedName>
    <definedName name="__xz4">{0,0,0,0;0,0,0,0;0,0,0,0;0,0,0,0;0,0,0,0;0,0,0,0}</definedName>
    <definedName name="_1__FDSAUDITLINK__" localSheetId="3">{"fdsup://IBCentral/FAT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4">{"fdsup://IBCentral/FAT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16">{"fdsup://IBCentral/FAT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{"fdsup://directions/FAT Viewer?action=UPDATE&amp;creator=factset&amp;DYN_ARGS=TRUE&amp;DOC_NAME=FAT:FQL_AUDITING_CLIENT_TEMPLATE.FAT&amp;display_string=Audit&amp;VAR:KEY=FYLSDIFIHM&amp;VAR:QUERY=RkZfQlBTX1RBTkcoQU5OLDQwMzI2KQ==&amp;WINDOW=FIRST_POPUP&amp;HEIGHT=450&amp;WIDTH=450&amp;START_MAXIMI","ZED=FALSE&amp;VAR:CALENDAR=US&amp;VAR:SYMBOL=IRF&amp;VAR:INDEX=0"}</definedName>
    <definedName name="_1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FDSAUDITLINK___">{"fdsup://directions/FAT Viewer?action=UPDATE&amp;creator=factset&amp;DYN_ARGS=TRUE&amp;DOC_NAME=FAT:FQL_AUDITING_CLIENT_TEMPLATE.FAT&amp;display_string=Audit&amp;VAR:KEY=BYLCVWFIZG&amp;VAR:QUERY=RkZfREVCVChRVFIsMCwsLCxVU0Qp&amp;WINDOW=FIRST_POPUP&amp;HEIGHT=450&amp;WIDTH=450&amp;START_MAXIMIZED=","FALSE&amp;VAR:CALENDAR=US&amp;VAR:SYMBOL=CERN&amp;VAR:INDEX=0"}</definedName>
    <definedName name="_100___FDSAUDITLINK__">{"fdsup://directions/FAT Viewer?action=UPDATE&amp;creator=factset&amp;DYN_ARGS=TRUE&amp;DOC_NAME=FAT:FQL_AUDITING_CLIENT_TEMPLATE.FAT&amp;display_string=Audit&amp;VAR:KEY=KDSXWLKXYV&amp;VAR:QUERY=RkZfRUJJVERBX09QRVIoTFRNUywsLCxVU0Qp&amp;WINDOW=FIRST_POPUP&amp;HEIGHT=450&amp;WIDTH=450&amp;START_MA","XIMIZED=FALSE&amp;VAR:CALENDAR=US&amp;VAR:SYMBOL=AH&amp;VAR:INDEX=0"}</definedName>
    <definedName name="_100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0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0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0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0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0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0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0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10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0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0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IQ_FHLB_DUE_CY">"c2082"</definedName>
    <definedName name="_11__FDSAUDITLINK__" localSheetId="3">{"fdsup://directions/News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4">{"fdsup://directions/News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16">{"fdsup://directions/News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0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1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1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__FDSAUDITLINK__" localSheetId="3">{"fdsup://directions/FAT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4">{"fdsup://directions/FAT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16">{"fdsup://directions/FAT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1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1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2__FDSAUDITLINK__">{"fdsup://IBCentral/FAT Viewer?action=UPDATE&amp;creator=factset&amp;DOC_NAME=fat:reuters_qtrly_source_window.fat&amp;display_string=Audit&amp;DYN_ARGS=TRUE&amp;VAR:ID1=58500P10&amp;VAR:RCODE=SALES&amp;VAR:SDATE=20080699&amp;VAR:FREQ=Quarterly&amp;VAR:RELITEM=RP&amp;VAR:CURRENCY=&amp;VAR:CURRSOURCE=E","XSHARE&amp;VAR:NATFREQ=QUARTERLY&amp;VAR:RFIELD=FINALIZED&amp;VAR:DB_TYPE=&amp;VAR:UNITS=M&amp;window=popup&amp;width=450&amp;height=300&amp;START_MAXIMIZED=FALSE"}</definedName>
    <definedName name="_1143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4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5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6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7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8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9__FDSAUDITLINK__">{"fdsup://IBCentral/FAT Viewer?action=UPDATE&amp;creator=factset&amp;DOC_NAME=fat:reuters_qtrly_source_window.fat&amp;display_string=Audit&amp;DYN_ARGS=TRUE&amp;VAR:ID1=56624R10&amp;VAR:RCODE=SALES&amp;VAR:SDATE=20080699&amp;VAR:FREQ=Quarterly&amp;VAR:RELITEM=RP&amp;VAR:CURRENCY=&amp;VAR:CURRSOURCE=E","XSHARE&amp;VAR:NATFREQ=QUARTERLY&amp;VAR:RFIELD=FINALIZED&amp;VAR:DB_TYPE=&amp;VAR:UNITS=M&amp;window=popup&amp;width=450&amp;height=300&amp;START_MAXIMIZED=FALSE"}</definedName>
    <definedName name="_115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150__FDSAUDITLINK__">{"fdsup://IBCentral/FAT Viewer?action=UPDATE&amp;creator=factset&amp;DOC_NAME=fat:reuters_qtrly_source_window.fat&amp;display_string=Audit&amp;DYN_ARGS=TRUE&amp;VAR:ID1=55977510&amp;VAR:RCODE=SALES&amp;VAR:SDATE=20080699&amp;VAR:FREQ=Quarterly&amp;VAR:RELITEM=RP&amp;VAR:CURRENCY=&amp;VAR:CURRSOURCE=E","XSHARE&amp;VAR:NATFREQ=QUARTERLY&amp;VAR:RFIELD=FINALIZED&amp;VAR:DB_TYPE=&amp;VAR:UNITS=M&amp;window=popup&amp;width=450&amp;height=300&amp;START_MAXIMIZED=FALSE"}</definedName>
    <definedName name="_1151__FDSAUDITLINK__">{"fdsup://IBCentral/FAT Viewer?action=UPDATE&amp;creator=factset&amp;DOC_NAME=fat:reuters_qtrly_source_window.fat&amp;display_string=Audit&amp;DYN_ARGS=TRUE&amp;VAR:ID1=55448910&amp;VAR:RCODE=SALES&amp;VAR:SDATE=20080699&amp;VAR:FREQ=Quarterly&amp;VAR:RELITEM=RP&amp;VAR:CURRENCY=&amp;VAR:CURRSOURCE=E","XSHARE&amp;VAR:NATFREQ=QUARTERLY&amp;VAR:RFIELD=FINALIZED&amp;VAR:DB_TYPE=&amp;VAR:UNITS=M&amp;window=popup&amp;width=450&amp;height=300&amp;START_MAXIMIZED=FALSE"}</definedName>
    <definedName name="_1152__FDSAUDITLINK__">{"fdsup://IBCentral/FAT Viewer?action=UPDATE&amp;creator=factset&amp;DOC_NAME=fat:reuters_qtrly_source_window.fat&amp;display_string=Audit&amp;DYN_ARGS=TRUE&amp;VAR:ID1=55305B10&amp;VAR:RCODE=SALES&amp;VAR:SDATE=20080699&amp;VAR:FREQ=Quarterly&amp;VAR:RELITEM=RP&amp;VAR:CURRENCY=&amp;VAR:CURRSOURCE=E","XSHARE&amp;VAR:NATFREQ=QUARTERLY&amp;VAR:RFIELD=FINALIZED&amp;VAR:DB_TYPE=&amp;VAR:UNITS=M&amp;window=popup&amp;width=450&amp;height=300&amp;START_MAXIMIZED=FALSE"}</definedName>
    <definedName name="_1153__FDSAUDITLINK__">{"fdsup://IBCentral/FAT Viewer?action=UPDATE&amp;creator=factset&amp;DOC_NAME=fat:reuters_qtrly_source_window.fat&amp;display_string=Audit&amp;DYN_ARGS=TRUE&amp;VAR:ID1=55272X10&amp;VAR:RCODE=SALES&amp;VAR:SDATE=20080699&amp;VAR:FREQ=Quarterly&amp;VAR:RELITEM=RP&amp;VAR:CURRENCY=&amp;VAR:CURRSOURCE=E","XSHARE&amp;VAR:NATFREQ=QUARTERLY&amp;VAR:RFIELD=FINALIZED&amp;VAR:DB_TYPE=&amp;VAR:UNITS=M&amp;window=popup&amp;width=450&amp;height=300&amp;START_MAXIMIZED=FALSE"}</definedName>
    <definedName name="_1154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5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6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7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8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9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160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1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2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3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4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5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6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7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8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9__FDSAUDITLINK__">{"fdsup://IBCentral/FAT Viewer?action=UPDATE&amp;creator=factset&amp;DOC_NAME=fat:reuters_qtrly_source_window.fat&amp;display_string=Audit&amp;DYN_ARGS=TRUE&amp;VAR:ID1=53071M30&amp;VAR:RCODE=SALES&amp;VAR:SDATE=20080399&amp;VAR:FREQ=Quarterly&amp;VAR:RELITEM=RP&amp;VAR:CURRENCY=&amp;VAR:CURRSOURCE=E","XSHARE&amp;VAR:NATFREQ=QUARTERLY&amp;VAR:RFIELD=FINALIZED&amp;VAR:DB_TYPE=&amp;VAR:UNITS=M&amp;window=popup&amp;width=450&amp;height=300&amp;START_MAXIMIZED=FALSE"}</definedName>
    <definedName name="_116IQ_CURRENCY_GAIN_INS">"c238"</definedName>
    <definedName name="_117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170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1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2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3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4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5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6__FDSAUDITLINK__">{"fdsup://IBCentral/FAT Viewer?action=UPDATE&amp;creator=factset&amp;DOC_NAME=fat:reuters_qtrly_source_window.fat&amp;display_string=Audit&amp;DYN_ARGS=TRUE&amp;VAR:ID1=52728810&amp;VAR:RCODE=SALES&amp;VAR:SDATE=20080699&amp;VAR:FREQ=Quarterly&amp;VAR:RELITEM=RP&amp;VAR:CURRENCY=&amp;VAR:CURRSOURCE=E","XSHARE&amp;VAR:NATFREQ=QUARTERLY&amp;VAR:RFIELD=FINALIZED&amp;VAR:DB_TYPE=&amp;VAR:UNITS=M&amp;window=popup&amp;width=450&amp;height=300&amp;START_MAXIMIZED=FALSE"}</definedName>
    <definedName name="_11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1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1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IQ_CURRENCY_GAIN_INS">"c238"</definedName>
    <definedName name="_11IQ_F_LB_DUE_CY3">"c2083"</definedName>
    <definedName name="_12__FDSAUDITLINK__" localSheetId="3">{"fdsup://directions/News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4">{"fdsup://directions/News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16">{"fdsup://directions/News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0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2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22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23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24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125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26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127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__FDSAUDITLINK__">{"fdsup://directions/FAT Viewer?action=UPDATE&amp;creator=factSet&amp;DYN_ARGS=true&amp;DOC_NAME=FAT:RGQ_ENTRPR_VAL_MV_SOURCE_WINDOW.FAT&amp;VAR:ID1=GIB.A-CA&amp;VAR:SDATE=20101022&amp;VAR:FDATE=20100630&amp;VAR:FREQ=DAILY&amp;VAR:RELITEM=&amp;VAR:CURRENCY=&amp;VAR:DB_TYPE=&amp;VAR:UNITS=M&amp;VAR:SHS_OU","T_TYPE=&amp;window=popup&amp;width=535&amp;height=425&amp;START_MAXIMIZED=FALSE&amp;Y=120&amp;display_string=audit"}</definedName>
    <definedName name="_12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__FDSAUDITLINK__">{"fdsup://directions/FAT Viewer?action=UPDATE&amp;creator=factset&amp;DYN_ARGS=TRUE&amp;DOC_NAME=FAT:FQL_AUDITING_CLIENT_TEMPLATE.FAT&amp;display_string=Audit&amp;VAR:KEY=LSJSNKLYTG&amp;VAR:QUERY=KEZGX05FVF9NR04oTFRNU19TRU1JLC0xQVkpQEZGX05FVF9NR04oTFRNUywtMUFZKSkgLyAxMDA=&amp;WINDOW=F","IRST_POPUP&amp;HEIGHT=450&amp;WIDTH=450&amp;START_MAXIMIZED=FALSE&amp;VAR:CALENDAR=US&amp;VAR:SYMBOL=B3F1KC&amp;VAR:INDEX=0"}</definedName>
    <definedName name="_129_FDSAUDITLINK__">{"fdsup://directions/FAT Viewer?action=UPDATE&amp;creator=factset&amp;DYN_ARGS=TRUE&amp;DOC_NAME=FAT:FQL_AUDITING_CLIENT_TEMPLATE.FAT&amp;display_string=Audit&amp;VAR:KEY=SXWVULCDWX&amp;VAR:QUERY=RkZfRUJJVERBKENBTCwyMDA5KQ==&amp;WINDOW=FIRST_POPUP&amp;HEIGHT=450&amp;WIDTH=450&amp;START_MAXIMIZED=","FALSE&amp;VAR:CALENDAR=US&amp;VAR:SYMBOL=CBST&amp;VAR:INDEX=0"}</definedName>
    <definedName name="_12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IQ_FHLB_DUE_CY">"c2082"</definedName>
    <definedName name="_13__FDSAUDITLINK__" localSheetId="3">{"fdsup://directions/News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4">{"fdsup://directions/News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16">{"fdsup://directions/News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0__FDSAUDITLINK__">{"fdsup://directions/FAT Viewer?action=UPDATE&amp;creator=factset&amp;DYN_ARGS=TRUE&amp;DOC_NAME=FAT:FQL_AUDITING_CLIENT_TEMPLATE.FAT&amp;display_string=Audit&amp;VAR:KEY=KJUTKPMVKB&amp;VAR:QUERY=KEZGX05FVF9NR04oTFRNU19TRU1JLDApQEZGX05FVF9NR04oTFRNUywwKSkgLyAxMDA=&amp;WINDOW=FIRST_POP","UP&amp;HEIGHT=450&amp;WIDTH=450&amp;START_MAXIMIZED=FALSE&amp;VAR:CALENDAR=US&amp;VAR:SYMBOL=B3F1KC&amp;VAR:INDEX=0"}</definedName>
    <definedName name="_13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__FDSAUDITLINK__">{"fdsup://directions/FAT Viewer?action=UPDATE&amp;creator=factset&amp;DYN_ARGS=TRUE&amp;DOC_NAME=FAT:FQL_AUDITING_CLIENT_TEMPLATE.FAT&amp;display_string=Audit&amp;VAR:KEY=UDMDQTONKV&amp;VAR:QUERY=KEZGX1NBTEVTKExUTVNfU0VNSSwtMUFZKUBGRl9TQUxFUyhMVE1TLC0xQVkpKQ==&amp;WINDOW=FIRST_POPUP&amp;H","EIGHT=450&amp;WIDTH=450&amp;START_MAXIMIZED=FALSE&amp;VAR:CALENDAR=US&amp;VAR:SYMBOL=215974&amp;VAR:INDEX=0"}</definedName>
    <definedName name="_13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2__FDSAUDITLINK__">{"fdsup://directions/FAT Viewer?action=UPDATE&amp;creator=factset&amp;DYN_ARGS=TRUE&amp;DOC_NAME=FAT:FQL_AUDITING_CLIENT_TEMPLATE.FAT&amp;display_string=Audit&amp;VAR:KEY=ADMHMBMBAF&amp;VAR:QUERY=KEZGX1NBTEVTKExUTVNfU0VNSSwtMUFZKUBGRl9TQUxFUyhMVE1TLC0xQVkpKQ==&amp;WINDOW=FIRST_POPUP&amp;H","EIGHT=450&amp;WIDTH=450&amp;START_MAXIMIZED=FALSE&amp;VAR:CALENDAR=US&amp;VAR:SYMBOL=222335&amp;VAR:INDEX=0"}</definedName>
    <definedName name="_1320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1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2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3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4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5__FDSAUDITLINK__">{"fdsup://IBCentral/FAT Viewer?action=UPDATE&amp;creator=factset&amp;DOC_NAME=fat:reuters_qtrly_source_window.fat&amp;display_string=Audit&amp;DYN_ARGS=TRUE&amp;VAR:ID1=50559710&amp;VAR:RCODE=SALES&amp;VAR:SDATE=20080699&amp;VAR:FREQ=Quarterly&amp;VAR:RELITEM=RP&amp;VAR:CURRENCY=&amp;VAR:CURRSOURCE=E","XSHARE&amp;VAR:NATFREQ=QUARTERLY&amp;VAR:RFIELD=FINALIZED&amp;VAR:DB_TYPE=&amp;VAR:UNITS=M&amp;window=popup&amp;width=450&amp;height=300&amp;START_MAXIMIZED=FALSE"}</definedName>
    <definedName name="_1326__FDSAUDITLINK__">{"fdsup://IBCentral/FAT Viewer?action=UPDATE&amp;creator=factset&amp;DOC_NAME=fat:reuters_qtrly_source_window.fat&amp;display_string=Audit&amp;DYN_ARGS=TRUE&amp;VAR:ID1=50544710&amp;VAR:RCODE=SALES&amp;VAR:SDATE=20080699&amp;VAR:FREQ=Quarterly&amp;VAR:RELITEM=RP&amp;VAR:CURRENCY=&amp;VAR:CURRSOURCE=E","XSHARE&amp;VAR:NATFREQ=QUARTERLY&amp;VAR:RFIELD=FINALIZED&amp;VAR:DB_TYPE=&amp;VAR:UNITS=M&amp;window=popup&amp;width=450&amp;height=300&amp;START_MAXIMIZED=FALSE"}</definedName>
    <definedName name="_1327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8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9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__FDSAUDITLINK__">{"fdsup://Directions/FactSet Auditing Viewer?action=AUDIT_VALUE&amp;DB=129&amp;ID1=296085&amp;VALUEID=01001&amp;SDATE=2010&amp;PERIODTYPE=ANN_STD&amp;SCFT=3&amp;window=popup_no_bar&amp;width=385&amp;height=120&amp;START_MAXIMIZED=FALSE&amp;creator=factset&amp;display_string=Audit"}</definedName>
    <definedName name="_1330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1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2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7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8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9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__FDSAUDITLINK__">{"fdsup://directions/FAT Viewer?action=UPDATE&amp;creator=factset&amp;DYN_ARGS=TRUE&amp;DOC_NAME=FAT:FQL_AUDITING_CLIENT_TEMPLATE.FAT&amp;display_string=Audit&amp;VAR:KEY=MDUHGLUVSB&amp;VAR:QUERY=KEZGX1NBTEVTKExUTVNfU0VNSSwtMUFZKUBGRl9TQUxFUyhMVE1TLC0xQVkpKQ==&amp;WINDOW=FIRST_POPUP&amp;H","EIGHT=450&amp;WIDTH=450&amp;START_MAXIMIZED=FALSE&amp;VAR:CALENDAR=US&amp;VAR:SYMBOL=269737&amp;VAR:INDEX=0"}</definedName>
    <definedName name="_1340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1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2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7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8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9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__FDSAUDITLINK__">{"fdsup://directions/FAT Viewer?action=UPDATE&amp;creator=factset&amp;DYN_ARGS=TRUE&amp;DOC_NAME=FAT:FQL_AUDITING_CLIENT_TEMPLATE.FAT&amp;display_string=Audit&amp;VAR:KEY=FCBWJABUHW&amp;VAR:QUERY=KEZGX1NBTEVTKExUTVNfU0VNSSwtMUFZKUBGRl9TQUxFUyhMVE1TLC0xQVkpKQ==&amp;WINDOW=FIRST_POPUP&amp;H","EIGHT=450&amp;WIDTH=450&amp;START_MAXIMIZED=FALSE&amp;VAR:CALENDAR=US&amp;VAR:SYMBOL=260635&amp;VAR:INDEX=0"}</definedName>
    <definedName name="_1350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1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2__FDSAUDITLINK__">{"fdsup://IBCentral/FAT Viewer?action=UPDATE&amp;creator=factset&amp;DOC_NAME=fat:reuters_qtrly_source_window.fat&amp;display_string=Audit&amp;DYN_ARGS=TRUE&amp;VAR:ID1=48241210&amp;VAR:RCODE=SALES&amp;VAR:SDATE=20020699&amp;VAR:FREQ=Quarterly&amp;VAR:RELITEM=RP&amp;VAR:CURRENCY=&amp;VAR:CURRSOURCE=E","XSHARE&amp;VAR:NATFREQ=QUARTERLY&amp;VAR:RFIELD=FINALIZED&amp;VAR:DB_TYPE=&amp;VAR:UNITS=M&amp;window=popup&amp;width=450&amp;height=300&amp;START_MAXIMIZED=FALSE"}</definedName>
    <definedName name="_1353__FDSAUDITLINK__">{"fdsup://IBCentral/FAT Viewer?action=UPDATE&amp;creator=factset&amp;DOC_NAME=fat:reuters_qtrly_source_window.fat&amp;display_string=Audit&amp;DYN_ARGS=TRUE&amp;VAR:ID1=47102X10&amp;VAR:RCODE=SALES&amp;VAR:SDATE=20080699&amp;VAR:FREQ=Quarterly&amp;VAR:RELITEM=RP&amp;VAR:CURRENCY=&amp;VAR:CURRSOURCE=E","XSHARE&amp;VAR:NATFREQ=QUARTERLY&amp;VAR:RFIELD=FINALIZED&amp;VAR:DB_TYPE=&amp;VAR:UNITS=M&amp;window=popup&amp;width=450&amp;height=300&amp;START_MAXIMIZED=FALSE"}</definedName>
    <definedName name="_135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__FDSAUDITLINK__">{"fdsup://directions/FAT Viewer?action=UPDATE&amp;creator=factset&amp;DYN_ARGS=TRUE&amp;DOC_NAME=FAT:FQL_AUDITING_CLIENT_TEMPLATE.FAT&amp;display_string=Audit&amp;VAR:KEY=NYFAXSRGBI&amp;VAR:QUERY=KEZGX1NBTEVTKExUTVNfU0VNSSwtMUFZKUBGRl9TQUxFUyhMVE1TLC0xQVkpKQ==&amp;WINDOW=FIRST_POPUP&amp;H","EIGHT=450&amp;WIDTH=450&amp;START_MAXIMIZED=FALSE&amp;VAR:CALENDAR=US&amp;VAR:SYMBOL=B1GBWF&amp;VAR:INDEX=0"}</definedName>
    <definedName name="_136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__FDSAUDITLINK__">{"fdsup://directions/FAT Viewer?action=UPDATE&amp;creator=factset&amp;DYN_ARGS=TRUE&amp;DOC_NAME=FAT:FQL_AUDITING_CLIENT_TEMPLATE.FAT&amp;display_string=Audit&amp;VAR:KEY=AXANADSXGD&amp;VAR:QUERY=KEZGX1NBTEVTKExUTVNfU0VNSSwtMUFZKUBGRl9TQUxFUyhMVE1TLC0xQVkpKQ==&amp;WINDOW=FIRST_POPUP&amp;H","EIGHT=450&amp;WIDTH=450&amp;START_MAXIMIZED=FALSE&amp;VAR:CALENDAR=US&amp;VAR:SYMBOL=B3F1KC&amp;VAR:INDEX=0"}</definedName>
    <definedName name="_137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__FDSAUDITLINK__">{"fdsup://directions/FAT Viewer?action=UPDATE&amp;creator=factSet&amp;DYN_ARGS=true&amp;DOC_NAME=FAT:RGQ_ENTRPR_VAL_MV_SOURCE_WINDOW.FAT&amp;VAR:ID1=HAL-US&amp;VAR:SDATE=20100203&amp;VAR:FDATE=20091231&amp;VAR:FREQ=DAILY&amp;VAR:RELITEM=&amp;VAR:CURRENCY=&amp;VAR:DB_TYPE=&amp;VAR:UNITS=M&amp;VAR:SHS_OUT_","TYPE=&amp;window=popup&amp;width=535&amp;height=425&amp;START_MAXIMIZED=FALSE&amp;Y=120"}</definedName>
    <definedName name="_138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39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7__FDSAUDITLINK__">{"fdsup://IBCentral/FAT Viewer?action=UPDATE&amp;creator=factset&amp;DOC_NAME=fat:reuters_qtrly_source_window.fat&amp;display_string=Audit&amp;DYN_ARGS=TRUE&amp;VAR:ID1=46621210&amp;VAR:RCODE=SALES&amp;VAR:SDATE=20080699&amp;VAR:FREQ=Quarterly&amp;VAR:RELITEM=RP&amp;VAR:CURRENCY=&amp;VAR:CURRSOURCE=E","XSHARE&amp;VAR:NATFREQ=QUARTERLY&amp;VAR:RFIELD=FINALIZED&amp;VAR:DB_TYPE=&amp;VAR:UNITS=M&amp;window=popup&amp;width=450&amp;height=300&amp;START_MAXIMIZED=FALSE"}</definedName>
    <definedName name="_1398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399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4__FDSAUDITLINK__" localSheetId="3">{"fdsup://directions/News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4">{"fdsup://directions/News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16">{"fdsup://directions/News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0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400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1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2__FDSAUDITLINK__">{"fdsup://IBCentral/FAT Viewer?action=UPDATE&amp;creator=factset&amp;DOC_NAME=fat:reuters_qtrly_source_window.fat&amp;display_string=Audit&amp;DYN_ARGS=TRUE&amp;VAR:ID1=46173010&amp;VAR:RCODE=SALES&amp;VAR:SDATE=20080499&amp;VAR:FREQ=Quarterly&amp;VAR:RELITEM=RP&amp;VAR:CURRENCY=&amp;VAR:CURRSOURCE=E","XSHARE&amp;VAR:NATFREQ=QUARTERLY&amp;VAR:RFIELD=FINALIZED&amp;VAR:DB_TYPE=&amp;VAR:UNITS=M&amp;window=popup&amp;width=450&amp;height=300&amp;START_MAXIMIZED=FALSE"}</definedName>
    <definedName name="_1403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4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5__FDSAUDITLINK__">{"fdsup://IBCentral/FAT Viewer?action=UPDATE&amp;creator=factset&amp;DOC_NAME=fat:reuters_qtrly_source_window.fat&amp;display_string=Audit&amp;DYN_ARGS=TRUE&amp;VAR:ID1=46032120&amp;VAR:RCODE=SALES&amp;VAR:SDATE=20080699&amp;VAR:FREQ=Quarterly&amp;VAR:RELITEM=RP&amp;VAR:CURRENCY=&amp;VAR:CURRSOURCE=E","XSHARE&amp;VAR:NATFREQ=QUARTERLY&amp;VAR:RFIELD=FINALIZED&amp;VAR:DB_TYPE=&amp;VAR:UNITS=M&amp;window=popup&amp;width=450&amp;height=300&amp;START_MAXIMIZED=FALSE"}</definedName>
    <definedName name="_1406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7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8__FDSAUDITLINK__">{"fdsup://IBCentral/FAT Viewer?action=UPDATE&amp;creator=factset&amp;DOC_NAME=fat:reuters_qtrly_source_window.fat&amp;display_string=Audit&amp;DYN_ARGS=TRUE&amp;VAR:ID1=45383810&amp;VAR:RCODE=SALES&amp;VAR:SDATE=20080699&amp;VAR:FREQ=Quarterly&amp;VAR:RELITEM=RP&amp;VAR:CURRENCY=&amp;VAR:CURRSOURCE=E","XSHARE&amp;VAR:NATFREQ=QUARTERLY&amp;VAR:RFIELD=FINALIZED&amp;VAR:DB_TYPE=&amp;VAR:UNITS=M&amp;window=popup&amp;width=450&amp;height=300&amp;START_MAXIMIZED=FALSE"}</definedName>
    <definedName name="_1409__FDSAUDITLINK__">{"fdsup://IBCentral/FAT Viewer?action=UPDATE&amp;creator=factset&amp;DOC_NAME=fat:reuters_qtrly_source_window.fat&amp;display_string=Audit&amp;DYN_ARGS=TRUE&amp;VAR:ID1=45323G10&amp;VAR:RCODE=SALES&amp;VAR:SDATE=19990999&amp;VAR:FREQ=Quarterly&amp;VAR:RELITEM=RP&amp;VAR:CURRENCY=&amp;VAR:CURRSOURCE=E","XSHARE&amp;VAR:NATFREQ=QUARTERLY&amp;VAR:RFIELD=FINALIZED&amp;VAR:DB_TYPE=&amp;VAR:UNITS=M&amp;window=popup&amp;width=450&amp;height=300&amp;START_MAXIMIZED=FALSE"}</definedName>
    <definedName name="_141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10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1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2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3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4__FDSAUDITLINK__">{"fdsup://IBCentral/FAT Viewer?action=UPDATE&amp;creator=factset&amp;DOC_NAME=fat:reuters_qtrly_source_window.fat&amp;display_string=Audit&amp;DYN_ARGS=TRUE&amp;VAR:ID1=45230810&amp;VAR:RCODE=SALES&amp;VAR:SDATE=20080699&amp;VAR:FREQ=Quarterly&amp;VAR:RELITEM=RP&amp;VAR:CURRENCY=&amp;VAR:CURRSOURCE=E","XSHARE&amp;VAR:NATFREQ=QUARTERLY&amp;VAR:RFIELD=FINALIZED&amp;VAR:DB_TYPE=&amp;VAR:UNITS=M&amp;window=popup&amp;width=450&amp;height=300&amp;START_MAXIMIZED=FALSE"}</definedName>
    <definedName name="_1415__FDSAUDITLINK__">{"fdsup://IBCentral/FAT Viewer?action=UPDATE&amp;creator=factset&amp;DOC_NAME=fat:reuters_qtrly_source_window.fat&amp;display_string=Audit&amp;DYN_ARGS=TRUE&amp;VAR:ID1=45082810&amp;VAR:RCODE=SALES&amp;VAR:SDATE=20080699&amp;VAR:FREQ=Quarterly&amp;VAR:RELITEM=RP&amp;VAR:CURRENCY=&amp;VAR:CURRSOURCE=E","XSHARE&amp;VAR:NATFREQ=QUARTERLY&amp;VAR:RFIELD=FINALIZED&amp;VAR:DB_TYPE=&amp;VAR:UNITS=M&amp;window=popup&amp;width=450&amp;height=300&amp;START_MAXIMIZED=FALSE"}</definedName>
    <definedName name="_1416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7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8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9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20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1__FDSAUDITLINK__">{"fdsup://IBCentral/FAT Viewer?action=UPDATE&amp;creator=factset&amp;DOC_NAME=fat:reuters_qtrly_source_window.fat&amp;display_string=Audit&amp;DYN_ARGS=TRUE&amp;VAR:ID1=44701110&amp;VAR:RCODE=SALES&amp;VAR:SDATE=20080699&amp;VAR:FREQ=Quarterly&amp;VAR:RELITEM=RP&amp;VAR:CURRENCY=&amp;VAR:CURRSOURCE=E","XSHARE&amp;VAR:NATFREQ=QUARTERLY&amp;VAR:RFIELD=FINALIZED&amp;VAR:DB_TYPE=&amp;VAR:UNITS=M&amp;window=popup&amp;width=450&amp;height=300&amp;START_MAXIMIZED=FALSE"}</definedName>
    <definedName name="_1422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3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4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5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6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7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8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9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3__FDSAUDITLINK__">{"fdsup://directions/FAT Viewer?action=UPDATE&amp;creator=factSet&amp;DYN_ARGS=true&amp;DOC_NAME=FAT:RGQ_ENTRPR_VAL_MV_SOURCE_WINDOW.FAT&amp;VAR:ID1=GTSI-US&amp;VAR:SDATE=20100203&amp;VAR:FDATE=20090930&amp;VAR:FREQ=DAILY&amp;VAR:RELITEM=&amp;VAR:CURRENCY=&amp;VAR:DB_TYPE=&amp;VAR:UNITS=M&amp;VAR:SHS_OUT","_TYPE=&amp;window=popup&amp;width=535&amp;height=425&amp;START_MAXIMIZED=FALSE&amp;Y=120"}</definedName>
    <definedName name="_1430__FDSAUDITLINK__">{"fdsup://IBCentral/FAT Viewer?action=UPDATE&amp;creator=factset&amp;DOC_NAME=fat:reuters_qtrly_source_window.fat&amp;display_string=Audit&amp;DYN_ARGS=TRUE&amp;VAR:ID1=44248720&amp;VAR:RCODE=SALES&amp;VAR:SDATE=20080799&amp;VAR:FREQ=Quarterly&amp;VAR:RELITEM=RP&amp;VAR:CURRENCY=&amp;VAR:CURRSOURCE=E","XSHARE&amp;VAR:NATFREQ=QUARTERLY&amp;VAR:RFIELD=FINALIZED&amp;VAR:DB_TYPE=&amp;VAR:UNITS=M&amp;window=popup&amp;width=450&amp;height=300&amp;START_MAXIMIZED=FALSE"}</definedName>
    <definedName name="_1431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2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3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4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5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6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7__FDSAUDITLINK__">{"fdsup://IBCentral/FAT Viewer?action=UPDATE&amp;creator=factset&amp;DOC_NAME=fat:reuters_qtrly_source_window.fat&amp;display_string=Audit&amp;DYN_ARGS=TRUE&amp;VAR:ID1=43738R10&amp;VAR:RCODE=SALES&amp;VAR:SDATE=20070399&amp;VAR:FREQ=Quarterly&amp;VAR:RELITEM=RP&amp;VAR:CURRENCY=&amp;VAR:CURRSOURCE=E","XSHARE&amp;VAR:NATFREQ=QUARTERLY&amp;VAR:RFIELD=FINALIZED&amp;VAR:DB_TYPE=&amp;VAR:UNITS=M&amp;window=popup&amp;width=450&amp;height=300&amp;START_MAXIMIZED=FALSE"}</definedName>
    <definedName name="_1438__FDSAUDITLINK__">{"fdsup://IBCentral/FAT Viewer?action=UPDATE&amp;creator=factset&amp;DOC_NAME=fat:reuters_qtrly_source_window.fat&amp;display_string=Audit&amp;DYN_ARGS=TRUE&amp;VAR:ID1=43730610&amp;VAR:RCODE=SALES&amp;VAR:SDATE=20080699&amp;VAR:FREQ=Quarterly&amp;VAR:RELITEM=RP&amp;VAR:CURRENCY=&amp;VAR:CURRSOURCE=E","XSHARE&amp;VAR:NATFREQ=QUARTERLY&amp;VAR:RFIELD=FINALIZED&amp;VAR:DB_TYPE=&amp;VAR:UNITS=M&amp;window=popup&amp;width=450&amp;height=300&amp;START_MAXIMIZED=FALSE"}</definedName>
    <definedName name="_1439__FDSAUDITLINK__">{"fdsup://IBCentral/FAT Viewer?action=UPDATE&amp;creator=factset&amp;DOC_NAME=fat:reuters_qtrly_source_window.fat&amp;display_string=Audit&amp;DYN_ARGS=TRUE&amp;VAR:ID1=43274810&amp;VAR:RCODE=SALES&amp;VAR:SDATE=20080699&amp;VAR:FREQ=Quarterly&amp;VAR:RELITEM=RP&amp;VAR:CURRENCY=&amp;VAR:CURRSOURCE=E","XSHARE&amp;VAR:NATFREQ=QUARTERLY&amp;VAR:RFIELD=FINALIZED&amp;VAR:DB_TYPE=&amp;VAR:UNITS=M&amp;window=popup&amp;width=450&amp;height=300&amp;START_MAXIMIZED=FALSE"}</definedName>
    <definedName name="_144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0__FDSAUDITLINK__">{"fdsup://IBCentral/FAT Viewer?action=UPDATE&amp;creator=factset&amp;DOC_NAME=fat:reuters_qtrly_source_window.fat&amp;display_string=Audit&amp;DYN_ARGS=TRUE&amp;VAR:ID1=42823610&amp;VAR:RCODE=SALES&amp;VAR:SDATE=20080799&amp;VAR:FREQ=Quarterly&amp;VAR:RELITEM=RP&amp;VAR:CURRENCY=&amp;VAR:CURRSOURCE=E","XSHARE&amp;VAR:NATFREQ=QUARTERLY&amp;VAR:RFIELD=FINALIZED&amp;VAR:DB_TYPE=&amp;VAR:UNITS=M&amp;window=popup&amp;width=450&amp;height=300&amp;START_MAXIMIZED=FALSE"}</definedName>
    <definedName name="_1441__FDSAUDITLINK__">{"fdsup://IBCentral/FAT Viewer?action=UPDATE&amp;creator=factset&amp;DOC_NAME=fat:reuters_qtrly_source_window.fat&amp;display_string=Audit&amp;DYN_ARGS=TRUE&amp;VAR:ID1=42809H10&amp;VAR:RCODE=SALES&amp;VAR:SDATE=20080699&amp;VAR:FREQ=Quarterly&amp;VAR:RELITEM=RP&amp;VAR:CURRENCY=&amp;VAR:CURRSOURCE=E","XSHARE&amp;VAR:NATFREQ=QUARTERLY&amp;VAR:RFIELD=FINALIZED&amp;VAR:DB_TYPE=&amp;VAR:UNITS=M&amp;window=popup&amp;width=450&amp;height=300&amp;START_MAXIMIZED=FALSE"}</definedName>
    <definedName name="_1442__FDSAUDITLINK__">{"fdsup://IBCentral/FAT Viewer?action=UPDATE&amp;creator=factset&amp;DOC_NAME=fat:reuters_qtrly_source_window.fat&amp;display_string=Audit&amp;DYN_ARGS=TRUE&amp;VAR:ID1=42782510&amp;VAR:RCODE=SALES&amp;VAR:SDATE=20080699&amp;VAR:FREQ=Quarterly&amp;VAR:RELITEM=RP&amp;VAR:CURRENCY=&amp;VAR:CURRSOURCE=E","XSHARE&amp;VAR:NATFREQ=QUARTERLY&amp;VAR:RFIELD=FINALIZED&amp;VAR:DB_TYPE=&amp;VAR:UNITS=M&amp;window=popup&amp;width=450&amp;height=300&amp;START_MAXIMIZED=FALSE"}</definedName>
    <definedName name="_1443__FDSAUDITLINK__">{"fdsup://IBCentral/FAT Viewer?action=UPDATE&amp;creator=factset&amp;DOC_NAME=fat:reuters_qtrly_source_window.fat&amp;display_string=Audit&amp;DYN_ARGS=TRUE&amp;VAR:ID1=42705610&amp;VAR:RCODE=SALES&amp;VAR:SDATE=20080699&amp;VAR:FREQ=Quarterly&amp;VAR:RELITEM=RP&amp;VAR:CURRENCY=&amp;VAR:CURRSOURCE=E","XSHARE&amp;VAR:NATFREQ=QUARTERLY&amp;VAR:RFIELD=FINALIZED&amp;VAR:DB_TYPE=&amp;VAR:UNITS=M&amp;window=popup&amp;width=450&amp;height=300&amp;START_MAXIMIZED=FALSE"}</definedName>
    <definedName name="_1444__FDSAUDITLINK__">{"fdsup://IBCentral/FAT Viewer?action=UPDATE&amp;creator=factset&amp;DOC_NAME=fat:reuters_qtrly_source_window.fat&amp;display_string=Audit&amp;DYN_ARGS=TRUE&amp;VAR:ID1=42307410&amp;VAR:RCODE=SALES&amp;VAR:SDATE=20080799&amp;VAR:FREQ=Quarterly&amp;VAR:RELITEM=RP&amp;VAR:CURRENCY=&amp;VAR:CURRSOURCE=E","XSHARE&amp;VAR:NATFREQ=QUARTERLY&amp;VAR:RFIELD=FINALIZED&amp;VAR:DB_TYPE=&amp;VAR:UNITS=M&amp;window=popup&amp;width=450&amp;height=300&amp;START_MAXIMIZED=FALSE"}</definedName>
    <definedName name="_1445__FDSAUDITLINK__">{"fdsup://IBCentral/FAT Viewer?action=UPDATE&amp;creator=factset&amp;DOC_NAME=fat:reuters_qtrly_source_window.fat&amp;display_string=Audit&amp;DYN_ARGS=TRUE&amp;VAR:ID1=42270410&amp;VAR:RCODE=SALES&amp;VAR:SDATE=20080699&amp;VAR:FREQ=Quarterly&amp;VAR:RELITEM=RP&amp;VAR:CURRENCY=&amp;VAR:CURRSOURCE=E","XSHARE&amp;VAR:NATFREQ=QUARTERLY&amp;VAR:RFIELD=FINALIZED&amp;VAR:DB_TYPE=&amp;VAR:UNITS=M&amp;window=popup&amp;width=450&amp;height=300&amp;START_MAXIMIZED=FALSE"}</definedName>
    <definedName name="_1446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7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8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9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50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1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2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3__FDSAUDITLINK__">{"fdsup://IBCentral/FAT Viewer?action=UPDATE&amp;creator=factset&amp;DOC_NAME=fat:reuters_qtrly_source_window.fat&amp;display_string=Audit&amp;DYN_ARGS=TRUE&amp;VAR:ID1=41987010&amp;VAR:RCODE=SALES&amp;VAR:SDATE=20080699&amp;VAR:FREQ=Quarterly&amp;VAR:RELITEM=RP&amp;VAR:CURRENCY=&amp;VAR:CURRSOURCE=E","XSHARE&amp;VAR:NATFREQ=QUARTERLY&amp;VAR:RFIELD=FINALIZED&amp;VAR:DB_TYPE=&amp;VAR:UNITS=M&amp;window=popup&amp;width=450&amp;height=300&amp;START_MAXIMIZED=FALSE"}</definedName>
    <definedName name="_1454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5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6__FDSAUDITLINK__">{"fdsup://IBCentral/FAT Viewer?action=UPDATE&amp;creator=factset&amp;DOC_NAME=fat:reuters_qtrly_source_window.fat&amp;display_string=Audit&amp;DYN_ARGS=TRUE&amp;VAR:ID1=41086710&amp;VAR:RCODE=SALES&amp;VAR:SDATE=20080699&amp;VAR:FREQ=Quarterly&amp;VAR:RELITEM=RP&amp;VAR:CURRENCY=&amp;VAR:CURRSOURCE=E","XSHARE&amp;VAR:NATFREQ=QUARTERLY&amp;VAR:RFIELD=FINALIZED&amp;VAR:DB_TYPE=&amp;VAR:UNITS=M&amp;window=popup&amp;width=450&amp;height=300&amp;START_MAXIMIZED=FALSE"}</definedName>
    <definedName name="_1457__FDSAUDITLINK__">{"fdsup://IBCentral/FAT Viewer?action=UPDATE&amp;creator=factset&amp;DOC_NAME=fat:reuters_qtrly_source_window.fat&amp;display_string=Audit&amp;DYN_ARGS=TRUE&amp;VAR:ID1=40701310&amp;VAR:RCODE=SALES&amp;VAR:SDATE=20010999&amp;VAR:FREQ=Quarterly&amp;VAR:RELITEM=RP&amp;VAR:CURRENCY=&amp;VAR:CURRSOURCE=E","XSHARE&amp;VAR:NATFREQ=QUARTERLY&amp;VAR:RFIELD=FINALIZED&amp;VAR:DB_TYPE=&amp;VAR:UNITS=M&amp;window=popup&amp;width=450&amp;height=300&amp;START_MAXIMIZED=FALSE"}</definedName>
    <definedName name="_1458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59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60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1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2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3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4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5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6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7__FDSAUDITLINK__">{"fdsup://IBCentral/FAT Viewer?action=UPDATE&amp;creator=factset&amp;DOC_NAME=fat:reuters_qtrly_source_window.fat&amp;display_string=Audit&amp;DYN_ARGS=TRUE&amp;VAR:ID1=39006410&amp;VAR:RCODE=SALES&amp;VAR:SDATE=20080599&amp;VAR:FREQ=Quarterly&amp;VAR:RELITEM=RP&amp;VAR:CURRENCY=&amp;VAR:CURRSOURCE=E","XSHARE&amp;VAR:NATFREQ=QUARTERLY&amp;VAR:RFIELD=FINALIZED&amp;VAR:DB_TYPE=&amp;VAR:UNITS=M&amp;window=popup&amp;width=450&amp;height=300&amp;START_MAXIMIZED=FALSE"}</definedName>
    <definedName name="_1468__FDSAUDITLINK__">{"fdsup://IBCentral/FAT Viewer?action=UPDATE&amp;creator=factset&amp;DOC_NAME=fat:reuters_qtrly_source_window.fat&amp;display_string=Audit&amp;DYN_ARGS=TRUE&amp;VAR:ID1=38937510&amp;VAR:RCODE=SALES&amp;VAR:SDATE=20080699&amp;VAR:FREQ=Quarterly&amp;VAR:RELITEM=RP&amp;VAR:CURRENCY=&amp;VAR:CURRSOURCE=E","XSHARE&amp;VAR:NATFREQ=QUARTERLY&amp;VAR:RFIELD=FINALIZED&amp;VAR:DB_TYPE=&amp;VAR:UNITS=M&amp;window=popup&amp;width=450&amp;height=300&amp;START_MAXIMIZED=FALSE"}</definedName>
    <definedName name="_1469__FDSAUDITLINK__">{"fdsup://IBCentral/FAT Viewer?action=UPDATE&amp;creator=factset&amp;DOC_NAME=fat:reuters_qtrly_source_window.fat&amp;display_string=Audit&amp;DYN_ARGS=TRUE&amp;VAR:ID1=38724110&amp;VAR:RCODE=SALES&amp;VAR:SDATE=20061299&amp;VAR:FREQ=Quarterly&amp;VAR:RELITEM=RP&amp;VAR:CURRENCY=&amp;VAR:CURRSOURCE=E","XSHARE&amp;VAR:NATFREQ=QUARTERLY&amp;VAR:RFIELD=FINALIZED&amp;VAR:DB_TYPE=&amp;VAR:UNITS=M&amp;window=popup&amp;width=450&amp;height=300&amp;START_MAXIMIZED=FALSE"}</definedName>
    <definedName name="_147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70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1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2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3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4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5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8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49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IQ_CURRENCY_GAIN_INS">"c238"</definedName>
    <definedName name="_1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0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50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1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2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3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4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5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50__FDSAUDITLINK__">{"fdsup://IBCentral/FAT Viewer?action=UPDATE&amp;creator=factset&amp;DOC_NAME=fat:reuters_qtrly_source_window.fat&amp;display_string=Audit&amp;DYN_ARGS=TRUE&amp;VAR:ID1=38011M10&amp;VAR:RCODE=SALES&amp;VAR:SDATE=20080699&amp;VAR:FREQ=Quarterly&amp;VAR:RELITEM=RP&amp;VAR:CURRENCY=&amp;VAR:CURRSOURCE=E","XSHARE&amp;VAR:NATFREQ=QUARTERLY&amp;VAR:RFIELD=FINALIZED&amp;VAR:DB_TYPE=&amp;VAR:UNITS=M&amp;window=popup&amp;width=450&amp;height=300&amp;START_MAXIMIZED=FALSE"}</definedName>
    <definedName name="_1551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2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3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4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5__FDSAUDITLINK__">{"fdsup://IBCentral/FAT Viewer?action=UPDATE&amp;creator=factset&amp;DOC_NAME=fat:reuters_qtrly_source_window.fat&amp;display_string=Audit&amp;DYN_ARGS=TRUE&amp;VAR:ID1=37639510&amp;VAR:RCODE=SALES&amp;VAR:SDATE=20080399&amp;VAR:FREQ=Quarterly&amp;VAR:RELITEM=RP&amp;VAR:CURRENCY=&amp;VAR:CURRSOURCE=E","XSHARE&amp;VAR:NATFREQ=QUARTERLY&amp;VAR:RFIELD=FINALIZED&amp;VAR:DB_TYPE=&amp;VAR:UNITS=M&amp;window=popup&amp;width=450&amp;height=300&amp;START_MAXIMIZED=FALSE"}</definedName>
    <definedName name="_1556__FDSAUDITLINK__">{"fdsup://IBCentral/FAT Viewer?action=UPDATE&amp;creator=factset&amp;DOC_NAME=fat:reuters_qtrly_source_window.fat&amp;display_string=Audit&amp;DYN_ARGS=TRUE&amp;VAR:ID1=37637Q10&amp;VAR:RCODE=SALES&amp;VAR:SDATE=20080699&amp;VAR:FREQ=Quarterly&amp;VAR:RELITEM=RP&amp;VAR:CURRENCY=&amp;VAR:CURRSOURCE=E","XSHARE&amp;VAR:NATFREQ=QUARTERLY&amp;VAR:RFIELD=FINALIZED&amp;VAR:DB_TYPE=&amp;VAR:UNITS=M&amp;window=popup&amp;width=450&amp;height=300&amp;START_MAXIMIZED=FALSE"}</definedName>
    <definedName name="_1557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8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9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60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1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2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3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4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5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6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7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8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9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70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1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2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3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4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5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6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7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8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79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8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80__FDSAUDITLINK__">{"fdsup://IBCentral/FAT Viewer?action=UPDATE&amp;creator=factset&amp;DOC_NAME=fat:reuters_qtrly_source_window.fat&amp;display_string=Audit&amp;DYN_ARGS=TRUE&amp;VAR:ID1=36227410&amp;VAR:RCODE=SALES&amp;VAR:SDATE=20080699&amp;VAR:FREQ=Quarterly&amp;VAR:RELITEM=RP&amp;VAR:CURRENCY=&amp;VAR:CURRSOURCE=E","XSHARE&amp;VAR:NATFREQ=QUARTERLY&amp;VAR:RFIELD=FINALIZED&amp;VAR:DB_TYPE=&amp;VAR:UNITS=M&amp;window=popup&amp;width=450&amp;height=300&amp;START_MAXIMIZED=FALSE"}</definedName>
    <definedName name="_1581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2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3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4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5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6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7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8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89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9__FDSAUDITLINK__">{"fdsup://directions/FAT Viewer?action=UPDATE&amp;creator=factSet&amp;DYN_ARGS=true&amp;DOC_NAME=FAT:RGQ_ENTRPR_VAL_MV_SOURCE_WINDOW.FAT&amp;VAR:ID1=ORCL-US&amp;VAR:SDATE=20100203&amp;VAR:FDATE=20091130&amp;VAR:FREQ=DAILY&amp;VAR:RELITEM=&amp;VAR:CURRENCY=&amp;VAR:DB_TYPE=&amp;VAR:UNITS=M&amp;VAR:SHS_OUT","_TYPE=&amp;window=popup&amp;width=535&amp;height=425&amp;START_MAXIMIZED=FALSE&amp;Y=120"}</definedName>
    <definedName name="_1590__FDSAUDITLINK__">{"fdsup://IBCentral/FAT Viewer?action=UPDATE&amp;creator=factset&amp;DOC_NAME=fat:reuters_qtrly_source_window.fat&amp;display_string=Audit&amp;DYN_ARGS=TRUE&amp;VAR:ID1=35906A10&amp;VAR:RCODE=SALES&amp;VAR:SDATE=20080699&amp;VAR:FREQ=Quarterly&amp;VAR:RELITEM=RP&amp;VAR:CURRENCY=&amp;VAR:CURRSOURCE=E","XSHARE&amp;VAR:NATFREQ=QUARTERLY&amp;VAR:RFIELD=FINALIZED&amp;VAR:DB_TYPE=&amp;VAR:UNITS=M&amp;window=popup&amp;width=450&amp;height=300&amp;START_MAXIMIZED=FALSE"}</definedName>
    <definedName name="_1591__FDSAUDITLINK__">{"fdsup://IBCentral/FAT Viewer?action=UPDATE&amp;creator=factset&amp;DOC_NAME=fat:reuters_qtrly_source_window.fat&amp;display_string=Audit&amp;DYN_ARGS=TRUE&amp;VAR:ID1=35728810&amp;VAR:RCODE=SALES&amp;VAR:SDATE=20070999&amp;VAR:FREQ=Quarterly&amp;VAR:RELITEM=RP&amp;VAR:CURRENCY=&amp;VAR:CURRSOURCE=E","XSHARE&amp;VAR:NATFREQ=QUARTERLY&amp;VAR:RFIELD=FINALIZED&amp;VAR:DB_TYPE=&amp;VAR:UNITS=M&amp;window=popup&amp;width=450&amp;height=300&amp;START_MAXIMIZED=FALSE"}</definedName>
    <definedName name="_1592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3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4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5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6__FDSAUDITLINK__">{"fdsup://IBCentral/FAT Viewer?action=UPDATE&amp;creator=factset&amp;DOC_NAME=fat:reuters_qtrly_source_window.fat&amp;display_string=Audit&amp;DYN_ARGS=TRUE&amp;VAR:ID1=35245110&amp;VAR:RCODE=SALES&amp;VAR:SDATE=20071299&amp;VAR:FREQ=Quarterly&amp;VAR:RELITEM=RP&amp;VAR:CURRENCY=&amp;VAR:CURRSOURCE=E","XSHARE&amp;VAR:NATFREQ=QUARTERLY&amp;VAR:RFIELD=FINALIZED&amp;VAR:DB_TYPE=&amp;VAR:UNITS=M&amp;window=popup&amp;width=450&amp;height=300&amp;START_MAXIMIZED=FALSE"}</definedName>
    <definedName name="_1597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8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9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IQ_CURRENCY_GAIN_INS">"c238"</definedName>
    <definedName name="_1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0__FDSAUDITLINK__" localSheetId="3">{"fdsup://directions/FAT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4">{"fdsup://directions/FAT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16">{"fdsup://directions/FAT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0__FDSAUDITLINK__">{"fdsup://IBCentral/FAT Viewer?action=UPDATE&amp;creator=factset&amp;DOC_NAME=fat:reuters_qtrly_source_window.fat&amp;display_string=Audit&amp;DYN_ARGS=TRUE&amp;VAR:ID1=34555010&amp;VAR:RCODE=SALES&amp;VAR:SDATE=20080799&amp;VAR:FREQ=Quarterly&amp;VAR:RELITEM=RP&amp;VAR:CURRENCY=&amp;VAR:CURRSOURCE=E","XSHARE&amp;VAR:NATFREQ=QUARTERLY&amp;VAR:RFIELD=FINALIZED&amp;VAR:DB_TYPE=&amp;VAR:UNITS=M&amp;window=popup&amp;width=450&amp;height=300&amp;START_MAXIMIZED=FALSE"}</definedName>
    <definedName name="_1601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2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3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4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5__FDSAUDITLINK__">{"fdsup://IBCentral/FAT Viewer?action=UPDATE&amp;creator=factset&amp;DOC_NAME=fat:reuters_qtrly_source_window.fat&amp;display_string=Audit&amp;DYN_ARGS=TRUE&amp;VAR:ID1=33909910&amp;VAR:RCODE=SALES&amp;VAR:SDATE=20080799&amp;VAR:FREQ=Quarterly&amp;VAR:RELITEM=RP&amp;VAR:CURRENCY=&amp;VAR:CURRSOURCE=E","XSHARE&amp;VAR:NATFREQ=QUARTERLY&amp;VAR:RFIELD=FINALIZED&amp;VAR:DB_TYPE=&amp;VAR:UNITS=M&amp;window=popup&amp;width=450&amp;height=300&amp;START_MAXIMIZED=FALSE"}</definedName>
    <definedName name="_1606__FDSAUDITLINK__">{"fdsup://IBCentral/FAT Viewer?action=UPDATE&amp;creator=factset&amp;DOC_NAME=fat:reuters_qtrly_source_window.fat&amp;display_string=Audit&amp;DYN_ARGS=TRUE&amp;VAR:ID1=33791510&amp;VAR:RCODE=SALES&amp;VAR:SDATE=20080699&amp;VAR:FREQ=Quarterly&amp;VAR:RELITEM=RP&amp;VAR:CURRENCY=&amp;VAR:CURRSOURCE=E","XSHARE&amp;VAR:NATFREQ=QUARTERLY&amp;VAR:RFIELD=FINALIZED&amp;VAR:DB_TYPE=&amp;VAR:UNITS=M&amp;window=popup&amp;width=450&amp;height=300&amp;START_MAXIMIZED=FALSE"}</definedName>
    <definedName name="_1607__FDSAUDITLINK__">{"fdsup://IBCentral/FAT Viewer?action=UPDATE&amp;creator=factset&amp;DOC_NAME=fat:reuters_qtrly_source_window.fat&amp;display_string=Audit&amp;DYN_ARGS=TRUE&amp;VAR:ID1=33615C10&amp;VAR:RCODE=SALES&amp;VAR:SDATE=20080699&amp;VAR:FREQ=Quarterly&amp;VAR:RELITEM=RP&amp;VAR:CURRENCY=&amp;VAR:CURRSOURCE=E","XSHARE&amp;VAR:NATFREQ=QUARTERLY&amp;VAR:RFIELD=FINALIZED&amp;VAR:DB_TYPE=&amp;VAR:UNITS=M&amp;window=popup&amp;width=450&amp;height=300&amp;START_MAXIMIZED=FALSE"}</definedName>
    <definedName name="_1608__FDSAUDITLINK__">{"fdsup://IBCentral/FAT Viewer?action=UPDATE&amp;creator=factset&amp;DOC_NAME=fat:reuters_qtrly_source_window.fat&amp;display_string=Audit&amp;DYN_ARGS=TRUE&amp;VAR:ID1=32111B10&amp;VAR:RCODE=SALES&amp;VAR:SDATE=20080699&amp;VAR:FREQ=Quarterly&amp;VAR:RELITEM=RP&amp;VAR:CURRENCY=&amp;VAR:CURRSOURCE=E","XSHARE&amp;VAR:NATFREQ=QUARTERLY&amp;VAR:RFIELD=FINALIZED&amp;VAR:DB_TYPE=&amp;VAR:UNITS=M&amp;window=popup&amp;width=450&amp;height=300&amp;START_MAXIMIZED=FALSE"}</definedName>
    <definedName name="_1609__FDSAUDITLINK__">{"fdsup://IBCentral/FAT Viewer?action=UPDATE&amp;creator=factset&amp;DOC_NAME=fat:reuters_qtrly_source_window.fat&amp;display_string=Audit&amp;DYN_ARGS=TRUE&amp;VAR:ID1=32086710&amp;VAR:RCODE=SALES&amp;VAR:SDATE=20080699&amp;VAR:FREQ=Quarterly&amp;VAR:RELITEM=RP&amp;VAR:CURRENCY=&amp;VAR:CURRSOURCE=E","XSHARE&amp;VAR:NATFREQ=QUARTERLY&amp;VAR:RFIELD=FINALIZED&amp;VAR:DB_TYPE=&amp;VAR:UNITS=M&amp;window=popup&amp;width=450&amp;height=300&amp;START_MAXIMIZED=FALSE"}</definedName>
    <definedName name="_161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10__FDSAUDITLINK__">{"fdsup://IBCentral/FAT Viewer?action=UPDATE&amp;creator=factset&amp;DOC_NAME=fat:reuters_qtrly_source_window.fat&amp;display_string=Audit&amp;DYN_ARGS=TRUE&amp;VAR:ID1=32065510&amp;VAR:RCODE=SALES&amp;VAR:SDATE=20080699&amp;VAR:FREQ=Quarterly&amp;VAR:RELITEM=RP&amp;VAR:CURRENCY=&amp;VAR:CURRSOURCE=E","XSHARE&amp;VAR:NATFREQ=QUARTERLY&amp;VAR:RFIELD=FINALIZED&amp;VAR:DB_TYPE=&amp;VAR:UNITS=M&amp;window=popup&amp;width=450&amp;height=300&amp;START_MAXIMIZED=FALSE"}</definedName>
    <definedName name="_1611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2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3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4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5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6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7__FDSAUDITLINK__">{"fdsup://IBCentral/FAT Viewer?action=UPDATE&amp;creator=factset&amp;DOC_NAME=fat:reuters_qtrly_source_window.fat&amp;display_string=Audit&amp;DYN_ARGS=TRUE&amp;VAR:ID1=31982910&amp;VAR:RCODE=SALES&amp;VAR:SDATE=20080699&amp;VAR:FREQ=Quarterly&amp;VAR:RELITEM=RP&amp;VAR:CURRENCY=&amp;VAR:CURRSOURCE=E","XSHARE&amp;VAR:NATFREQ=QUARTERLY&amp;VAR:RFIELD=FINALIZED&amp;VAR:DB_TYPE=&amp;VAR:UNITS=M&amp;window=popup&amp;width=450&amp;height=300&amp;START_MAXIMIZED=FALSE"}</definedName>
    <definedName name="_1618__FDSAUDITLINK__">{"fdsup://IBCentral/FAT Viewer?action=UPDATE&amp;creator=factset&amp;DOC_NAME=fat:reuters_qtrly_source_window.fat&amp;display_string=Audit&amp;DYN_ARGS=TRUE&amp;VAR:ID1=31946M10&amp;VAR:RCODE=SALES&amp;VAR:SDATE=20080699&amp;VAR:FREQ=Quarterly&amp;VAR:RELITEM=RP&amp;VAR:CURRENCY=&amp;VAR:CURRSOURCE=E","XSHARE&amp;VAR:NATFREQ=QUARTERLY&amp;VAR:RFIELD=FINALIZED&amp;VAR:DB_TYPE=&amp;VAR:UNITS=M&amp;window=popup&amp;width=450&amp;height=300&amp;START_MAXIMIZED=FALSE"}</definedName>
    <definedName name="_1619__FDSAUDITLINK__">{"fdsup://IBCentral/FAT Viewer?action=UPDATE&amp;creator=factset&amp;DOC_NAME=fat:reuters_qtrly_source_window.fat&amp;display_string=Audit&amp;DYN_ARGS=TRUE&amp;VAR:ID1=31946010&amp;VAR:RCODE=SALES&amp;VAR:SDATE=20071299&amp;VAR:FREQ=Quarterly&amp;VAR:RELITEM=RP&amp;VAR:CURRENCY=&amp;VAR:CURRSOURCE=E","XSHARE&amp;VAR:NATFREQ=QUARTERLY&amp;VAR:RFIELD=FINALIZED&amp;VAR:DB_TYPE=&amp;VAR:UNITS=M&amp;window=popup&amp;width=450&amp;height=300&amp;START_MAXIMIZED=FALSE"}</definedName>
    <definedName name="_162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20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1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2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3__FDSAUDITLINK__">{"fdsup://IBCentral/FAT Viewer?action=UPDATE&amp;creator=factset&amp;DOC_NAME=fat:reuters_qtrly_source_window.fat&amp;display_string=Audit&amp;DYN_ARGS=TRUE&amp;VAR:ID1=31852230&amp;VAR:RCODE=SALES&amp;VAR:SDATE=20080699&amp;VAR:FREQ=Quarterly&amp;VAR:RELITEM=RP&amp;VAR:CURRENCY=&amp;VAR:CURRSOURCE=E","XSHARE&amp;VAR:NATFREQ=QUARTERLY&amp;VAR:RFIELD=FINALIZED&amp;VAR:DB_TYPE=&amp;VAR:UNITS=M&amp;window=popup&amp;width=450&amp;height=300&amp;START_MAXIMIZED=FALSE"}</definedName>
    <definedName name="_1624__FDSAUDITLINK__">{"fdsup://IBCentral/FAT Viewer?action=UPDATE&amp;creator=factset&amp;DOC_NAME=fat:reuters_qtrly_source_window.fat&amp;display_string=Audit&amp;DYN_ARGS=TRUE&amp;VAR:ID1=31845710&amp;VAR:RCODE=SALES&amp;VAR:SDATE=20080399&amp;VAR:FREQ=Quarterly&amp;VAR:RELITEM=RP&amp;VAR:CURRENCY=&amp;VAR:CURRSOURCE=E","XSHARE&amp;VAR:NATFREQ=QUARTERLY&amp;VAR:RFIELD=FINALIZED&amp;VAR:DB_TYPE=&amp;VAR:UNITS=M&amp;window=popup&amp;width=450&amp;height=300&amp;START_MAXIMIZED=FALSE"}</definedName>
    <definedName name="_1625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6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7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8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9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30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1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2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3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4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5__FDSAUDITLINK__">{"fdsup://IBCentral/FAT Viewer?action=UPDATE&amp;creator=factset&amp;DOC_NAME=fat:reuters_qtrly_source_window.fat&amp;display_string=Audit&amp;DYN_ARGS=TRUE&amp;VAR:ID1=31374720&amp;VAR:RCODE=SALES&amp;VAR:SDATE=20080699&amp;VAR:FREQ=Quarterly&amp;VAR:RELITEM=RP&amp;VAR:CURRENCY=&amp;VAR:CURRSOURCE=E","XSHARE&amp;VAR:NATFREQ=QUARTERLY&amp;VAR:RFIELD=FINALIZED&amp;VAR:DB_TYPE=&amp;VAR:UNITS=M&amp;window=popup&amp;width=450&amp;height=300&amp;START_MAXIMIZED=FALSE"}</definedName>
    <definedName name="_1636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7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8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9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40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1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2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3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4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5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6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7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8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9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50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1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2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3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4__FDSAUDITLINK__">{"fdsup://IBCentral/FAT Viewer?action=UPDATE&amp;creator=factset&amp;DOC_NAME=fat:reuters_qtrly_source_window.fat&amp;display_string=Audit&amp;DYN_ARGS=TRUE&amp;VAR:ID1=29717810&amp;VAR:RCODE=SALES&amp;VAR:SDATE=20080699&amp;VAR:FREQ=Quarterly&amp;VAR:RELITEM=RP&amp;VAR:CURRENCY=&amp;VAR:CURRSOURCE=E","XSHARE&amp;VAR:NATFREQ=QUARTERLY&amp;VAR:RFIELD=FINALIZED&amp;VAR:DB_TYPE=&amp;VAR:UNITS=M&amp;window=popup&amp;width=450&amp;height=300&amp;START_MAXIMIZED=FALSE"}</definedName>
    <definedName name="_1655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6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7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8__FDSAUDITLINK__">{"fdsup://IBCentral/FAT Viewer?action=UPDATE&amp;creator=factset&amp;DOC_NAME=fat:reuters_qtrly_source_window.fat&amp;display_string=Audit&amp;DYN_ARGS=TRUE&amp;VAR:ID1=29454910&amp;VAR:RCODE=SALES&amp;VAR:SDATE=20080699&amp;VAR:FREQ=Quarterly&amp;VAR:RELITEM=RP&amp;VAR:CURRENCY=&amp;VAR:CURRSOURCE=E","XSHARE&amp;VAR:NATFREQ=QUARTERLY&amp;VAR:RFIELD=FINALIZED&amp;VAR:DB_TYPE=&amp;VAR:UNITS=M&amp;window=popup&amp;width=450&amp;height=300&amp;START_MAXIMIZED=FALSE"}</definedName>
    <definedName name="_1659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60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1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2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3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4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5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6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7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8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9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70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1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2__FDSAUDITLINK__">{"fdsup://IBCentral/FAT Viewer?action=UPDATE&amp;creator=factset&amp;DOC_NAME=fat:reuters_qtrly_source_window.fat&amp;display_string=Audit&amp;DYN_ARGS=TRUE&amp;VAR:ID1=29164110&amp;VAR:RCODE=SALES&amp;VAR:SDATE=20080699&amp;VAR:FREQ=Quarterly&amp;VAR:RELITEM=RP&amp;VAR:CURRENCY=&amp;VAR:CURRSOURCE=E","XSHARE&amp;VAR:NATFREQ=QUARTERLY&amp;VAR:RFIELD=FINALIZED&amp;VAR:DB_TYPE=&amp;VAR:UNITS=M&amp;window=popup&amp;width=450&amp;height=300&amp;START_MAXIMIZED=FALSE"}</definedName>
    <definedName name="_1673__FDSAUDITLINK__">{"fdsup://IBCentral/FAT Viewer?action=UPDATE&amp;creator=factset&amp;DOC_NAME=fat:reuters_qtrly_source_window.fat&amp;display_string=Audit&amp;DYN_ARGS=TRUE&amp;VAR:ID1=29152510&amp;VAR:RCODE=SALES&amp;VAR:SDATE=20080599&amp;VAR:FREQ=Quarterly&amp;VAR:RELITEM=RP&amp;VAR:CURRENCY=&amp;VAR:CURRSOURCE=E","XSHARE&amp;VAR:NATFREQ=QUARTERLY&amp;VAR:RFIELD=FINALIZED&amp;VAR:DB_TYPE=&amp;VAR:UNITS=M&amp;window=popup&amp;width=450&amp;height=300&amp;START_MAXIMIZED=FALSE"}</definedName>
    <definedName name="_1674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5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6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7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8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9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8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80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1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2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3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4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5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6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7__FDSAUDITLINK__">{"fdsup://IBCentral/FAT Viewer?action=UPDATE&amp;creator=factset&amp;DOC_NAME=fat:reuters_qtrly_source_window.fat&amp;display_string=Audit&amp;DYN_ARGS=TRUE&amp;VAR:ID1=27986210&amp;VAR:RCODE=SALES&amp;VAR:SDATE=20080699&amp;VAR:FREQ=Quarterly&amp;VAR:RELITEM=RP&amp;VAR:CURRENCY=&amp;VAR:CURRSOURCE=E","XSHARE&amp;VAR:NATFREQ=QUARTERLY&amp;VAR:RFIELD=FINALIZED&amp;VAR:DB_TYPE=&amp;VAR:UNITS=M&amp;window=popup&amp;width=450&amp;height=300&amp;START_MAXIMIZED=FALSE"}</definedName>
    <definedName name="_1688__FDSAUDITLINK__">{"fdsup://IBCentral/FAT Viewer?action=UPDATE&amp;creator=factset&amp;DOC_NAME=fat:reuters_qtrly_source_window.fat&amp;display_string=Audit&amp;DYN_ARGS=TRUE&amp;VAR:ID1=27579R10&amp;VAR:RCODE=SALES&amp;VAR:SDATE=20080699&amp;VAR:FREQ=Quarterly&amp;VAR:RELITEM=RP&amp;VAR:CURRENCY=&amp;VAR:CURRSOURCE=E","XSHARE&amp;VAR:NATFREQ=QUARTERLY&amp;VAR:RFIELD=FINALIZED&amp;VAR:DB_TYPE=&amp;VAR:UNITS=M&amp;window=popup&amp;width=450&amp;height=300&amp;START_MAXIMIZED=FALSE"}</definedName>
    <definedName name="_1689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690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1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2__FDSAUDITLINK__">{"fdsup://IBCentral/FAT Viewer?action=UPDATE&amp;creator=factset&amp;DOC_NAME=fat:reuters_qtrly_source_window.fat&amp;display_string=Audit&amp;DYN_ARGS=TRUE&amp;VAR:ID1=26980310&amp;VAR:RCODE=SALES&amp;VAR:SDATE=19960899&amp;VAR:FREQ=Quarterly&amp;VAR:RELITEM=RP&amp;VAR:CURRENCY=&amp;VAR:CURRSOURCE=E","XSHARE&amp;VAR:NATFREQ=QUARTERLY&amp;VAR:RFIELD=FINALIZED&amp;VAR:DB_TYPE=&amp;VAR:UNITS=M&amp;window=popup&amp;width=450&amp;height=300&amp;START_MAXIMIZED=FALSE"}</definedName>
    <definedName name="_1693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4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5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6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7__FDSAUDITLINK__">{"fdsup://IBCentral/FAT Viewer?action=UPDATE&amp;creator=factset&amp;DOC_NAME=fat:reuters_qtrly_source_window.fat&amp;display_string=Audit&amp;DYN_ARGS=TRUE&amp;VAR:ID1=26817G10&amp;VAR:RCODE=SALES&amp;VAR:SDATE=20080699&amp;VAR:FREQ=Quarterly&amp;VAR:RELITEM=RP&amp;VAR:CURRENCY=&amp;VAR:CURRSOURCE=E","XSHARE&amp;VAR:NATFREQ=QUARTERLY&amp;VAR:RFIELD=FINALIZED&amp;VAR:DB_TYPE=&amp;VAR:UNITS=M&amp;window=popup&amp;width=450&amp;height=300&amp;START_MAXIMIZED=FALSE"}</definedName>
    <definedName name="_1698__FDSAUDITLINK__">{"fdsup://IBCentral/FAT Viewer?action=UPDATE&amp;creator=factset&amp;DOC_NAME=fat:reuters_qtrly_source_window.fat&amp;display_string=Audit&amp;DYN_ARGS=TRUE&amp;VAR:ID1=26590310&amp;VAR:RCODE=SALES&amp;VAR:SDATE=20061299&amp;VAR:FREQ=Quarterly&amp;VAR:RELITEM=RP&amp;VAR:CURRENCY=&amp;VAR:CURRSOURCE=E","XSHARE&amp;VAR:NATFREQ=QUARTERLY&amp;VAR:RFIELD=FINALIZED&amp;VAR:DB_TYPE=&amp;VAR:UNITS=M&amp;window=popup&amp;width=450&amp;height=300&amp;START_MAXIMIZED=FALSE"}</definedName>
    <definedName name="_1699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6IQ_CURRENCY_GAIN_INS">"c238"</definedName>
    <definedName name="_1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0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700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1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2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3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4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5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6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7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8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9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10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1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2__FDSAUDITLINK__">{"fdsup://IBCentral/FAT Viewer?action=UPDATE&amp;creator=factset&amp;DOC_NAME=fat:reuters_qtrly_source_window.fat&amp;display_string=Audit&amp;DYN_ARGS=TRUE&amp;VAR:ID1=25857020&amp;VAR:RCODE=SALES&amp;VAR:SDATE=20080699&amp;VAR:FREQ=Quarterly&amp;VAR:RELITEM=RP&amp;VAR:CURRENCY=&amp;VAR:CURRSOURCE=E","XSHARE&amp;VAR:NATFREQ=QUARTERLY&amp;VAR:RFIELD=FINALIZED&amp;VAR:DB_TYPE=&amp;VAR:UNITS=M&amp;window=popup&amp;width=450&amp;height=300&amp;START_MAXIMIZED=FALSE"}</definedName>
    <definedName name="_1713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4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5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6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7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8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9__FDSAUDITLINK__">{"fdsup://IBCentral/FAT Viewer?action=UPDATE&amp;creator=factset&amp;DOC_NAME=fat:reuters_qtrly_source_window.fat&amp;display_string=Audit&amp;DYN_ARGS=TRUE&amp;VAR:ID1=256612&amp;VAR:RCODE=SALES&amp;VAR:SDATE=20080699&amp;VAR:FREQ=Quarterly&amp;VAR:RELITEM=RP&amp;VAR:CURRENCY=&amp;VAR:CURRSOURCE=EXS","HARE&amp;VAR:NATFREQ=QUARTERLY&amp;VAR:RFIELD=FINALIZED&amp;VAR:DB_TYPE=&amp;VAR:UNITS=M&amp;window=popup&amp;width=450&amp;height=300&amp;START_MAXIMIZED=FALSE"}</definedName>
    <definedName name="_172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20__FDSAUDITLINK__">{"fdsup://IBCentral/FAT Viewer?action=UPDATE&amp;creator=factset&amp;DOC_NAME=fat:reuters_qtrly_source_window.fat&amp;display_string=Audit&amp;DYN_ARGS=TRUE&amp;VAR:ID1=25468710&amp;VAR:RCODE=SALES&amp;VAR:SDATE=20080699&amp;VAR:FREQ=Quarterly&amp;VAR:RELITEM=RP&amp;VAR:CURRENCY=&amp;VAR:CURRSOURCE=E","XSHARE&amp;VAR:NATFREQ=QUARTERLY&amp;VAR:RFIELD=FINALIZED&amp;VAR:DB_TYPE=&amp;VAR:UNITS=M&amp;window=popup&amp;width=450&amp;height=300&amp;START_MAXIMIZED=FALSE"}</definedName>
    <definedName name="_1721__FDSAUDITLINK__">{"fdsup://IBCentral/FAT Viewer?action=UPDATE&amp;creator=factset&amp;DOC_NAME=fat:reuters_qtrly_source_window.fat&amp;display_string=Audit&amp;DYN_ARGS=TRUE&amp;VAR:ID1=25392210&amp;VAR:RCODE=SALES&amp;VAR:SDATE=20080699&amp;VAR:FREQ=Quarterly&amp;VAR:RELITEM=RP&amp;VAR:CURRENCY=&amp;VAR:CURRSOURCE=E","XSHARE&amp;VAR:NATFREQ=QUARTERLY&amp;VAR:RFIELD=FINALIZED&amp;VAR:DB_TYPE=&amp;VAR:UNITS=M&amp;window=popup&amp;width=450&amp;height=300&amp;START_MAXIMIZED=FALSE"}</definedName>
    <definedName name="_1722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3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4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5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6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7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8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9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30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1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2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3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4__FDSAUDITLINK__">{"fdsup://IBCentral/FAT Viewer?action=UPDATE&amp;creator=factset&amp;DOC_NAME=fat:reuters_qtrly_source_window.fat&amp;display_string=Audit&amp;DYN_ARGS=TRUE&amp;VAR:ID1=24712610&amp;VAR:RCODE=SALES&amp;VAR:SDATE=20080699&amp;VAR:FREQ=Quarterly&amp;VAR:RELITEM=RP&amp;VAR:CURRENCY=&amp;VAR:CURRSOURCE=E","XSHARE&amp;VAR:NATFREQ=QUARTERLY&amp;VAR:RFIELD=FINALIZED&amp;VAR:DB_TYPE=&amp;VAR:UNITS=M&amp;window=popup&amp;width=450&amp;height=300&amp;START_MAXIMIZED=FALSE"}</definedName>
    <definedName name="_1735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6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7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8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9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40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1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2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3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4__FDSAUDITLINK__">{"fdsup://IBCentral/FAT Viewer?action=UPDATE&amp;creator=factset&amp;DOC_NAME=fat:reuters_qtrly_source_window.fat&amp;display_string=Audit&amp;DYN_ARGS=TRUE&amp;VAR:ID1=23329310&amp;VAR:RCODE=SALES&amp;VAR:SDATE=20080699&amp;VAR:FREQ=Quarterly&amp;VAR:RELITEM=RP&amp;VAR:CURRENCY=&amp;VAR:CURRSOURCE=E","XSHARE&amp;VAR:NATFREQ=QUARTERLY&amp;VAR:RFIELD=FINALIZED&amp;VAR:DB_TYPE=&amp;VAR:UNITS=M&amp;window=popup&amp;width=450&amp;height=300&amp;START_MAXIMIZED=FALSE"}</definedName>
    <definedName name="_1745__FDSAUDITLINK__">{"fdsup://IBCentral/FAT Viewer?action=UPDATE&amp;creator=factset&amp;DOC_NAME=fat:reuters_qtrly_source_window.fat&amp;display_string=Audit&amp;DYN_ARGS=TRUE&amp;VAR:ID1=23254L10&amp;VAR:RCODE=SALES&amp;VAR:SDATE=20080699&amp;VAR:FREQ=Quarterly&amp;VAR:RELITEM=RP&amp;VAR:CURRENCY=&amp;VAR:CURRSOURCE=E","XSHARE&amp;VAR:NATFREQ=QUARTERLY&amp;VAR:RFIELD=FINALIZED&amp;VAR:DB_TYPE=&amp;VAR:UNITS=M&amp;window=popup&amp;width=450&amp;height=300&amp;START_MAXIMIZED=FALSE"}</definedName>
    <definedName name="_1746__FDSAUDITLINK__">{"fdsup://IBCentral/FAT Viewer?action=UPDATE&amp;creator=factset&amp;DOC_NAME=fat:reuters_qtrly_source_window.fat&amp;display_string=Audit&amp;DYN_ARGS=TRUE&amp;VAR:ID1=23102110&amp;VAR:RCODE=SALES&amp;VAR:SDATE=20080699&amp;VAR:FREQ=Quarterly&amp;VAR:RELITEM=RP&amp;VAR:CURRENCY=&amp;VAR:CURRSOURCE=E","XSHARE&amp;VAR:NATFREQ=QUARTERLY&amp;VAR:RFIELD=FINALIZED&amp;VAR:DB_TYPE=&amp;VAR:UNITS=M&amp;window=popup&amp;width=450&amp;height=300&amp;START_MAXIMIZED=FALSE"}</definedName>
    <definedName name="_1747__FDSAUDITLINK__">{"fdsup://IBCentral/FAT Viewer?action=UPDATE&amp;creator=factset&amp;DOC_NAME=fat:reuters_qtrly_source_window.fat&amp;display_string=Audit&amp;DYN_ARGS=TRUE&amp;VAR:ID1=22989910&amp;VAR:RCODE=SALES&amp;VAR:SDATE=20080699&amp;VAR:FREQ=Quarterly&amp;VAR:RELITEM=RP&amp;VAR:CURRENCY=&amp;VAR:CURRSOURCE=E","XSHARE&amp;VAR:NATFREQ=QUARTERLY&amp;VAR:RFIELD=FINALIZED&amp;VAR:DB_TYPE=&amp;VAR:UNITS=M&amp;window=popup&amp;width=450&amp;height=300&amp;START_MAXIMIZED=FALSE"}</definedName>
    <definedName name="_1748__FDSAUDITLINK__">{"fdsup://IBCentral/FAT Viewer?action=UPDATE&amp;creator=factset&amp;DOC_NAME=fat:reuters_qtrly_source_window.fat&amp;display_string=Audit&amp;DYN_ARGS=TRUE&amp;VAR:ID1=22939330&amp;VAR:RCODE=SALES&amp;VAR:SDATE=20080699&amp;VAR:FREQ=Quarterly&amp;VAR:RELITEM=RP&amp;VAR:CURRENCY=&amp;VAR:CURRSOURCE=E","XSHARE&amp;VAR:NATFREQ=QUARTERLY&amp;VAR:RFIELD=FINALIZED&amp;VAR:DB_TYPE=&amp;VAR:UNITS=M&amp;window=popup&amp;width=450&amp;height=300&amp;START_MAXIMIZED=FALSE"}</definedName>
    <definedName name="_1749__FDSAUDITLINK__">{"fdsup://IBCentral/FAT Viewer?action=UPDATE&amp;creator=factset&amp;DOC_NAME=fat:reuters_qtrly_source_window.fat&amp;display_string=Audit&amp;DYN_ARGS=TRUE&amp;VAR:ID1=22890310&amp;VAR:RCODE=SALES&amp;VAR:SDATE=20080699&amp;VAR:FREQ=Quarterly&amp;VAR:RELITEM=RP&amp;VAR:CURRENCY=&amp;VAR:CURRSOURCE=E","XSHARE&amp;VAR:NATFREQ=QUARTERLY&amp;VAR:RFIELD=FINALIZED&amp;VAR:DB_TYPE=&amp;VAR:UNITS=M&amp;window=popup&amp;width=450&amp;height=300&amp;START_MAXIMIZED=FALSE"}</definedName>
    <definedName name="_175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50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1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2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3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4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5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6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7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8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9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6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60__FDSAUDITLINK__">{"fdsup://IBCentral/FAT Viewer?action=UPDATE&amp;creator=factset&amp;DOC_NAME=fat:reuters_qtrly_source_window.fat&amp;display_string=Audit&amp;DYN_ARGS=TRUE&amp;VAR:ID1=21935010&amp;VAR:RCODE=SALES&amp;VAR:SDATE=20080699&amp;VAR:FREQ=Quarterly&amp;VAR:RELITEM=RP&amp;VAR:CURRENCY=&amp;VAR:CURRSOURCE=E","XSHARE&amp;VAR:NATFREQ=QUARTERLY&amp;VAR:RFIELD=FINALIZED&amp;VAR:DB_TYPE=&amp;VAR:UNITS=M&amp;window=popup&amp;width=450&amp;height=300&amp;START_MAXIMIZED=FALSE"}</definedName>
    <definedName name="_1761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2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3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4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5__FDSAUDITLINK__">{"fdsup://IBCentral/FAT Viewer?action=UPDATE&amp;creator=factset&amp;DOC_NAME=fat:reuters_qtrly_source_window.fat&amp;display_string=Audit&amp;DYN_ARGS=TRUE&amp;VAR:ID1=21036P10&amp;VAR:RCODE=SALES&amp;VAR:SDATE=20080599&amp;VAR:FREQ=Quarterly&amp;VAR:RELITEM=RP&amp;VAR:CURRENCY=&amp;VAR:CURRSOURCE=E","XSHARE&amp;VAR:NATFREQ=QUARTERLY&amp;VAR:RFIELD=FINALIZED&amp;VAR:DB_TYPE=&amp;VAR:UNITS=M&amp;window=popup&amp;width=450&amp;height=300&amp;START_MAXIMIZED=FALSE"}</definedName>
    <definedName name="_1766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7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8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9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70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1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2__FDSAUDITLINK__">{"fdsup://IBCentral/FAT Viewer?action=UPDATE&amp;creator=factset&amp;DOC_NAME=fat:reuters_qtrly_source_window.fat&amp;display_string=Audit&amp;DYN_ARGS=TRUE&amp;VAR:ID1=20825C10&amp;VAR:RCODE=SALES&amp;VAR:SDATE=20080699&amp;VAR:FREQ=Quarterly&amp;VAR:RELITEM=RP&amp;VAR:CURRENCY=&amp;VAR:CURRSOURCE=E","XSHARE&amp;VAR:NATFREQ=QUARTERLY&amp;VAR:RFIELD=FINALIZED&amp;VAR:DB_TYPE=&amp;VAR:UNITS=M&amp;window=popup&amp;width=450&amp;height=300&amp;START_MAXIMIZED=FALSE"}</definedName>
    <definedName name="_1773__FDSAUDITLINK__">{"fdsup://IBCentral/FAT Viewer?action=UPDATE&amp;creator=factset&amp;DOC_NAME=fat:reuters_qtrly_source_window.fat&amp;display_string=Audit&amp;DYN_ARGS=TRUE&amp;VAR:ID1=207600&amp;VAR:RCODE=SALES&amp;VAR:SDATE=20080799&amp;VAR:FREQ=Quarterly&amp;VAR:RELITEM=RP&amp;VAR:CURRENCY=&amp;VAR:CURRSOURCE=EXS","HARE&amp;VAR:NATFREQ=QUARTERLY&amp;VAR:RFIELD=FINALIZED&amp;VAR:DB_TYPE=&amp;VAR:UNITS=M&amp;window=popup&amp;width=450&amp;height=300&amp;START_MAXIMIZED=FALSE"}</definedName>
    <definedName name="_1774__FDSAUDITLINK__">{"fdsup://IBCentral/FAT Viewer?action=UPDATE&amp;creator=factset&amp;DOC_NAME=fat:reuters_qtrly_source_window.fat&amp;display_string=Audit&amp;DYN_ARGS=TRUE&amp;VAR:ID1=20360710&amp;VAR:RCODE=SALES&amp;VAR:SDATE=20080699&amp;VAR:FREQ=Quarterly&amp;VAR:RELITEM=RP&amp;VAR:CURRENCY=&amp;VAR:CURRSOURCE=E","XSHARE&amp;VAR:NATFREQ=QUARTERLY&amp;VAR:RFIELD=FINALIZED&amp;VAR:DB_TYPE=&amp;VAR:UNITS=M&amp;window=popup&amp;width=450&amp;height=300&amp;START_MAXIMIZED=FALSE"}</definedName>
    <definedName name="_1775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6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7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8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9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80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1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2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3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4__FDSAUDITLINK__">{"fdsup://IBCentral/FAT Viewer?action=UPDATE&amp;creator=factset&amp;DOC_NAME=fat:reuters_qtrly_source_window.fat&amp;display_string=Audit&amp;DYN_ARGS=TRUE&amp;VAR:ID1=19623P10&amp;VAR:RCODE=SALES&amp;VAR:SDATE=20080699&amp;VAR:FREQ=Quarterly&amp;VAR:RELITEM=RP&amp;VAR:CURRENCY=&amp;VAR:CURRSOURCE=E","XSHARE&amp;VAR:NATFREQ=QUARTERLY&amp;VAR:RFIELD=FINALIZED&amp;VAR:DB_TYPE=&amp;VAR:UNITS=M&amp;window=popup&amp;width=450&amp;height=300&amp;START_MAXIMIZED=FALSE"}</definedName>
    <definedName name="_1785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6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7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8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9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790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1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2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3__FDSAUDITLINK__">{"fdsup://IBCentral/FAT Viewer?action=UPDATE&amp;creator=factset&amp;DOC_NAME=fat:reuters_qtrly_source_window.fat&amp;display_string=Audit&amp;DYN_ARGS=TRUE&amp;VAR:ID1=17783510&amp;VAR:RCODE=SALES&amp;VAR:SDATE=20080699&amp;VAR:FREQ=Quarterly&amp;VAR:RELITEM=RP&amp;VAR:CURRENCY=&amp;VAR:CURRSOURCE=E","XSHARE&amp;VAR:NATFREQ=QUARTERLY&amp;VAR:RFIELD=FINALIZED&amp;VAR:DB_TYPE=&amp;VAR:UNITS=M&amp;window=popup&amp;width=450&amp;height=300&amp;START_MAXIMIZED=FALSE"}</definedName>
    <definedName name="_1794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5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IQ_CURRENCY_GAIN_INS">"c238"</definedName>
    <definedName name="_1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0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8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4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5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6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7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8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89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0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9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6__FDSAUDITLINK__">{"fdsup://IBCentral/FAT Viewer?action=UPDATE&amp;creator=factset&amp;DOC_NAME=fat:reuters_qtrly_source_window.fat&amp;display_string=Audit&amp;DYN_ARGS=TRUE&amp;VAR:ID1=17285T10&amp;VAR:RCODE=SALES&amp;VAR:SDATE=20080699&amp;VAR:FREQ=Quarterly&amp;VAR:RELITEM=RP&amp;VAR:CURRENCY=&amp;VAR:CURRSOURCE=E","XSHARE&amp;VAR:NATFREQ=QUARTERLY&amp;VAR:RFIELD=FINALIZED&amp;VAR:DB_TYPE=&amp;VAR:UNITS=M&amp;window=popup&amp;width=450&amp;height=300&amp;START_MAXIMIZED=FALSE"}</definedName>
    <definedName name="_1937__FDSAUDITLINK__">{"fdsup://IBCentral/FAT Viewer?action=UPDATE&amp;creator=factset&amp;DOC_NAME=fat:reuters_qtrly_source_window.fat&amp;display_string=Audit&amp;DYN_ARGS=TRUE&amp;VAR:ID1=17187110&amp;VAR:RCODE=SALES&amp;VAR:SDATE=20080699&amp;VAR:FREQ=Quarterly&amp;VAR:RELITEM=RP&amp;VAR:CURRENCY=&amp;VAR:CURRSOURCE=E","XSHARE&amp;VAR:NATFREQ=QUARTERLY&amp;VAR:RFIELD=FINALIZED&amp;VAR:DB_TYPE=&amp;VAR:UNITS=M&amp;window=popup&amp;width=450&amp;height=300&amp;START_MAXIMIZED=FALSE"}</definedName>
    <definedName name="_1938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39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40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1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4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5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6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7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8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9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50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1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4__FDSAUDITLINK__">{"fdsup://IBCentral/FAT Viewer?action=UPDATE&amp;creator=factset&amp;DOC_NAME=fat:reuters_qtrly_source_window.fat&amp;display_string=Audit&amp;DYN_ARGS=TRUE&amp;VAR:ID1=15670810&amp;VAR:RCODE=SALES&amp;VAR:SDATE=20080699&amp;VAR:FREQ=Quarterly&amp;VAR:RELITEM=RP&amp;VAR:CURRENCY=&amp;VAR:CURRSOURCE=E","XSHARE&amp;VAR:NATFREQ=QUARTERLY&amp;VAR:RFIELD=FINALIZED&amp;VAR:DB_TYPE=&amp;VAR:UNITS=M&amp;window=popup&amp;width=450&amp;height=300&amp;START_MAXIMIZED=FALSE"}</definedName>
    <definedName name="_1955__FDSAUDITLINK__">{"fdsup://IBCentral/FAT Viewer?action=UPDATE&amp;creator=factset&amp;DOC_NAME=fat:reuters_qtrly_source_window.fat&amp;display_string=Audit&amp;DYN_ARGS=TRUE&amp;VAR:ID1=15670010&amp;VAR:RCODE=SALES&amp;VAR:SDATE=20080699&amp;VAR:FREQ=Quarterly&amp;VAR:RELITEM=RP&amp;VAR:CURRENCY=&amp;VAR:CURRSOURCE=E","XSHARE&amp;VAR:NATFREQ=QUARTERLY&amp;VAR:RFIELD=FINALIZED&amp;VAR:DB_TYPE=&amp;VAR:UNITS=M&amp;window=popup&amp;width=450&amp;height=300&amp;START_MAXIMIZED=FALSE"}</definedName>
    <definedName name="_1956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7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8__FDSAUDITLINK__">{"fdsup://IBCentral/FAT Viewer?action=UPDATE&amp;creator=factset&amp;DOC_NAME=fat:reuters_qtrly_source_window.fat&amp;display_string=Audit&amp;DYN_ARGS=TRUE&amp;VAR:ID1=15087010&amp;VAR:RCODE=SALES&amp;VAR:SDATE=20080699&amp;VAR:FREQ=Quarterly&amp;VAR:RELITEM=RP&amp;VAR:CURRENCY=&amp;VAR:CURRSOURCE=E","XSHARE&amp;VAR:NATFREQ=QUARTERLY&amp;VAR:RFIELD=FINALIZED&amp;VAR:DB_TYPE=&amp;VAR:UNITS=M&amp;window=popup&amp;width=450&amp;height=300&amp;START_MAXIMIZED=FALSE"}</definedName>
    <definedName name="_1959__FDSAUDITLINK__">{"fdsup://IBCentral/FAT Viewer?action=UPDATE&amp;creator=factset&amp;DOC_NAME=fat:reuters_qtrly_source_window.fat&amp;display_string=Audit&amp;DYN_ARGS=TRUE&amp;VAR:ID1=15060220&amp;VAR:RCODE=SALES&amp;VAR:SDATE=20080699&amp;VAR:FREQ=Quarterly&amp;VAR:RELITEM=RP&amp;VAR:CURRENCY=&amp;VAR:CURRSOURCE=E","XSHARE&amp;VAR:NATFREQ=QUARTERLY&amp;VAR:RFIELD=FINALIZED&amp;VAR:DB_TYPE=&amp;VAR:UNITS=M&amp;window=popup&amp;width=450&amp;height=300&amp;START_MAXIMIZED=FALSE"}</definedName>
    <definedName name="_196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60__FDSAUDITLINK__">{"fdsup://IBCentral/FAT Viewer?action=UPDATE&amp;creator=factset&amp;DOC_NAME=fat:reuters_qtrly_source_window.fat&amp;display_string=Audit&amp;DYN_ARGS=TRUE&amp;VAR:ID1=14727210&amp;VAR:RCODE=SALES&amp;VAR:SDATE=20080699&amp;VAR:FREQ=Quarterly&amp;VAR:RELITEM=RP&amp;VAR:CURRENCY=&amp;VAR:CURRSOURCE=E","XSHARE&amp;VAR:NATFREQ=QUARTERLY&amp;VAR:RFIELD=FINALIZED&amp;VAR:DB_TYPE=&amp;VAR:UNITS=M&amp;window=popup&amp;width=450&amp;height=300&amp;START_MAXIMIZED=FALSE"}</definedName>
    <definedName name="_1961__FDSAUDITLINK__">{"fdsup://IBCentral/FAT Viewer?action=UPDATE&amp;creator=factset&amp;DOC_NAME=fat:reuters_qtrly_source_window.fat&amp;display_string=Audit&amp;DYN_ARGS=TRUE&amp;VAR:ID1=14390510&amp;VAR:RCODE=SALES&amp;VAR:SDATE=20080699&amp;VAR:FREQ=Quarterly&amp;VAR:RELITEM=RP&amp;VAR:CURRENCY=&amp;VAR:CURRSOURCE=E","XSHARE&amp;VAR:NATFREQ=QUARTERLY&amp;VAR:RFIELD=FINALIZED&amp;VAR:DB_TYPE=&amp;VAR:UNITS=M&amp;window=popup&amp;width=450&amp;height=300&amp;START_MAXIMIZED=FALSE"}</definedName>
    <definedName name="_1962__FDSAUDITLINK__">{"fdsup://IBCentral/FAT Viewer?action=UPDATE&amp;creator=factset&amp;DOC_NAME=fat:reuters_qtrly_source_window.fat&amp;display_string=Audit&amp;DYN_ARGS=TRUE&amp;VAR:ID1=14067E50&amp;VAR:RCODE=SALES&amp;VAR:SDATE=20080699&amp;VAR:FREQ=Quarterly&amp;VAR:RELITEM=RP&amp;VAR:CURRENCY=&amp;VAR:CURRSOURCE=E","XSHARE&amp;VAR:NATFREQ=QUARTERLY&amp;VAR:RFIELD=FINALIZED&amp;VAR:DB_TYPE=&amp;VAR:UNITS=M&amp;window=popup&amp;width=450&amp;height=300&amp;START_MAXIMIZED=FALSE"}</definedName>
    <definedName name="_1963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4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5__FDSAUDITLINK__">{"fdsup://IBCentral/FAT Viewer?action=UPDATE&amp;creator=factset&amp;DOC_NAME=fat:reuters_qtrly_source_window.fat&amp;display_string=Audit&amp;DYN_ARGS=TRUE&amp;VAR:ID1=14052H50&amp;VAR:RCODE=SALES&amp;VAR:SDATE=20080699&amp;VAR:FREQ=Quarterly&amp;VAR:RELITEM=RP&amp;VAR:CURRENCY=&amp;VAR:CURRSOURCE=E","XSHARE&amp;VAR:NATFREQ=QUARTERLY&amp;VAR:RFIELD=FINALIZED&amp;VAR:DB_TYPE=&amp;VAR:UNITS=M&amp;window=popup&amp;width=450&amp;height=300&amp;START_MAXIMIZED=FALSE"}</definedName>
    <definedName name="_1966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7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8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9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70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1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2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3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4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5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6__FDSAUDITLINK__">{"fdsup://IBCentral/FAT Viewer?action=UPDATE&amp;creator=factset&amp;DOC_NAME=fat:reuters_qtrly_source_window.fat&amp;display_string=Audit&amp;DYN_ARGS=TRUE&amp;VAR:ID1=14028810&amp;VAR:RCODE=SALES&amp;VAR:SDATE=20080699&amp;VAR:FREQ=Quarterly&amp;VAR:RELITEM=RP&amp;VAR:CURRENCY=&amp;VAR:CURRSOURCE=E","XSHARE&amp;VAR:NATFREQ=QUARTERLY&amp;VAR:RFIELD=FINALIZED&amp;VAR:DB_TYPE=&amp;VAR:UNITS=M&amp;window=popup&amp;width=450&amp;height=300&amp;START_MAXIMIZED=FALSE"}</definedName>
    <definedName name="_1977__FDSAUDITLINK__">{"fdsup://IBCentral/FAT Viewer?action=UPDATE&amp;creator=factset&amp;DOC_NAME=fat:reuters_qtrly_source_window.fat&amp;display_string=Audit&amp;DYN_ARGS=TRUE&amp;VAR:ID1=13303410&amp;VAR:RCODE=SALES&amp;VAR:SDATE=20080699&amp;VAR:FREQ=Quarterly&amp;VAR:RELITEM=RP&amp;VAR:CURRENCY=&amp;VAR:CURRSOURCE=E","XSHARE&amp;VAR:NATFREQ=QUARTERLY&amp;VAR:RFIELD=FINALIZED&amp;VAR:DB_TYPE=&amp;VAR:UNITS=M&amp;window=popup&amp;width=450&amp;height=300&amp;START_MAXIMIZED=FALSE"}</definedName>
    <definedName name="_1978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79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8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80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1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2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3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4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5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6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7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8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89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990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1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2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3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4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5__FDSAUDITLINK__">{"fdsup://IBCentral/FAT Viewer?action=UPDATE&amp;creator=factset&amp;DOC_NAME=fat:reuters_qtrly_source_window.fat&amp;display_string=Audit&amp;DYN_ARGS=TRUE&amp;VAR:ID1=12542R20&amp;VAR:RCODE=SALES&amp;VAR:SDATE=20080599&amp;VAR:FREQ=Quarterly&amp;VAR:RELITEM=RP&amp;VAR:CURRENCY=&amp;VAR:CURRSOURCE=E","XSHARE&amp;VAR:NATFREQ=QUARTERLY&amp;VAR:RFIELD=FINALIZED&amp;VAR:DB_TYPE=&amp;VAR:UNITS=M&amp;window=popup&amp;width=450&amp;height=300&amp;START_MAXIMIZED=FALSE"}</definedName>
    <definedName name="_1996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7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8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9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1FDSAUDITLINK___">{"fdsup://directions/FAT Viewer?action=UPDATE&amp;creator=factset&amp;DYN_ARGS=TRUE&amp;DOC_NAME=FAT:FQL_AUDITING_CLIENT_TEMPLATE.FAT&amp;display_string=Audit&amp;VAR:KEY=FOHGZCNOFQ&amp;VAR:QUERY=RkZfRUJJVERBX09QRVIoQ0FMLDIwMTAsLCwsVVNEKQ==&amp;WINDOW=FIRST_POPUP&amp;HEIGHT=450&amp;WIDTH=450&amp;","START_MAXIMIZED=FALSE&amp;VAR:CALENDAR=US&amp;VAR:SYMBOL=HMSY&amp;VAR:INDEX=0"}</definedName>
    <definedName name="_1IQ___ANGE_AR_BR">"c142"</definedName>
    <definedName name="_1IQ_AIR___M">"c2812"</definedName>
    <definedName name="_1IQ_AIR__௵M">"c2812"</definedName>
    <definedName name="_1IQ_GA___INVEST_INS">"c1466"</definedName>
    <definedName name="_2__FDSAUDITLINK__" localSheetId="3">{"fdsup://IBCentral/FAT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4">{"fdsup://IBCentral/FAT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16">{"fdsup://IBCentral/FAT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{"fdsup://directions/FAT Viewer?action=UPDATE&amp;creator=factset&amp;DYN_ARGS=TRUE&amp;DOC_NAME=FAT:FQL_AUDITING_CLIENT_TEMPLATE.FAT&amp;display_string=Audit&amp;VAR:KEY=JIPAJGJMLO&amp;VAR:QUERY=RkZfQlBTX1RBTkcoQU5OLDQwMzI2KQ==&amp;WINDOW=FIRST_POPUP&amp;HEIGHT=450&amp;WIDTH=450&amp;START_MAXIMI","ZED=FALSE&amp;VAR:CALENDAR=US&amp;VAR:SYMBOL=DIOD&amp;VAR:INDEX=0"}</definedName>
    <definedName name="_2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0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2000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1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2__FDSAUDITLINK__">{"fdsup://IBCentral/FAT Viewer?action=UPDATE&amp;creator=factset&amp;DOC_NAME=fat:reuters_qtrly_source_window.fat&amp;display_string=Audit&amp;DYN_ARGS=TRUE&amp;VAR:ID1=12189T10&amp;VAR:RCODE=SALES&amp;VAR:SDATE=20080699&amp;VAR:FREQ=Quarterly&amp;VAR:RELITEM=RP&amp;VAR:CURRENCY=&amp;VAR:CURRSOURCE=E","XSHARE&amp;VAR:NATFREQ=QUARTERLY&amp;VAR:RFIELD=FINALIZED&amp;VAR:DB_TYPE=&amp;VAR:UNITS=M&amp;window=popup&amp;width=450&amp;height=300&amp;START_MAXIMIZED=FALSE"}</definedName>
    <definedName name="_2003__FDSAUDITLINK__">{"fdsup://IBCentral/FAT Viewer?action=UPDATE&amp;creator=factset&amp;DOC_NAME=fat:reuters_qtrly_source_window.fat&amp;display_string=Audit&amp;DYN_ARGS=TRUE&amp;VAR:ID1=11039410&amp;VAR:RCODE=SALES&amp;VAR:SDATE=20080699&amp;VAR:FREQ=Quarterly&amp;VAR:RELITEM=RP&amp;VAR:CURRENCY=&amp;VAR:CURRSOURCE=E","XSHARE&amp;VAR:NATFREQ=QUARTERLY&amp;VAR:RFIELD=FINALIZED&amp;VAR:DB_TYPE=&amp;VAR:UNITS=M&amp;window=popup&amp;width=450&amp;height=300&amp;START_MAXIMIZED=FALSE"}</definedName>
    <definedName name="_2004__FDSAUDITLINK__">{"fdsup://IBCentral/FAT Viewer?action=UPDATE&amp;creator=factset&amp;DOC_NAME=fat:reuters_qtrly_source_window.fat&amp;display_string=Audit&amp;DYN_ARGS=TRUE&amp;VAR:ID1=10670210&amp;VAR:RCODE=SALES&amp;VAR:SDATE=19990399&amp;VAR:FREQ=Quarterly&amp;VAR:RELITEM=RP&amp;VAR:CURRENCY=&amp;VAR:CURRSOURCE=E","XSHARE&amp;VAR:NATFREQ=QUARTERLY&amp;VAR:RFIELD=FINALIZED&amp;VAR:DB_TYPE=&amp;VAR:UNITS=M&amp;window=popup&amp;width=450&amp;height=300&amp;START_MAXIMIZED=FALSE"}</definedName>
    <definedName name="_2005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6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7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8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9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IQ_ANNU0_Y_POLICY_EXP">"c29"</definedName>
    <definedName name="_201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10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1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2__FDSAUDITLINK__">{"fdsup://IBCentral/FAT Viewer?action=UPDATE&amp;creator=factset&amp;DOC_NAME=fat:reuters_qtrly_source_window.fat&amp;display_string=Audit&amp;DYN_ARGS=TRUE&amp;VAR:ID1=09063H10&amp;VAR:RCODE=SALES&amp;VAR:SDATE=20080699&amp;VAR:FREQ=Quarterly&amp;VAR:RELITEM=RP&amp;VAR:CURRENCY=&amp;VAR:CURRSOURCE=E","XSHARE&amp;VAR:NATFREQ=QUARTERLY&amp;VAR:RFIELD=FINALIZED&amp;VAR:DB_TYPE=&amp;VAR:UNITS=M&amp;window=popup&amp;width=450&amp;height=300&amp;START_MAXIMIZED=FALSE"}</definedName>
    <definedName name="_2013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4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5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6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7__FDSAUDITLINK__">{"fdsup://IBCentral/FAT Viewer?action=UPDATE&amp;creator=factset&amp;DOC_NAME=fat:reuters_qtrly_source_window.fat&amp;display_string=Audit&amp;DYN_ARGS=TRUE&amp;VAR:ID1=08442310&amp;VAR:RCODE=SALES&amp;VAR:SDATE=20080699&amp;VAR:FREQ=Quarterly&amp;VAR:RELITEM=RP&amp;VAR:CURRENCY=&amp;VAR:CURRSOURCE=E","XSHARE&amp;VAR:NATFREQ=QUARTERLY&amp;VAR:RFIELD=FINALIZED&amp;VAR:DB_TYPE=&amp;VAR:UNITS=M&amp;window=popup&amp;width=450&amp;height=300&amp;START_MAXIMIZED=FALSE"}</definedName>
    <definedName name="_2018__FDSAUDITLINK__">{"fdsup://IBCentral/FAT Viewer?action=UPDATE&amp;creator=factset&amp;DOC_NAME=fat:reuters_qtrly_source_window.fat&amp;display_string=Audit&amp;DYN_ARGS=TRUE&amp;VAR:ID1=07181310&amp;VAR:RCODE=SALES&amp;VAR:SDATE=20080699&amp;VAR:FREQ=Quarterly&amp;VAR:RELITEM=RP&amp;VAR:CURRENCY=&amp;VAR:CURRSOURCE=E","XSHARE&amp;VAR:NATFREQ=QUARTERLY&amp;VAR:RFIELD=FINALIZED&amp;VAR:DB_TYPE=&amp;VAR:UNITS=M&amp;window=popup&amp;width=450&amp;height=300&amp;START_MAXIMIZED=FALSE"}</definedName>
    <definedName name="_2019__FDSAUDITLINK__">{"fdsup://IBCentral/FAT Viewer?action=UPDATE&amp;creator=factset&amp;DOC_NAME=fat:reuters_qtrly_source_window.fat&amp;display_string=Audit&amp;DYN_ARGS=TRUE&amp;VAR:ID1=06590850&amp;VAR:RCODE=SALES&amp;VAR:SDATE=20080699&amp;VAR:FREQ=Quarterly&amp;VAR:RELITEM=RP&amp;VAR:CURRENCY=&amp;VAR:CURRSOURCE=E","XSHARE&amp;VAR:NATFREQ=QUARTERLY&amp;VAR:RFIELD=FINALIZED&amp;VAR:DB_TYPE=&amp;VAR:UNITS=M&amp;window=popup&amp;width=450&amp;height=300&amp;START_MAXIMIZED=FALSE"}</definedName>
    <definedName name="_202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20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1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2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3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4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5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6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7__FDSAUDITLINK__">{"fdsup://IBCentral/FAT Viewer?action=UPDATE&amp;creator=factset&amp;DOC_NAME=fat:reuters_qtrly_source_window.fat&amp;display_string=Audit&amp;DYN_ARGS=TRUE&amp;VAR:ID1=06390410&amp;VAR:RCODE=SALES&amp;VAR:SDATE=20080699&amp;VAR:FREQ=Quarterly&amp;VAR:RELITEM=RP&amp;VAR:CURRENCY=&amp;VAR:CURRSOURCE=E","XSHARE&amp;VAR:NATFREQ=QUARTERLY&amp;VAR:RFIELD=FINALIZED&amp;VAR:DB_TYPE=&amp;VAR:UNITS=M&amp;window=popup&amp;width=450&amp;height=300&amp;START_MAXIMIZED=FALSE"}</definedName>
    <definedName name="_2028__FDSAUDITLINK__">{"fdsup://IBCentral/FAT Viewer?action=UPDATE&amp;creator=factset&amp;DOC_NAME=fat:reuters_qtrly_source_window.fat&amp;display_string=Audit&amp;DYN_ARGS=TRUE&amp;VAR:ID1=06254010&amp;VAR:RCODE=SALES&amp;VAR:SDATE=20080699&amp;VAR:FREQ=Quarterly&amp;VAR:RELITEM=RP&amp;VAR:CURRENCY=&amp;VAR:CURRSOURCE=E","XSHARE&amp;VAR:NATFREQ=QUARTERLY&amp;VAR:RFIELD=FINALIZED&amp;VAR:DB_TYPE=&amp;VAR:UNITS=M&amp;window=popup&amp;width=450&amp;height=300&amp;START_MAXIMIZED=FALSE"}</definedName>
    <definedName name="_202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3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4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205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7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8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2__FDSAUDITLINK__">{"fdsup://IBCentral/FAT Viewer?action=UPDATE&amp;creator=factset&amp;DOC_NAME=fat:reuters_qtrly_source_window.fat&amp;display_string=Audit&amp;DYN_ARGS=TRUE&amp;VAR:ID1=MGAF215&amp;VAR:RCODE=SALES&amp;VAR:SDATE=20070699&amp;VAR:FREQ=Quarterly&amp;VAR:RELITEM=RP&amp;VAR:CURRENCY=&amp;VAR:CURRSOURCE=EX","SHARE&amp;VAR:NATFREQ=QUARTERLY&amp;VAR:RFIELD=FINALIZED&amp;VAR:DB_TYPE=&amp;VAR:UNITS=M&amp;window=popup&amp;width=450&amp;height=300&amp;START_MAXIMIZED=FALSE"}</definedName>
    <definedName name="_2083__FDSAUDITLINK__">{"fdsup://IBCentral/FAT Viewer?action=UPDATE&amp;creator=factset&amp;DOC_NAME=fat:reuters_qtrly_source_window.fat&amp;display_string=Audit&amp;DYN_ARGS=TRUE&amp;VAR:ID1=05969210&amp;VAR:RCODE=SALES&amp;VAR:SDATE=20080699&amp;VAR:FREQ=Quarterly&amp;VAR:RELITEM=RP&amp;VAR:CURRENCY=&amp;VAR:CURRSOURCE=E","XSHARE&amp;VAR:NATFREQ=QUARTERLY&amp;VAR:RFIELD=FINALIZED&amp;VAR:DB_TYPE=&amp;VAR:UNITS=M&amp;window=popup&amp;width=450&amp;height=300&amp;START_MAXIMIZED=FALSE"}</definedName>
    <definedName name="_2084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5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6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7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8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9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9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090__FDSAUDITLINK__">{"fdsup://IBCentral/FAT Viewer?action=UPDATE&amp;creator=factset&amp;DOC_NAME=fat:reuters_qtrly_source_window.fat&amp;display_string=Audit&amp;DYN_ARGS=TRUE&amp;VAR:ID1=05508R10&amp;VAR:RCODE=SALES&amp;VAR:SDATE=20080699&amp;VAR:FREQ=Quarterly&amp;VAR:RELITEM=RP&amp;VAR:CURRENCY=&amp;VAR:CURRSOURCE=E","XSHARE&amp;VAR:NATFREQ=QUARTERLY&amp;VAR:RFIELD=FINALIZED&amp;VAR:DB_TYPE=&amp;VAR:UNITS=M&amp;window=popup&amp;width=450&amp;height=300&amp;START_MAXIMIZED=FALSE"}</definedName>
    <definedName name="_2091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2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3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4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5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6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7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8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099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1__FDSAUDITLINK__">{"fdsup://IBCentral/FAT Viewer?action=UPDATE&amp;creator=factset&amp;DOC_NAME=fat:reuters_qtrly_source_window.fat&amp;display_string=Audit&amp;DYN_ARGS=TRUE&amp;VAR:ID1=98389B10&amp;VAR:RCODE=SALES&amp;VAR:SDATE=20080699&amp;VAR:FREQ=Quarterly&amp;VAR:RELITEM=RP&amp;VAR:CURRENCY=&amp;VAR:CURRSOURCE=E","XSHARE&amp;VAR:NATFREQ=QUARTERLY&amp;VAR:RFIELD=FINALIZED&amp;VAR:DB_TYPE=&amp;VAR:UNITS=M&amp;window=popup&amp;width=450&amp;height=300&amp;START_MAXIMIZED=FALSE"}</definedName>
    <definedName name="_210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100__FDSAUDITLINK__">{"fdsup://IBCentral/FAT Viewer?action=UPDATE&amp;creator=factset&amp;DOC_NAME=fat:reuters_qtrly_source_window.fat&amp;display_string=Audit&amp;DYN_ARGS=TRUE&amp;VAR:ID1=05361110&amp;VAR:RCODE=SALES&amp;VAR:SDATE=20080699&amp;VAR:FREQ=Quarterly&amp;VAR:RELITEM=RP&amp;VAR:CURRENCY=&amp;VAR:CURRSOURCE=E","XSHARE&amp;VAR:NATFREQ=QUARTERLY&amp;VAR:RFIELD=FINALIZED&amp;VAR:DB_TYPE=&amp;VAR:UNITS=M&amp;window=popup&amp;width=450&amp;height=300&amp;START_MAXIMIZED=FALSE"}</definedName>
    <definedName name="_2101__FDSAUDITLINK__">{"fdsup://IBCentral/FAT Viewer?action=UPDATE&amp;creator=factset&amp;DOC_NAME=fat:reuters_qtrly_source_window.fat&amp;display_string=Audit&amp;DYN_ARGS=TRUE&amp;VAR:ID1=05348410&amp;VAR:RCODE=SALES&amp;VAR:SDATE=20080699&amp;VAR:FREQ=Quarterly&amp;VAR:RELITEM=RP&amp;VAR:CURRENCY=&amp;VAR:CURRSOURCE=E","XSHARE&amp;VAR:NATFREQ=QUARTERLY&amp;VAR:RFIELD=FINALIZED&amp;VAR:DB_TYPE=&amp;VAR:UNITS=M&amp;window=popup&amp;width=450&amp;height=300&amp;START_MAXIMIZED=FALSE"}</definedName>
    <definedName name="_2102__FDSAUDITLINK__">{"fdsup://IBCentral/FAT Viewer?action=UPDATE&amp;creator=factset&amp;DOC_NAME=fat:reuters_qtrly_source_window.fat&amp;display_string=Audit&amp;DYN_ARGS=TRUE&amp;VAR:ID1=05336P10&amp;VAR:RCODE=SALES&amp;VAR:SDATE=20030999&amp;VAR:FREQ=Quarterly&amp;VAR:RELITEM=RP&amp;VAR:CURRENCY=&amp;VAR:CURRSOURCE=E","XSHARE&amp;VAR:NATFREQ=QUARTERLY&amp;VAR:RFIELD=FINALIZED&amp;VAR:DB_TYPE=&amp;VAR:UNITS=M&amp;window=popup&amp;width=450&amp;height=300&amp;START_MAXIMIZED=FALSE"}</definedName>
    <definedName name="_2103__FDSAUDITLINK__">{"fdsup://IBCentral/FAT Viewer?action=UPDATE&amp;creator=factset&amp;DOC_NAME=fat:reuters_qtrly_source_window.fat&amp;display_string=Audit&amp;DYN_ARGS=TRUE&amp;VAR:ID1=04956010&amp;VAR:RCODE=SALES&amp;VAR:SDATE=20080699&amp;VAR:FREQ=Quarterly&amp;VAR:RELITEM=RP&amp;VAR:CURRENCY=&amp;VAR:CURRSOURCE=E","XSHARE&amp;VAR:NATFREQ=QUARTERLY&amp;VAR:RFIELD=FINALIZED&amp;VAR:DB_TYPE=&amp;VAR:UNITS=M&amp;window=popup&amp;width=450&amp;height=300&amp;START_MAXIMIZED=FALSE"}</definedName>
    <definedName name="_2104__FDSAUDITLINK__">{"fdsup://IBCentral/FAT Viewer?action=UPDATE&amp;creator=factset&amp;DOC_NAME=fat:reuters_qtrly_source_window.fat&amp;display_string=Audit&amp;DYN_ARGS=TRUE&amp;VAR:ID1=04626510&amp;VAR:RCODE=SALES&amp;VAR:SDATE=20080699&amp;VAR:FREQ=Quarterly&amp;VAR:RELITEM=RP&amp;VAR:CURRENCY=&amp;VAR:CURRSOURCE=E","XSHARE&amp;VAR:NATFREQ=QUARTERLY&amp;VAR:RFIELD=FINALIZED&amp;VAR:DB_TYPE=&amp;VAR:UNITS=M&amp;window=popup&amp;width=450&amp;height=300&amp;START_MAXIMIZED=FALSE"}</definedName>
    <definedName name="_2105__FDSAUDITLINK__">{"fdsup://IBCentral/FAT Viewer?action=UPDATE&amp;creator=factset&amp;DOC_NAME=fat:reuters_qtrly_source_window.fat&amp;display_string=Audit&amp;DYN_ARGS=TRUE&amp;VAR:ID1=04548710&amp;VAR:RCODE=SALES&amp;VAR:SDATE=20080699&amp;VAR:FREQ=Quarterly&amp;VAR:RELITEM=RP&amp;VAR:CURRENCY=&amp;VAR:CURRSOURCE=E","XSHARE&amp;VAR:NATFREQ=QUARTERLY&amp;VAR:RFIELD=FINALIZED&amp;VAR:DB_TYPE=&amp;VAR:UNITS=M&amp;window=popup&amp;width=450&amp;height=300&amp;START_MAXIMIZED=FALSE"}</definedName>
    <definedName name="_2106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7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8__FDSAUDITLINK__">{"fdsup://IBCentral/FAT Viewer?action=UPDATE&amp;creator=factset&amp;DOC_NAME=fat:reuters_qtrly_source_window.fat&amp;display_string=Audit&amp;DYN_ARGS=TRUE&amp;VAR:ID1=04335310&amp;VAR:RCODE=SALES&amp;VAR:SDATE=20080699&amp;VAR:FREQ=Quarterly&amp;VAR:RELITEM=RP&amp;VAR:CURRENCY=&amp;VAR:CURRSOURCE=E","XSHARE&amp;VAR:NATFREQ=QUARTERLY&amp;VAR:RFIELD=FINALIZED&amp;VAR:DB_TYPE=&amp;VAR:UNITS=M&amp;window=popup&amp;width=450&amp;height=300&amp;START_MAXIMIZED=FALSE"}</definedName>
    <definedName name="_2109__FDSAUDITLINK__">{"fdsup://IBCentral/FAT Viewer?action=UPDATE&amp;creator=factset&amp;DOC_NAME=fat:reuters_qtrly_source_window.fat&amp;display_string=Audit&amp;DYN_ARGS=TRUE&amp;VAR:ID1=04274410&amp;VAR:RCODE=SALES&amp;VAR:SDATE=20080699&amp;VAR:FREQ=Quarterly&amp;VAR:RELITEM=RP&amp;VAR:CURRENCY=&amp;VAR:CURRSOURCE=E","XSHARE&amp;VAR:NATFREQ=QUARTERLY&amp;VAR:RFIELD=FINALIZED&amp;VAR:DB_TYPE=&amp;VAR:UNITS=M&amp;window=popup&amp;width=450&amp;height=300&amp;START_MAXIMIZED=FALSE"}</definedName>
    <definedName name="_211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10__FDSAUDITLINK__">{"fdsup://IBCentral/FAT Viewer?action=UPDATE&amp;creator=factset&amp;DOC_NAME=fat:reuters_qtrly_source_window.fat&amp;display_string=Audit&amp;DYN_ARGS=TRUE&amp;VAR:ID1=03948310&amp;VAR:RCODE=SALES&amp;VAR:SDATE=20080699&amp;VAR:FREQ=Quarterly&amp;VAR:RELITEM=RP&amp;VAR:CURRENCY=&amp;VAR:CURRSOURCE=E","XSHARE&amp;VAR:NATFREQ=QUARTERLY&amp;VAR:RFIELD=FINALIZED&amp;VAR:DB_TYPE=&amp;VAR:UNITS=M&amp;window=popup&amp;width=450&amp;height=300&amp;START_MAXIMIZED=FALSE"}</definedName>
    <definedName name="_2111__FDSAUDITLINK__">{"fdsup://IBCentral/FAT Viewer?action=UPDATE&amp;creator=factset&amp;DOC_NAME=fat:reuters_qtrly_source_window.fat&amp;display_string=Audit&amp;DYN_ARGS=TRUE&amp;VAR:ID1=03938010&amp;VAR:RCODE=SALES&amp;VAR:SDATE=20080699&amp;VAR:FREQ=Quarterly&amp;VAR:RELITEM=RP&amp;VAR:CURRENCY=&amp;VAR:CURRSOURCE=E","XSHARE&amp;VAR:NATFREQ=QUARTERLY&amp;VAR:RFIELD=FINALIZED&amp;VAR:DB_TYPE=&amp;VAR:UNITS=M&amp;window=popup&amp;width=450&amp;height=300&amp;START_MAXIMIZED=FALSE"}</definedName>
    <definedName name="_2112__FDSAUDITLINK__">{"fdsup://IBCentral/FAT Viewer?action=UPDATE&amp;creator=factset&amp;DOC_NAME=fat:reuters_qtrly_source_window.fat&amp;display_string=Audit&amp;DYN_ARGS=TRUE&amp;VAR:ID1=03819M10&amp;VAR:RCODE=SALES&amp;VAR:SDATE=20080699&amp;VAR:FREQ=Quarterly&amp;VAR:RELITEM=RP&amp;VAR:CURRENCY=&amp;VAR:CURRSOURCE=E","XSHARE&amp;VAR:NATFREQ=QUARTERLY&amp;VAR:RFIELD=FINALIZED&amp;VAR:DB_TYPE=&amp;VAR:UNITS=M&amp;window=popup&amp;width=450&amp;height=300&amp;START_MAXIMIZED=FALSE"}</definedName>
    <definedName name="_2113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4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5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6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7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8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9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2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20__FDSAUDITLINK__">{"fdsup://IBCentral/FAT Viewer?action=UPDATE&amp;creator=factset&amp;DOC_NAME=fat:reuters_qtrly_source_window.fat&amp;display_string=Audit&amp;DYN_ARGS=TRUE&amp;VAR:ID1=03741110&amp;VAR:RCODE=SALES&amp;VAR:SDATE=20080699&amp;VAR:FREQ=Quarterly&amp;VAR:RELITEM=RP&amp;VAR:CURRENCY=&amp;VAR:CURRSOURCE=E","XSHARE&amp;VAR:NATFREQ=QUARTERLY&amp;VAR:RFIELD=FINALIZED&amp;VAR:DB_TYPE=&amp;VAR:UNITS=M&amp;window=popup&amp;width=450&amp;height=300&amp;START_MAXIMIZED=FALSE"}</definedName>
    <definedName name="_2121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2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3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4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5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6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7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8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9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30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1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2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3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4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5__FDSAUDITLINK__">{"fdsup://IBCentral/FAT Viewer?action=UPDATE&amp;creator=factset&amp;DOC_NAME=fat:reuters_qtrly_source_window.fat&amp;display_string=Audit&amp;DYN_ARGS=TRUE&amp;VAR:ID1=03074A10&amp;VAR:RCODE=SALES&amp;VAR:SDATE=20080699&amp;VAR:FREQ=Quarterly&amp;VAR:RELITEM=RP&amp;VAR:CURRENCY=&amp;VAR:CURRSOURCE=E","XSHARE&amp;VAR:NATFREQ=QUARTERLY&amp;VAR:RFIELD=FINALIZED&amp;VAR:DB_TYPE=&amp;VAR:UNITS=M&amp;window=popup&amp;width=450&amp;height=300&amp;START_MAXIMIZED=FALSE"}</definedName>
    <definedName name="_2136__FDSAUDITLINK__">{"fdsup://IBCentral/FAT Viewer?action=UPDATE&amp;creator=factset&amp;DOC_NAME=fat:reuters_qtrly_source_window.fat&amp;display_string=Audit&amp;DYN_ARGS=TRUE&amp;VAR:ID1=02756810&amp;VAR:RCODE=SALES&amp;VAR:SDATE=20080699&amp;VAR:FREQ=Quarterly&amp;VAR:RELITEM=RP&amp;VAR:CURRENCY=&amp;VAR:CURRSOURCE=E","XSHARE&amp;VAR:NATFREQ=QUARTERLY&amp;VAR:RFIELD=FINALIZED&amp;VAR:DB_TYPE=&amp;VAR:UNITS=M&amp;window=popup&amp;width=450&amp;height=300&amp;START_MAXIMIZED=FALSE"}</definedName>
    <definedName name="_2137__FDSAUDITLINK__">{"fdsup://IBCentral/FAT Viewer?action=UPDATE&amp;creator=factset&amp;DOC_NAME=fat:reuters_qtrly_source_window.fat&amp;display_string=Audit&amp;DYN_ARGS=TRUE&amp;VAR:ID1=02711810&amp;VAR:RCODE=SALES&amp;VAR:SDATE=20080699&amp;VAR:FREQ=Quarterly&amp;VAR:RELITEM=RP&amp;VAR:CURRENCY=&amp;VAR:CURRSOURCE=E","XSHARE&amp;VAR:NATFREQ=QUARTERLY&amp;VAR:RFIELD=FINALIZED&amp;VAR:DB_TYPE=&amp;VAR:UNITS=M&amp;window=popup&amp;width=450&amp;height=300&amp;START_MAXIMIZED=FALSE"}</definedName>
    <definedName name="_213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39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40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1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2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3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4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5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6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7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9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50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1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2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3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4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5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6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7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8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9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60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1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2__FDSAUDITLINK__">{"fdsup://IBCentral/FAT Viewer?action=UPDATE&amp;creator=factset&amp;DOC_NAME=fat:reuters_qtrly_source_window.fat&amp;display_string=Audit&amp;DYN_ARGS=TRUE&amp;VAR:ID1=02391210&amp;VAR:RCODE=SALES&amp;VAR:SDATE=20080699&amp;VAR:FREQ=Quarterly&amp;VAR:RELITEM=RP&amp;VAR:CURRENCY=&amp;VAR:CURRSOURCE=E","XSHARE&amp;VAR:NATFREQ=QUARTERLY&amp;VAR:RFIELD=FINALIZED&amp;VAR:DB_TYPE=&amp;VAR:UNITS=M&amp;window=popup&amp;width=450&amp;height=300&amp;START_MAXIMIZED=FALSE"}</definedName>
    <definedName name="_2163__FDSAUDITLINK__">{"fdsup://IBCentral/FAT Viewer?action=UPDATE&amp;creator=factset&amp;DOC_NAME=fat:reuters_qtrly_source_window.fat&amp;display_string=Audit&amp;DYN_ARGS=TRUE&amp;VAR:ID1=02361310&amp;VAR:RCODE=SALES&amp;VAR:SDATE=20080699&amp;VAR:FREQ=Quarterly&amp;VAR:RELITEM=RP&amp;VAR:CURRENCY=&amp;VAR:CURRSOURCE=E","XSHARE&amp;VAR:NATFREQ=QUARTERLY&amp;VAR:RFIELD=FINALIZED&amp;VAR:DB_TYPE=&amp;VAR:UNITS=M&amp;window=popup&amp;width=450&amp;height=300&amp;START_MAXIMIZED=FALSE"}</definedName>
    <definedName name="_2164__FDSAUDITLINK__">{"fdsup://IBCentral/FAT Viewer?action=UPDATE&amp;creator=factset&amp;DOC_NAME=fat:reuters_qtrly_source_window.fat&amp;display_string=Audit&amp;DYN_ARGS=TRUE&amp;VAR:ID1=02360810&amp;VAR:RCODE=SALES&amp;VAR:SDATE=20080699&amp;VAR:FREQ=Quarterly&amp;VAR:RELITEM=RP&amp;VAR:CURRENCY=&amp;VAR:CURRSOURCE=E","XSHARE&amp;VAR:NATFREQ=QUARTERLY&amp;VAR:RFIELD=FINALIZED&amp;VAR:DB_TYPE=&amp;VAR:UNITS=M&amp;window=popup&amp;width=450&amp;height=300&amp;START_MAXIMIZED=FALSE"}</definedName>
    <definedName name="_2165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6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7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8__FDSAUDITLINK__">{"fdsup://IBCentral/FAT Viewer?action=UPDATE&amp;creator=factset&amp;DOC_NAME=fat:reuters_qtrly_source_window.fat&amp;display_string=Audit&amp;DYN_ARGS=TRUE&amp;VAR:ID1=02000210&amp;VAR:RCODE=SALES&amp;VAR:SDATE=20080699&amp;VAR:FREQ=Quarterly&amp;VAR:RELITEM=RP&amp;VAR:CURRENCY=&amp;VAR:CURRSOURCE=E","XSHARE&amp;VAR:NATFREQ=QUARTERLY&amp;VAR:RFIELD=FINALIZED&amp;VAR:DB_TYPE=&amp;VAR:UNITS=M&amp;window=popup&amp;width=450&amp;height=300&amp;START_MAXIMIZED=FALSE"}</definedName>
    <definedName name="_2169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2170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1__FDSAUDITLINK__">{"fdsup://IBCentral/FAT Viewer?action=UPDATE&amp;creator=factset&amp;DOC_NAME=fat:reuters_qtrly_source_window.fat&amp;display_string=Audit&amp;DYN_ARGS=TRUE&amp;VAR:ID1=01903Q10&amp;VAR:RCODE=SALES&amp;VAR:SDATE=20080699&amp;VAR:FREQ=Quarterly&amp;VAR:RELITEM=RP&amp;VAR:CURRENCY=&amp;VAR:CURRSOURCE=E","XSHARE&amp;VAR:NATFREQ=QUARTERLY&amp;VAR:RFIELD=FINALIZED&amp;VAR:DB_TYPE=&amp;VAR:UNITS=M&amp;window=popup&amp;width=450&amp;height=300&amp;START_MAXIMIZED=FALSE"}</definedName>
    <definedName name="_2172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3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4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5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6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7__FDSAUDITLINK__">{"fdsup://IBCentral/FAT Viewer?action=UPDATE&amp;creator=factset&amp;DOC_NAME=fat:reuters_qtrly_source_window.fat&amp;display_string=Audit&amp;DYN_ARGS=TRUE&amp;VAR:ID1=01717510&amp;VAR:RCODE=SALES&amp;VAR:SDATE=20080699&amp;VAR:FREQ=Quarterly&amp;VAR:RELITEM=RP&amp;VAR:CURRENCY=&amp;VAR:CURRSOURCE=E","XSHARE&amp;VAR:NATFREQ=QUARTERLY&amp;VAR:RFIELD=FINALIZED&amp;VAR:DB_TYPE=&amp;VAR:UNITS=M&amp;window=popup&amp;width=450&amp;height=300&amp;START_MAXIMIZED=FALSE"}</definedName>
    <definedName name="_2178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79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80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1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2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3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4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5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6__FDSAUDITLINK__">{"fdsup://IBCentral/FAT Viewer?action=UPDATE&amp;creator=factset&amp;DOC_NAME=fat:reuters_qtrly_source_window.fat&amp;display_string=Audit&amp;DYN_ARGS=TRUE&amp;VAR:ID1=00794220&amp;VAR:RCODE=SALES&amp;VAR:SDATE=20080699&amp;VAR:FREQ=Quarterly&amp;VAR:RELITEM=RP&amp;VAR:CURRENCY=&amp;VAR:CURRSOURCE=E","XSHARE&amp;VAR:NATFREQ=QUARTERLY&amp;VAR:RFIELD=FINALIZED&amp;VAR:DB_TYPE=&amp;VAR:UNITS=M&amp;window=popup&amp;width=450&amp;height=300&amp;START_MAXIMIZED=FALSE"}</definedName>
    <definedName name="_2187__FDSAUDITLINK__">{"fdsup://IBCentral/FAT Viewer?action=UPDATE&amp;creator=factset&amp;DOC_NAME=fat:reuters_qtrly_source_window.fat&amp;display_string=Audit&amp;DYN_ARGS=TRUE&amp;VAR:ID1=00752G10&amp;VAR:RCODE=SALES&amp;VAR:SDATE=20070999&amp;VAR:FREQ=Quarterly&amp;VAR:RELITEM=RP&amp;VAR:CURRENCY=&amp;VAR:CURRSOURCE=E","XSHARE&amp;VAR:NATFREQ=QUARTERLY&amp;VAR:RFIELD=FINALIZED&amp;VAR:DB_TYPE=&amp;VAR:UNITS=M&amp;window=popup&amp;width=450&amp;height=300&amp;START_MAXIMIZED=FALSE"}</definedName>
    <definedName name="_2188__FDSAUDITLINK__">{"fdsup://IBCentral/FAT Viewer?action=UPDATE&amp;creator=factset&amp;DOC_NAME=fat:reuters_qtrly_source_window.fat&amp;display_string=Audit&amp;DYN_ARGS=TRUE&amp;VAR:ID1=00684710&amp;VAR:RCODE=SALES&amp;VAR:SDATE=20010999&amp;VAR:FREQ=Quarterly&amp;VAR:RELITEM=RP&amp;VAR:CURRENCY=&amp;VAR:CURRSOURCE=E","XSHARE&amp;VAR:NATFREQ=QUARTERLY&amp;VAR:RFIELD=FINALIZED&amp;VAR:DB_TYPE=&amp;VAR:UNITS=M&amp;window=popup&amp;width=450&amp;height=300&amp;START_MAXIMIZED=FALSE"}</definedName>
    <definedName name="_2189__FDSAUDITLINK__">{"fdsup://IBCentral/FAT Viewer?action=UPDATE&amp;creator=factset&amp;DOC_NAME=fat:reuters_qtrly_source_window.fat&amp;display_string=Audit&amp;DYN_ARGS=TRUE&amp;VAR:ID1=00511R87&amp;VAR:RCODE=SALES&amp;VAR:SDATE=20080699&amp;VAR:FREQ=Quarterly&amp;VAR:RELITEM=RP&amp;VAR:CURRENCY=&amp;VAR:CURRSOURCE=E","XSHARE&amp;VAR:NATFREQ=QUARTERLY&amp;VAR:RFIELD=FINALIZED&amp;VAR:DB_TYPE=&amp;VAR:UNITS=M&amp;window=popup&amp;width=450&amp;height=300&amp;START_MAXIMIZED=FALSE"}</definedName>
    <definedName name="_219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90__FDSAUDITLINK__">{"fdsup://IBCentral/FAT Viewer?action=UPDATE&amp;creator=factset&amp;DOC_NAME=fat:reuters_qtrly_source_window.fat&amp;display_string=Audit&amp;DYN_ARGS=TRUE&amp;VAR:ID1=00430810&amp;VAR:RCODE=SALES&amp;VAR:SDATE=20040999&amp;VAR:FREQ=Quarterly&amp;VAR:RELITEM=RP&amp;VAR:CURRENCY=&amp;VAR:CURRSOURCE=E","XSHARE&amp;VAR:NATFREQ=QUARTERLY&amp;VAR:RFIELD=FINALIZED&amp;VAR:DB_TYPE=&amp;VAR:UNITS=M&amp;window=popup&amp;width=450&amp;height=300&amp;START_MAXIMIZED=FALSE"}</definedName>
    <definedName name="_2191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2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3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4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5__FDSAUDITLINK__">{"fdsup://IBCentral/FAT Viewer?action=UPDATE&amp;creator=factset&amp;DOC_NAME=fat:reuters_qtrly_source_window.fat&amp;display_string=Audit&amp;DYN_ARGS=TRUE&amp;VAR:ID1=00208J10&amp;VAR:RCODE=SALES&amp;VAR:SDATE=20080699&amp;VAR:FREQ=Quarterly&amp;VAR:RELITEM=RP&amp;VAR:CURRENCY=&amp;VAR:CURRSOURCE=E","XSHARE&amp;VAR:NATFREQ=QUARTERLY&amp;VAR:RFIELD=FINALIZED&amp;VAR:DB_TYPE=&amp;VAR:UNITS=M&amp;window=popup&amp;width=450&amp;height=300&amp;START_MAXIMIZED=FALSE"}</definedName>
    <definedName name="_2196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7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8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9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20__FDSAUDITLINK__">{"fdsup://IBCentral/FAT Viewer?action=UPDATE&amp;creator=factset&amp;DOC_NAME=fat:reuters_qtrly_source_window.fat&amp;display_string=Audit&amp;DYN_ARGS=TRUE&amp;VAR:ID1=84610H10&amp;VAR:RCODE=SALES&amp;VAR:SDATE=20080699&amp;VAR:FREQ=Quarterly&amp;VAR:RELITEM=RP&amp;VAR:CURRENCY=&amp;VAR:CURRSOURCE=E","XSHARE&amp;VAR:NATFREQ=QUARTERLY&amp;VAR:RFIELD=FINALIZED&amp;VAR:DB_TYPE=&amp;VAR:UNITS=M&amp;window=popup&amp;width=450&amp;height=300&amp;START_MAXIMIZED=FALSE"}</definedName>
    <definedName name="_2200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01__FDSAUDITLINK__">{"fdsup://IBCentral/FAT Viewer?action=UPDATE&amp;creator=factset&amp;DOC_NAME=fat:reuters_qtrly_source_window.fat&amp;display_string=Audit&amp;DYN_ARGS=TRUE&amp;VAR:ID1=MGAB9B5&amp;VAR:RCODE=SALES&amp;VAR:SDATE=20050799&amp;VAR:FREQ=Quarterly&amp;VAR:RELITEM=RP&amp;VAR:CURRENCY=&amp;VAR:CURRSOURCE=EX","SHARE&amp;VAR:NATFREQ=QUARTERLY&amp;VAR:RFIELD=FINALIZED&amp;VAR:DB_TYPE=&amp;VAR:UNITS=M&amp;window=popup&amp;width=450&amp;height=300&amp;START_MAXIMIZED=FALSE"}</definedName>
    <definedName name="_2202__FDSAUDITLINK__">{"fdsup://IBCentral/FAT Viewer?action=UPDATE&amp;creator=factset&amp;DOC_NAME=fat:reuters_qtrly_source_window.fat&amp;display_string=Audit&amp;DYN_ARGS=TRUE&amp;VAR:ID1=MGAB5FD&amp;VAR:RCODE=SALES&amp;VAR:SDATE=20080699&amp;VAR:FREQ=Quarterly&amp;VAR:RELITEM=RP&amp;VAR:CURRENCY=&amp;VAR:CURRSOURCE=EX","SHARE&amp;VAR:NATFREQ=QUARTERLY&amp;VAR:RFIELD=FINALIZED&amp;VAR:DB_TYPE=&amp;VAR:UNITS=M&amp;window=popup&amp;width=450&amp;height=300&amp;START_MAXIMIZED=FALSE"}</definedName>
    <definedName name="_2203__FDSAUDITLINK__">{"fdsup://IBCentral/FAT Viewer?action=UPDATE&amp;creator=factset&amp;DOC_NAME=fat:reuters_qtrly_source_window.fat&amp;display_string=Audit&amp;DYN_ARGS=TRUE&amp;VAR:ID1=00176510&amp;VAR:RCODE=SALES&amp;VAR:SDATE=20080699&amp;VAR:FREQ=Quarterly&amp;VAR:RELITEM=RP&amp;VAR:CURRENCY=&amp;VAR:CURRSOURCE=E","XSHARE&amp;VAR:NATFREQ=QUARTERLY&amp;VAR:RFIELD=FINALIZED&amp;VAR:DB_TYPE=&amp;VAR:UNITS=M&amp;window=popup&amp;width=450&amp;height=300&amp;START_MAXIMIZED=FALSE"}</definedName>
    <definedName name="_2204__FDSAUDITLINK__">{"fdsup://IBCentral/FAT Viewer?action=UPDATE&amp;creator=factset&amp;DOC_NAME=fat:reuters_qtrly_source_window.fat&amp;display_string=Audit&amp;DYN_ARGS=TRUE&amp;VAR:ID1=00164410&amp;VAR:RCODE=SALES&amp;VAR:SDATE=20050399&amp;VAR:FREQ=Quarterly&amp;VAR:RELITEM=RP&amp;VAR:CURRENCY=&amp;VAR:CURRSOURCE=E","XSHARE&amp;VAR:NATFREQ=QUARTERLY&amp;VAR:RFIELD=FINALIZED&amp;VAR:DB_TYPE=&amp;VAR:UNITS=M&amp;window=popup&amp;width=450&amp;height=300&amp;START_MAXIMIZED=FALSE"}</definedName>
    <definedName name="_2205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6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7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8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9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10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1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2__FDSAUDITLINK__">{"fdsup://IBCentral/FAT Viewer?action=UPDATE&amp;creator=factset&amp;DOC_NAME=fat:reuters_qtrly_source_window.fat&amp;display_string=Audit&amp;DYN_ARGS=TRUE&amp;VAR:ID1=00120410&amp;VAR:RCODE=SALES&amp;VAR:SDATE=20080699&amp;VAR:FREQ=Quarterly&amp;VAR:RELITEM=RP&amp;VAR:CURRENCY=&amp;VAR:CURRSOURCE=E","XSHARE&amp;VAR:NATFREQ=QUARTERLY&amp;VAR:RFIELD=FINALIZED&amp;VAR:DB_TYPE=&amp;VAR:UNITS=M&amp;window=popup&amp;width=450&amp;height=300&amp;START_MAXIMIZED=FALSE"}</definedName>
    <definedName name="_2213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4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5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6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7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8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9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2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20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1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2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3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4__FDSAUDITLINK__">{"fdsup://directions/FAT Viewer?action=UPDATE&amp;creator=factset&amp;DYN_ARGS=TRUE&amp;DOC_NAME=FAT:FQL_AUDITING_CLIENT_TEMPLATE.FAT&amp;display_string=Audit&amp;VAR:KEY=NENIFMDWXK&amp;VAR:QUERY=RkZfRU5UUlBSX1ZBTF9EQUlMWSg0MDE5Nyk=&amp;WINDOW=FIRST_POPUP&amp;HEIGHT=450&amp;WIDTH=450&amp;START_MA","XIMIZED=FALSE&amp;VAR:CALENDAR=US&amp;VAR:SYMBOL=ITCD&amp;VAR:INDEX=0"}</definedName>
    <definedName name="_2225__FDSAUDITLINK__">{"fdsup://directions/FAT Viewer?action=UPDATE&amp;creator=factset&amp;DYN_ARGS=TRUE&amp;DOC_NAME=FAT:FQL_AUDITING_CLIENT_TEMPLATE.FAT&amp;display_string=Audit&amp;VAR:KEY=XWHOXEZQFI&amp;VAR:QUERY=RkZfRU5UUlBSX1ZBTF9EQUlMWSg0MDE5OCk=&amp;WINDOW=FIRST_POPUP&amp;HEIGHT=450&amp;WIDTH=450&amp;START_MA","XIMIZED=FALSE&amp;VAR:CALENDAR=US&amp;VAR:SYMBOL=ITCD&amp;VAR:INDEX=0"}</definedName>
    <definedName name="_2226__FDSAUDITLINK__">{"fdsup://directions/FAT Viewer?action=UPDATE&amp;creator=factset&amp;DYN_ARGS=TRUE&amp;DOC_NAME=FAT:FQL_AUDITING_CLIENT_TEMPLATE.FAT&amp;display_string=Audit&amp;VAR:KEY=BCFGPKPQLE&amp;VAR:QUERY=RkZfRU5UUlBSX1ZBTF9EQUlMWSg0MDE5OSk=&amp;WINDOW=FIRST_POPUP&amp;HEIGHT=450&amp;WIDTH=450&amp;START_MA","XIMIZED=FALSE&amp;VAR:CALENDAR=US&amp;VAR:SYMBOL=ITCD&amp;VAR:INDEX=0"}</definedName>
    <definedName name="_2227__FDSAUDITLINK__">{"fdsup://directions/FAT Viewer?action=UPDATE&amp;creator=factset&amp;DYN_ARGS=TRUE&amp;DOC_NAME=FAT:FQL_AUDITING_CLIENT_TEMPLATE.FAT&amp;display_string=Audit&amp;VAR:KEY=BIREZOBMNM&amp;VAR:QUERY=RkZfRU5UUlBSX1ZBTF9EQUlMWSg0MDIwMCk=&amp;WINDOW=FIRST_POPUP&amp;HEIGHT=450&amp;WIDTH=450&amp;START_MA","XIMIZED=FALSE&amp;VAR:CALENDAR=US&amp;VAR:SYMBOL=ITCD&amp;VAR:INDEX=0"}</definedName>
    <definedName name="_2228__FDSAUDITLINK__">{"fdsup://directions/FAT Viewer?action=UPDATE&amp;creator=factset&amp;DYN_ARGS=TRUE&amp;DOC_NAME=FAT:FQL_AUDITING_CLIENT_TEMPLATE.FAT&amp;display_string=Audit&amp;VAR:KEY=RYDMZERAFO&amp;VAR:QUERY=RkZfRU5UUlBSX1ZBTF9EQUlMWSg0MDIwMyk=&amp;WINDOW=FIRST_POPUP&amp;HEIGHT=450&amp;WIDTH=450&amp;START_MA","XIMIZED=FALSE&amp;VAR:CALENDAR=US&amp;VAR:SYMBOL=ITCD&amp;VAR:INDEX=0"}</definedName>
    <definedName name="_2229__FDSAUDITLINK__">{"fdsup://directions/FAT Viewer?action=UPDATE&amp;creator=factset&amp;DYN_ARGS=TRUE&amp;DOC_NAME=FAT:FQL_AUDITING_CLIENT_TEMPLATE.FAT&amp;display_string=Audit&amp;VAR:KEY=VGDYBADULW&amp;VAR:QUERY=RkZfRU5UUlBSX1ZBTF9EQUlMWSg0MDIwNCk=&amp;WINDOW=FIRST_POPUP&amp;HEIGHT=450&amp;WIDTH=450&amp;START_MA","XIMIZED=FALSE&amp;VAR:CALENDAR=US&amp;VAR:SYMBOL=ITCD&amp;VAR:INDEX=0"}</definedName>
    <definedName name="_223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30__FDSAUDITLINK__">{"fdsup://directions/FAT Viewer?action=UPDATE&amp;creator=factset&amp;DYN_ARGS=TRUE&amp;DOC_NAME=FAT:FQL_AUDITING_CLIENT_TEMPLATE.FAT&amp;display_string=Audit&amp;VAR:KEY=XWLWBUJANM&amp;VAR:QUERY=RkZfRU5UUlBSX1ZBTF9EQUlMWSg0MDIwNSk=&amp;WINDOW=FIRST_POPUP&amp;HEIGHT=450&amp;WIDTH=450&amp;START_MA","XIMIZED=FALSE&amp;VAR:CALENDAR=US&amp;VAR:SYMBOL=ITCD&amp;VAR:INDEX=0"}</definedName>
    <definedName name="_2231__FDSAUDITLINK__">{"fdsup://directions/FAT Viewer?action=UPDATE&amp;creator=factset&amp;DYN_ARGS=TRUE&amp;DOC_NAME=FAT:FQL_AUDITING_CLIENT_TEMPLATE.FAT&amp;display_string=Audit&amp;VAR:KEY=VWDKHAVKZI&amp;VAR:QUERY=RkZfRU5UUlBSX1ZBTF9EQUlMWSg0MDIwNik=&amp;WINDOW=FIRST_POPUP&amp;HEIGHT=450&amp;WIDTH=450&amp;START_MA","XIMIZED=FALSE&amp;VAR:CALENDAR=US&amp;VAR:SYMBOL=ITCD&amp;VAR:INDEX=0"}</definedName>
    <definedName name="_2232__FDSAUDITLINK__">{"fdsup://directions/FAT Viewer?action=UPDATE&amp;creator=factset&amp;DYN_ARGS=TRUE&amp;DOC_NAME=FAT:FQL_AUDITING_CLIENT_TEMPLATE.FAT&amp;display_string=Audit&amp;VAR:KEY=JIXYFCRYFC&amp;VAR:QUERY=RkZfRU5UUlBSX1ZBTF9EQUlMWSg0MDIwNyk=&amp;WINDOW=FIRST_POPUP&amp;HEIGHT=450&amp;WIDTH=450&amp;START_MA","XIMIZED=FALSE&amp;VAR:CALENDAR=US&amp;VAR:SYMBOL=ITCD&amp;VAR:INDEX=0"}</definedName>
    <definedName name="_2233__FDSAUDITLINK__">{"fdsup://directions/FAT Viewer?action=UPDATE&amp;creator=factset&amp;DYN_ARGS=TRUE&amp;DOC_NAME=FAT:FQL_AUDITING_CLIENT_TEMPLATE.FAT&amp;display_string=Audit&amp;VAR:KEY=DGXGFABUPS&amp;VAR:QUERY=RkZfRU5UUlBSX1ZBTF9EQUlMWSg0MDIxMCk=&amp;WINDOW=FIRST_POPUP&amp;HEIGHT=450&amp;WIDTH=450&amp;START_MA","XIMIZED=FALSE&amp;VAR:CALENDAR=US&amp;VAR:SYMBOL=ITCD&amp;VAR:INDEX=0"}</definedName>
    <definedName name="_2234__FDSAUDITLINK__">{"fdsup://directions/FAT Viewer?action=UPDATE&amp;creator=factset&amp;DYN_ARGS=TRUE&amp;DOC_NAME=FAT:FQL_AUDITING_CLIENT_TEMPLATE.FAT&amp;display_string=Audit&amp;VAR:KEY=HWNUXUZERQ&amp;VAR:QUERY=RkZfRU5UUlBSX1ZBTF9EQUlMWSg0MDIxMSk=&amp;WINDOW=FIRST_POPUP&amp;HEIGHT=450&amp;WIDTH=450&amp;START_MA","XIMIZED=FALSE&amp;VAR:CALENDAR=US&amp;VAR:SYMBOL=ITCD&amp;VAR:INDEX=0"}</definedName>
    <definedName name="_2235__FDSAUDITLINK__">{"fdsup://directions/FAT Viewer?action=UPDATE&amp;creator=factset&amp;DYN_ARGS=TRUE&amp;DOC_NAME=FAT:FQL_AUDITING_CLIENT_TEMPLATE.FAT&amp;display_string=Audit&amp;VAR:KEY=HYFGZALSPC&amp;VAR:QUERY=RkZfRU5UUlBSX1ZBTF9EQUlMWSg0MDIxMik=&amp;WINDOW=FIRST_POPUP&amp;HEIGHT=450&amp;WIDTH=450&amp;START_MA","XIMIZED=FALSE&amp;VAR:CALENDAR=US&amp;VAR:SYMBOL=ITCD&amp;VAR:INDEX=0"}</definedName>
    <definedName name="_2236__FDSAUDITLINK__">{"fdsup://directions/FAT Viewer?action=UPDATE&amp;creator=factset&amp;DYN_ARGS=TRUE&amp;DOC_NAME=FAT:FQL_AUDITING_CLIENT_TEMPLATE.FAT&amp;display_string=Audit&amp;VAR:KEY=RATYBMRURI&amp;VAR:QUERY=RkZfRU5UUlBSX1ZBTF9EQUlMWSg0MDIxMyk=&amp;WINDOW=FIRST_POPUP&amp;HEIGHT=450&amp;WIDTH=450&amp;START_MA","XIMIZED=FALSE&amp;VAR:CALENDAR=US&amp;VAR:SYMBOL=ITCD&amp;VAR:INDEX=0"}</definedName>
    <definedName name="_2237__FDSAUDITLINK__">{"fdsup://directions/FAT Viewer?action=UPDATE&amp;creator=factset&amp;DYN_ARGS=TRUE&amp;DOC_NAME=FAT:FQL_AUDITING_CLIENT_TEMPLATE.FAT&amp;display_string=Audit&amp;VAR:KEY=HAJYDYNMPG&amp;VAR:QUERY=RkZfRU5UUlBSX1ZBTF9EQUlMWSg0MDIxNCk=&amp;WINDOW=FIRST_POPUP&amp;HEIGHT=450&amp;WIDTH=450&amp;START_MA","XIMIZED=FALSE&amp;VAR:CALENDAR=US&amp;VAR:SYMBOL=ITCD&amp;VAR:INDEX=0"}</definedName>
    <definedName name="_2238__FDSAUDITLINK__">{"fdsup://directions/FAT Viewer?action=UPDATE&amp;creator=factset&amp;DYN_ARGS=TRUE&amp;DOC_NAME=FAT:FQL_AUDITING_CLIENT_TEMPLATE.FAT&amp;display_string=Audit&amp;VAR:KEY=TKBGLGHWVY&amp;VAR:QUERY=RkZfRU5UUlBSX1ZBTF9EQUlMWSg0MDIxNyk=&amp;WINDOW=FIRST_POPUP&amp;HEIGHT=450&amp;WIDTH=450&amp;START_MA","XIMIZED=FALSE&amp;VAR:CALENDAR=US&amp;VAR:SYMBOL=ITCD&amp;VAR:INDEX=0"}</definedName>
    <definedName name="_2239__FDSAUDITLINK__">{"fdsup://directions/FAT Viewer?action=UPDATE&amp;creator=factset&amp;DYN_ARGS=TRUE&amp;DOC_NAME=FAT:FQL_AUDITING_CLIENT_TEMPLATE.FAT&amp;display_string=Audit&amp;VAR:KEY=ZWTQPCLOTU&amp;VAR:QUERY=RkZfRU5UUlBSX1ZBTF9EQUlMWSg0MDIxOCk=&amp;WINDOW=FIRST_POPUP&amp;HEIGHT=450&amp;WIDTH=450&amp;START_MA","XIMIZED=FALSE&amp;VAR:CALENDAR=US&amp;VAR:SYMBOL=ITCD&amp;VAR:INDEX=0"}</definedName>
    <definedName name="_224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40__FDSAUDITLINK__">{"fdsup://directions/FAT Viewer?action=UPDATE&amp;creator=factset&amp;DYN_ARGS=TRUE&amp;DOC_NAME=FAT:FQL_AUDITING_CLIENT_TEMPLATE.FAT&amp;display_string=Audit&amp;VAR:KEY=PGVQDSVYJI&amp;VAR:QUERY=RkZfRU5UUlBSX1ZBTF9EQUlMWSg0MDIxOSk=&amp;WINDOW=FIRST_POPUP&amp;HEIGHT=450&amp;WIDTH=450&amp;START_MA","XIMIZED=FALSE&amp;VAR:CALENDAR=US&amp;VAR:SYMBOL=ITCD&amp;VAR:INDEX=0"}</definedName>
    <definedName name="_2241__FDSAUDITLINK__">{"fdsup://directions/FAT Viewer?action=UPDATE&amp;creator=factset&amp;DYN_ARGS=TRUE&amp;DOC_NAME=FAT:FQL_AUDITING_CLIENT_TEMPLATE.FAT&amp;display_string=Audit&amp;VAR:KEY=PAHGHGVKJW&amp;VAR:QUERY=RkZfRU5UUlBSX1ZBTF9EQUlMWSg0MDIyMCk=&amp;WINDOW=FIRST_POPUP&amp;HEIGHT=450&amp;WIDTH=450&amp;START_MA","XIMIZED=FALSE&amp;VAR:CALENDAR=US&amp;VAR:SYMBOL=ITCD&amp;VAR:INDEX=0"}</definedName>
    <definedName name="_2242__FDSAUDITLINK__">{"fdsup://directions/FAT Viewer?action=UPDATE&amp;creator=factset&amp;DYN_ARGS=TRUE&amp;DOC_NAME=FAT:FQL_AUDITING_CLIENT_TEMPLATE.FAT&amp;display_string=Audit&amp;VAR:KEY=ZGLIPSHGXS&amp;VAR:QUERY=RkZfRU5UUlBSX1ZBTF9EQUlMWSg0MDIyMSk=&amp;WINDOW=FIRST_POPUP&amp;HEIGHT=450&amp;WIDTH=450&amp;START_MA","XIMIZED=FALSE&amp;VAR:CALENDAR=US&amp;VAR:SYMBOL=ITCD&amp;VAR:INDEX=0"}</definedName>
    <definedName name="_2243__FDSAUDITLINK__">{"fdsup://directions/FAT Viewer?action=UPDATE&amp;creator=factset&amp;DYN_ARGS=TRUE&amp;DOC_NAME=FAT:FQL_AUDITING_CLIENT_TEMPLATE.FAT&amp;display_string=Audit&amp;VAR:KEY=FEPGJORQZK&amp;VAR:QUERY=RkZfRU5UUlBSX1ZBTF9EQUlMWSg0MDIyNCk=&amp;WINDOW=FIRST_POPUP&amp;HEIGHT=450&amp;WIDTH=450&amp;START_MA","XIMIZED=FALSE&amp;VAR:CALENDAR=US&amp;VAR:SYMBOL=ITCD&amp;VAR:INDEX=0"}</definedName>
    <definedName name="_2244__FDSAUDITLINK__">{"fdsup://directions/FAT Viewer?action=UPDATE&amp;creator=factset&amp;DYN_ARGS=TRUE&amp;DOC_NAME=FAT:FQL_AUDITING_CLIENT_TEMPLATE.FAT&amp;display_string=Audit&amp;VAR:KEY=HAXGNOFIHW&amp;VAR:QUERY=RkZfRU5UUlBSX1ZBTF9EQUlMWSg0MDIyNSk=&amp;WINDOW=FIRST_POPUP&amp;HEIGHT=450&amp;WIDTH=450&amp;START_MA","XIMIZED=FALSE&amp;VAR:CALENDAR=US&amp;VAR:SYMBOL=ITCD&amp;VAR:INDEX=0"}</definedName>
    <definedName name="_2245__FDSAUDITLINK__">{"fdsup://directions/FAT Viewer?action=UPDATE&amp;creator=factset&amp;DYN_ARGS=TRUE&amp;DOC_NAME=FAT:FQL_AUDITING_CLIENT_TEMPLATE.FAT&amp;display_string=Audit&amp;VAR:KEY=VYLMPGJMZI&amp;VAR:QUERY=RkZfRU5UUlBSX1ZBTF9EQUlMWSg0MDIyNik=&amp;WINDOW=FIRST_POPUP&amp;HEIGHT=450&amp;WIDTH=450&amp;START_MA","XIMIZED=FALSE&amp;VAR:CALENDAR=US&amp;VAR:SYMBOL=ITCD&amp;VAR:INDEX=0"}</definedName>
    <definedName name="_2246__FDSAUDITLINK__">{"fdsup://directions/FAT Viewer?action=UPDATE&amp;creator=factset&amp;DYN_ARGS=TRUE&amp;DOC_NAME=FAT:FQL_AUDITING_CLIENT_TEMPLATE.FAT&amp;display_string=Audit&amp;VAR:KEY=PEVGXMPYTQ&amp;VAR:QUERY=RkZfRU5UUlBSX1ZBTF9EQUlMWSg0MDIyNyk=&amp;WINDOW=FIRST_POPUP&amp;HEIGHT=450&amp;WIDTH=450&amp;START_MA","XIMIZED=FALSE&amp;VAR:CALENDAR=US&amp;VAR:SYMBOL=ITCD&amp;VAR:INDEX=0"}</definedName>
    <definedName name="_2247__FDSAUDITLINK__">{"fdsup://directions/FAT Viewer?action=UPDATE&amp;creator=factset&amp;DYN_ARGS=TRUE&amp;DOC_NAME=FAT:FQL_AUDITING_CLIENT_TEMPLATE.FAT&amp;display_string=Audit&amp;VAR:KEY=VQFWZQHAZG&amp;VAR:QUERY=RkZfRU5UUlBSX1ZBTF9EQUlMWSg0MDIyOCk=&amp;WINDOW=FIRST_POPUP&amp;HEIGHT=450&amp;WIDTH=450&amp;START_MA","XIMIZED=FALSE&amp;VAR:CALENDAR=US&amp;VAR:SYMBOL=ITCD&amp;VAR:INDEX=0"}</definedName>
    <definedName name="_2248__FDSAUDITLINK__">{"fdsup://directions/FAT Viewer?action=UPDATE&amp;creator=factset&amp;DYN_ARGS=TRUE&amp;DOC_NAME=FAT:FQL_AUDITING_CLIENT_TEMPLATE.FAT&amp;display_string=Audit&amp;VAR:KEY=BWNUFURGLM&amp;VAR:QUERY=RkZfRU5UUlBSX1ZBTF9EQUlMWSg0MDIzMSk=&amp;WINDOW=FIRST_POPUP&amp;HEIGHT=450&amp;WIDTH=450&amp;START_MA","XIMIZED=FALSE&amp;VAR:CALENDAR=US&amp;VAR:SYMBOL=ITCD&amp;VAR:INDEX=0"}</definedName>
    <definedName name="_2249__FDSAUDITLINK__">{"fdsup://directions/FAT Viewer?action=UPDATE&amp;creator=factset&amp;DYN_ARGS=TRUE&amp;DOC_NAME=FAT:FQL_AUDITING_CLIENT_TEMPLATE.FAT&amp;display_string=Audit&amp;VAR:KEY=NOFURWBATQ&amp;VAR:QUERY=RkZfRU5UUlBSX1ZBTF9EQUlMWSg0MDIzMik=&amp;WINDOW=FIRST_POPUP&amp;HEIGHT=450&amp;WIDTH=450&amp;START_MA","XIMIZED=FALSE&amp;VAR:CALENDAR=US&amp;VAR:SYMBOL=ITCD&amp;VAR:INDEX=0"}</definedName>
    <definedName name="_225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50__FDSAUDITLINK__">{"fdsup://directions/FAT Viewer?action=UPDATE&amp;creator=factset&amp;DYN_ARGS=TRUE&amp;DOC_NAME=FAT:FQL_AUDITING_CLIENT_TEMPLATE.FAT&amp;display_string=Audit&amp;VAR:KEY=LGHAJMZENQ&amp;VAR:QUERY=RkZfRU5UUlBSX1ZBTF9EQUlMWSg0MDIzMyk=&amp;WINDOW=FIRST_POPUP&amp;HEIGHT=450&amp;WIDTH=450&amp;START_MA","XIMIZED=FALSE&amp;VAR:CALENDAR=US&amp;VAR:SYMBOL=ITCD&amp;VAR:INDEX=0"}</definedName>
    <definedName name="_2251__FDSAUDITLINK__">{"fdsup://directions/FAT Viewer?action=UPDATE&amp;creator=factset&amp;DYN_ARGS=TRUE&amp;DOC_NAME=FAT:FQL_AUDITING_CLIENT_TEMPLATE.FAT&amp;display_string=Audit&amp;VAR:KEY=JGZGVYZMJY&amp;VAR:QUERY=RkZfRU5UUlBSX1ZBTF9EQUlMWSg0MDIzNCk=&amp;WINDOW=FIRST_POPUP&amp;HEIGHT=450&amp;WIDTH=450&amp;START_MA","XIMIZED=FALSE&amp;VAR:CALENDAR=US&amp;VAR:SYMBOL=ITCD&amp;VAR:INDEX=0"}</definedName>
    <definedName name="_2252__FDSAUDITLINK__">{"fdsup://directions/FAT Viewer?action=UPDATE&amp;creator=factset&amp;DYN_ARGS=TRUE&amp;DOC_NAME=FAT:FQL_AUDITING_CLIENT_TEMPLATE.FAT&amp;display_string=Audit&amp;VAR:KEY=HMDINODSZG&amp;VAR:QUERY=RkZfRU5UUlBSX1ZBTF9EQUlMWSg0MDIzNSk=&amp;WINDOW=FIRST_POPUP&amp;HEIGHT=450&amp;WIDTH=450&amp;START_MA","XIMIZED=FALSE&amp;VAR:CALENDAR=US&amp;VAR:SYMBOL=ITCD&amp;VAR:INDEX=0"}</definedName>
    <definedName name="_2253__FDSAUDITLINK__">{"fdsup://directions/FAT Viewer?action=UPDATE&amp;creator=factset&amp;DYN_ARGS=TRUE&amp;DOC_NAME=FAT:FQL_AUDITING_CLIENT_TEMPLATE.FAT&amp;display_string=Audit&amp;VAR:KEY=LAXKRQDWXU&amp;VAR:QUERY=RkZfRU5UUlBSX1ZBTF9EQUlMWSg0MDIzOCk=&amp;WINDOW=FIRST_POPUP&amp;HEIGHT=450&amp;WIDTH=450&amp;START_MA","XIMIZED=FALSE&amp;VAR:CALENDAR=US&amp;VAR:SYMBOL=ITCD&amp;VAR:INDEX=0"}</definedName>
    <definedName name="_2254__FDSAUDITLINK__">{"fdsup://directions/FAT Viewer?action=UPDATE&amp;creator=factset&amp;DYN_ARGS=TRUE&amp;DOC_NAME=FAT:FQL_AUDITING_CLIENT_TEMPLATE.FAT&amp;display_string=Audit&amp;VAR:KEY=JQVSTMPMLQ&amp;VAR:QUERY=RkZfRU5UUlBSX1ZBTF9EQUlMWSg0MDIzOSk=&amp;WINDOW=FIRST_POPUP&amp;HEIGHT=450&amp;WIDTH=450&amp;START_MA","XIMIZED=FALSE&amp;VAR:CALENDAR=US&amp;VAR:SYMBOL=ITCD&amp;VAR:INDEX=0"}</definedName>
    <definedName name="_2255__FDSAUDITLINK__">{"fdsup://directions/FAT Viewer?action=UPDATE&amp;creator=factset&amp;DYN_ARGS=TRUE&amp;DOC_NAME=FAT:FQL_AUDITING_CLIENT_TEMPLATE.FAT&amp;display_string=Audit&amp;VAR:KEY=REFYZCJYDG&amp;VAR:QUERY=RkZfRU5UUlBSX1ZBTF9EQUlMWSg0MDI0MCk=&amp;WINDOW=FIRST_POPUP&amp;HEIGHT=450&amp;WIDTH=450&amp;START_MA","XIMIZED=FALSE&amp;VAR:CALENDAR=US&amp;VAR:SYMBOL=ITCD&amp;VAR:INDEX=0"}</definedName>
    <definedName name="_2256__FDSAUDITLINK__">{"fdsup://directions/FAT Viewer?action=UPDATE&amp;creator=factset&amp;DYN_ARGS=TRUE&amp;DOC_NAME=FAT:FQL_AUDITING_CLIENT_TEMPLATE.FAT&amp;display_string=Audit&amp;VAR:KEY=HSFAJCVWBK&amp;VAR:QUERY=RkZfRU5UUlBSX1ZBTF9EQUlMWSg0MDI0MSk=&amp;WINDOW=FIRST_POPUP&amp;HEIGHT=450&amp;WIDTH=450&amp;START_MA","XIMIZED=FALSE&amp;VAR:CALENDAR=US&amp;VAR:SYMBOL=ITCD&amp;VAR:INDEX=0"}</definedName>
    <definedName name="_2257__FDSAUDITLINK__">{"fdsup://directions/FAT Viewer?action=UPDATE&amp;creator=factset&amp;DYN_ARGS=TRUE&amp;DOC_NAME=FAT:FQL_AUDITING_CLIENT_TEMPLATE.FAT&amp;display_string=Audit&amp;VAR:KEY=LQRMJADKTE&amp;VAR:QUERY=RkZfRU5UUlBSX1ZBTF9EQUlMWSg0MDI0Mik=&amp;WINDOW=FIRST_POPUP&amp;HEIGHT=450&amp;WIDTH=450&amp;START_MA","XIMIZED=FALSE&amp;VAR:CALENDAR=US&amp;VAR:SYMBOL=ITCD&amp;VAR:INDEX=0"}</definedName>
    <definedName name="_2258__FDSAUDITLINK__">{"fdsup://directions/FAT Viewer?action=UPDATE&amp;creator=factset&amp;DYN_ARGS=TRUE&amp;DOC_NAME=FAT:FQL_AUDITING_CLIENT_TEMPLATE.FAT&amp;display_string=Audit&amp;VAR:KEY=NABIHWZWRA&amp;VAR:QUERY=RkZfRU5UUlBSX1ZBTF9EQUlMWSg0MDI0NSk=&amp;WINDOW=FIRST_POPUP&amp;HEIGHT=450&amp;WIDTH=450&amp;START_MA","XIMIZED=FALSE&amp;VAR:CALENDAR=US&amp;VAR:SYMBOL=ITCD&amp;VAR:INDEX=0"}</definedName>
    <definedName name="_2259__FDSAUDITLINK__">{"fdsup://directions/FAT Viewer?action=UPDATE&amp;creator=factset&amp;DYN_ARGS=TRUE&amp;DOC_NAME=FAT:FQL_AUDITING_CLIENT_TEMPLATE.FAT&amp;display_string=Audit&amp;VAR:KEY=RYXSXIXABA&amp;VAR:QUERY=RkZfRU5UUlBSX1ZBTF9EQUlMWSg0MDI0Nik=&amp;WINDOW=FIRST_POPUP&amp;HEIGHT=450&amp;WIDTH=450&amp;START_MA","XIMIZED=FALSE&amp;VAR:CALENDAR=US&amp;VAR:SYMBOL=ITCD&amp;VAR:INDEX=0"}</definedName>
    <definedName name="_226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60__FDSAUDITLINK__">{"fdsup://directions/FAT Viewer?action=UPDATE&amp;creator=factset&amp;DYN_ARGS=TRUE&amp;DOC_NAME=FAT:FQL_AUDITING_CLIENT_TEMPLATE.FAT&amp;display_string=Audit&amp;VAR:KEY=VQVULEPQDG&amp;VAR:QUERY=RkZfRU5UUlBSX1ZBTF9EQUlMWSg0MDI0Nyk=&amp;WINDOW=FIRST_POPUP&amp;HEIGHT=450&amp;WIDTH=450&amp;START_MA","XIMIZED=FALSE&amp;VAR:CALENDAR=US&amp;VAR:SYMBOL=ITCD&amp;VAR:INDEX=0"}</definedName>
    <definedName name="_2261__FDSAUDITLINK__">{"fdsup://directions/FAT Viewer?action=UPDATE&amp;creator=factset&amp;DYN_ARGS=TRUE&amp;DOC_NAME=FAT:FQL_AUDITING_CLIENT_TEMPLATE.FAT&amp;display_string=Audit&amp;VAR:KEY=LYPCDCXIVM&amp;VAR:QUERY=RkZfRU5UUlBSX1ZBTF9EQUlMWSg0MDI0OCk=&amp;WINDOW=FIRST_POPUP&amp;HEIGHT=450&amp;WIDTH=450&amp;START_MA","XIMIZED=FALSE&amp;VAR:CALENDAR=US&amp;VAR:SYMBOL=ITCD&amp;VAR:INDEX=0"}</definedName>
    <definedName name="_2262__FDSAUDITLINK__">{"fdsup://directions/FAT Viewer?action=UPDATE&amp;creator=factset&amp;DYN_ARGS=TRUE&amp;DOC_NAME=FAT:FQL_AUDITING_CLIENT_TEMPLATE.FAT&amp;display_string=Audit&amp;VAR:KEY=VYPAZUZWTG&amp;VAR:QUERY=RkZfRU5UUlBSX1ZBTF9EQUlMWSg0MDI0OSk=&amp;WINDOW=FIRST_POPUP&amp;HEIGHT=450&amp;WIDTH=450&amp;START_MA","XIMIZED=FALSE&amp;VAR:CALENDAR=US&amp;VAR:SYMBOL=ITCD&amp;VAR:INDEX=0"}</definedName>
    <definedName name="_2263__FDSAUDITLINK__">{"fdsup://directions/FAT Viewer?action=UPDATE&amp;creator=factset&amp;DYN_ARGS=TRUE&amp;DOC_NAME=FAT:FQL_AUDITING_CLIENT_TEMPLATE.FAT&amp;display_string=Audit&amp;VAR:KEY=JABCVMBSFQ&amp;VAR:QUERY=RkZfRU5UUlBSX1ZBTF9EQUlMWSg0MDI1Mik=&amp;WINDOW=FIRST_POPUP&amp;HEIGHT=450&amp;WIDTH=450&amp;START_MA","XIMIZED=FALSE&amp;VAR:CALENDAR=US&amp;VAR:SYMBOL=ITCD&amp;VAR:INDEX=0"}</definedName>
    <definedName name="_2264__FDSAUDITLINK__">{"fdsup://directions/FAT Viewer?action=UPDATE&amp;creator=factset&amp;DYN_ARGS=TRUE&amp;DOC_NAME=FAT:FQL_AUDITING_CLIENT_TEMPLATE.FAT&amp;display_string=Audit&amp;VAR:KEY=JOBOXGJGNM&amp;VAR:QUERY=RkZfRU5UUlBSX1ZBTF9EQUlMWSg0MDI1Myk=&amp;WINDOW=FIRST_POPUP&amp;HEIGHT=450&amp;WIDTH=450&amp;START_MA","XIMIZED=FALSE&amp;VAR:CALENDAR=US&amp;VAR:SYMBOL=ITCD&amp;VAR:INDEX=0"}</definedName>
    <definedName name="_2265__FDSAUDITLINK__">{"fdsup://directions/FAT Viewer?action=UPDATE&amp;creator=factset&amp;DYN_ARGS=TRUE&amp;DOC_NAME=FAT:FQL_AUDITING_CLIENT_TEMPLATE.FAT&amp;display_string=Audit&amp;VAR:KEY=PSNMZQRARM&amp;VAR:QUERY=RkZfRU5UUlBSX1ZBTF9EQUlMWSg0MDI1NCk=&amp;WINDOW=FIRST_POPUP&amp;HEIGHT=450&amp;WIDTH=450&amp;START_MA","XIMIZED=FALSE&amp;VAR:CALENDAR=US&amp;VAR:SYMBOL=ITCD&amp;VAR:INDEX=0"}</definedName>
    <definedName name="_2266__FDSAUDITLINK__">{"fdsup://directions/FAT Viewer?action=UPDATE&amp;creator=factset&amp;DYN_ARGS=TRUE&amp;DOC_NAME=FAT:FQL_AUDITING_CLIENT_TEMPLATE.FAT&amp;display_string=Audit&amp;VAR:KEY=PKZOHCTOZE&amp;VAR:QUERY=RkZfRU5UUlBSX1ZBTF9EQUlMWSg0MDI1NSk=&amp;WINDOW=FIRST_POPUP&amp;HEIGHT=450&amp;WIDTH=450&amp;START_MA","XIMIZED=FALSE&amp;VAR:CALENDAR=US&amp;VAR:SYMBOL=ITCD&amp;VAR:INDEX=0"}</definedName>
    <definedName name="_2267__FDSAUDITLINK__">{"fdsup://directions/FAT Viewer?action=UPDATE&amp;creator=factset&amp;DYN_ARGS=TRUE&amp;DOC_NAME=FAT:FQL_AUDITING_CLIENT_TEMPLATE.FAT&amp;display_string=Audit&amp;VAR:KEY=TMLULIRORI&amp;VAR:QUERY=RkZfRU5UUlBSX1ZBTF9EQUlMWSg0MDI1Nik=&amp;WINDOW=FIRST_POPUP&amp;HEIGHT=450&amp;WIDTH=450&amp;START_MA","XIMIZED=FALSE&amp;VAR:CALENDAR=US&amp;VAR:SYMBOL=ITCD&amp;VAR:INDEX=0"}</definedName>
    <definedName name="_2268__FDSAUDITLINK__">{"fdsup://directions/FAT Viewer?action=UPDATE&amp;creator=factset&amp;DYN_ARGS=TRUE&amp;DOC_NAME=FAT:FQL_AUDITING_CLIENT_TEMPLATE.FAT&amp;display_string=Audit&amp;VAR:KEY=RERKNMPKVW&amp;VAR:QUERY=RkZfRU5UUlBSX1ZBTF9EQUlMWSg0MDI1OSk=&amp;WINDOW=FIRST_POPUP&amp;HEIGHT=450&amp;WIDTH=450&amp;START_MA","XIMIZED=FALSE&amp;VAR:CALENDAR=US&amp;VAR:SYMBOL=ITCD&amp;VAR:INDEX=0"}</definedName>
    <definedName name="_2269__FDSAUDITLINK__">{"fdsup://directions/FAT Viewer?action=UPDATE&amp;creator=factset&amp;DYN_ARGS=TRUE&amp;DOC_NAME=FAT:FQL_AUDITING_CLIENT_TEMPLATE.FAT&amp;display_string=Audit&amp;VAR:KEY=XWBOJGBAXE&amp;VAR:QUERY=RkZfRU5UUlBSX1ZBTF9EQUlMWSg0MDI2MCk=&amp;WINDOW=FIRST_POPUP&amp;HEIGHT=450&amp;WIDTH=450&amp;START_MA","XIMIZED=FALSE&amp;VAR:CALENDAR=US&amp;VAR:SYMBOL=ITCD&amp;VAR:INDEX=0"}</definedName>
    <definedName name="_227__FDSAUDITLINK__">{"fdsup://IBCentral/FAT Viewer?action=UPDATE&amp;creator=factset&amp;DOC_NAME=fat:reuters_qtrly_source_window.fat&amp;display_string=Audit&amp;DYN_ARGS=TRUE&amp;VAR:ID1=84489510&amp;VAR:RCODE=SALES&amp;VAR:SDATE=20080699&amp;VAR:FREQ=Quarterly&amp;VAR:RELITEM=RP&amp;VAR:CURRENCY=&amp;VAR:CURRSOURCE=E","XSHARE&amp;VAR:NATFREQ=QUARTERLY&amp;VAR:RFIELD=FINALIZED&amp;VAR:DB_TYPE=&amp;VAR:UNITS=M&amp;window=popup&amp;width=450&amp;height=300&amp;START_MAXIMIZED=FALSE"}</definedName>
    <definedName name="_2270__FDSAUDITLINK__">{"fdsup://directions/FAT Viewer?action=UPDATE&amp;creator=factset&amp;DYN_ARGS=TRUE&amp;DOC_NAME=FAT:FQL_AUDITING_CLIENT_TEMPLATE.FAT&amp;display_string=Audit&amp;VAR:KEY=BOJADIVIXQ&amp;VAR:QUERY=RkZfRU5UUlBSX1ZBTF9EQUlMWSg0MDI2MSk=&amp;WINDOW=FIRST_POPUP&amp;HEIGHT=450&amp;WIDTH=450&amp;START_MA","XIMIZED=FALSE&amp;VAR:CALENDAR=US&amp;VAR:SYMBOL=ITCD&amp;VAR:INDEX=0"}</definedName>
    <definedName name="_2271__FDSAUDITLINK__">{"fdsup://directions/FAT Viewer?action=UPDATE&amp;creator=factset&amp;DYN_ARGS=TRUE&amp;DOC_NAME=FAT:FQL_AUDITING_CLIENT_TEMPLATE.FAT&amp;display_string=Audit&amp;VAR:KEY=DGPEDGDKRW&amp;VAR:QUERY=RkZfRU5UUlBSX1ZBTF9EQUlMWSg0MDI2Mik=&amp;WINDOW=FIRST_POPUP&amp;HEIGHT=450&amp;WIDTH=450&amp;START_MA","XIMIZED=FALSE&amp;VAR:CALENDAR=US&amp;VAR:SYMBOL=ITCD&amp;VAR:INDEX=0"}</definedName>
    <definedName name="_2272__FDSAUDITLINK__">{"fdsup://directions/FAT Viewer?action=UPDATE&amp;creator=factset&amp;DYN_ARGS=TRUE&amp;DOC_NAME=FAT:FQL_AUDITING_CLIENT_TEMPLATE.FAT&amp;display_string=Audit&amp;VAR:KEY=RALGRYXINO&amp;VAR:QUERY=RkZfRU5UUlBSX1ZBTF9EQUlMWSg0MDI2Myk=&amp;WINDOW=FIRST_POPUP&amp;HEIGHT=450&amp;WIDTH=450&amp;START_MA","XIMIZED=FALSE&amp;VAR:CALENDAR=US&amp;VAR:SYMBOL=ITCD&amp;VAR:INDEX=0"}</definedName>
    <definedName name="_2273__FDSAUDITLINK__">{"fdsup://directions/FAT Viewer?action=UPDATE&amp;creator=factset&amp;DYN_ARGS=TRUE&amp;DOC_NAME=FAT:FQL_AUDITING_CLIENT_TEMPLATE.FAT&amp;display_string=Audit&amp;VAR:KEY=ROTMJCZSJU&amp;VAR:QUERY=RkZfRU5UUlBSX1ZBTF9EQUlMWSg0MDI2Nik=&amp;WINDOW=FIRST_POPUP&amp;HEIGHT=450&amp;WIDTH=450&amp;START_MA","XIMIZED=FALSE&amp;VAR:CALENDAR=US&amp;VAR:SYMBOL=ITCD&amp;VAR:INDEX=0"}</definedName>
    <definedName name="_2274__FDSAUDITLINK__">{"fdsup://directions/FAT Viewer?action=UPDATE&amp;creator=factset&amp;DYN_ARGS=TRUE&amp;DOC_NAME=FAT:FQL_AUDITING_CLIENT_TEMPLATE.FAT&amp;display_string=Audit&amp;VAR:KEY=PSXEJYDCHW&amp;VAR:QUERY=RkZfRU5UUlBSX1ZBTF9EQUlMWSg0MDI2Nyk=&amp;WINDOW=FIRST_POPUP&amp;HEIGHT=450&amp;WIDTH=450&amp;START_MA","XIMIZED=FALSE&amp;VAR:CALENDAR=US&amp;VAR:SYMBOL=ITCD&amp;VAR:INDEX=0"}</definedName>
    <definedName name="_2275__FDSAUDITLINK__">{"fdsup://directions/FAT Viewer?action=UPDATE&amp;creator=factset&amp;DYN_ARGS=TRUE&amp;DOC_NAME=FAT:FQL_AUDITING_CLIENT_TEMPLATE.FAT&amp;display_string=Audit&amp;VAR:KEY=RQZYVIXUPA&amp;VAR:QUERY=RkZfRU5UUlBSX1ZBTF9EQUlMWSg0MDI2OCk=&amp;WINDOW=FIRST_POPUP&amp;HEIGHT=450&amp;WIDTH=450&amp;START_MA","XIMIZED=FALSE&amp;VAR:CALENDAR=US&amp;VAR:SYMBOL=ITCD&amp;VAR:INDEX=0"}</definedName>
    <definedName name="_2276__FDSAUDITLINK__">{"fdsup://directions/FAT Viewer?action=UPDATE&amp;creator=factset&amp;DYN_ARGS=TRUE&amp;DOC_NAME=FAT:FQL_AUDITING_CLIENT_TEMPLATE.FAT&amp;display_string=Audit&amp;VAR:KEY=DGVWJGHQHS&amp;VAR:QUERY=RkZfRU5UUlBSX1ZBTF9EQUlMWSg0MDI2OSk=&amp;WINDOW=FIRST_POPUP&amp;HEIGHT=450&amp;WIDTH=450&amp;START_MA","XIMIZED=FALSE&amp;VAR:CALENDAR=US&amp;VAR:SYMBOL=ITCD&amp;VAR:INDEX=0"}</definedName>
    <definedName name="_2277__FDSAUDITLINK__">{"fdsup://directions/FAT Viewer?action=UPDATE&amp;creator=factset&amp;DYN_ARGS=TRUE&amp;DOC_NAME=FAT:FQL_AUDITING_CLIENT_TEMPLATE.FAT&amp;display_string=Audit&amp;VAR:KEY=FIZEXERQVU&amp;VAR:QUERY=RkZfRU5UUlBSX1ZBTF9EQUlMWSg0MDI3MCk=&amp;WINDOW=FIRST_POPUP&amp;HEIGHT=450&amp;WIDTH=450&amp;START_MA","XIMIZED=FALSE&amp;VAR:CALENDAR=US&amp;VAR:SYMBOL=ITCD&amp;VAR:INDEX=0"}</definedName>
    <definedName name="_2278__FDSAUDITLINK__">{"fdsup://directions/FAT Viewer?action=UPDATE&amp;creator=factset&amp;DYN_ARGS=TRUE&amp;DOC_NAME=FAT:FQL_AUDITING_CLIENT_TEMPLATE.FAT&amp;display_string=Audit&amp;VAR:KEY=POPADWXIVG&amp;VAR:QUERY=RkZfRU5UUlBSX1ZBTF9EQUlMWSg0MDI3Myk=&amp;WINDOW=FIRST_POPUP&amp;HEIGHT=450&amp;WIDTH=450&amp;START_MA","XIMIZED=FALSE&amp;VAR:CALENDAR=US&amp;VAR:SYMBOL=ITCD&amp;VAR:INDEX=0"}</definedName>
    <definedName name="_2279__FDSAUDITLINK__">{"fdsup://directions/FAT Viewer?action=UPDATE&amp;creator=factset&amp;DYN_ARGS=TRUE&amp;DOC_NAME=FAT:FQL_AUDITING_CLIENT_TEMPLATE.FAT&amp;display_string=Audit&amp;VAR:KEY=VEZKBKZORW&amp;VAR:QUERY=RkZfRU5UUlBSX1ZBTF9EQUlMWSg0MDI3NCk=&amp;WINDOW=FIRST_POPUP&amp;HEIGHT=450&amp;WIDTH=450&amp;START_MA","XIMIZED=FALSE&amp;VAR:CALENDAR=US&amp;VAR:SYMBOL=ITCD&amp;VAR:INDEX=0"}</definedName>
    <definedName name="_228__FDSAUDITLINK__">{"fdsup://IBCentral/FAT Viewer?action=UPDATE&amp;creator=factset&amp;DOC_NAME=fat:reuters_qtrly_source_window.fat&amp;display_string=Audit&amp;DYN_ARGS=TRUE&amp;VAR:ID1=84476710&amp;VAR:RCODE=SALES&amp;VAR:SDATE=20080699&amp;VAR:FREQ=Quarterly&amp;VAR:RELITEM=RP&amp;VAR:CURRENCY=&amp;VAR:CURRSOURCE=E","XSHARE&amp;VAR:NATFREQ=QUARTERLY&amp;VAR:RFIELD=FINALIZED&amp;VAR:DB_TYPE=&amp;VAR:UNITS=M&amp;window=popup&amp;width=450&amp;height=300&amp;START_MAXIMIZED=FALSE"}</definedName>
    <definedName name="_2280__FDSAUDITLINK__">{"fdsup://directions/FAT Viewer?action=UPDATE&amp;creator=factset&amp;DYN_ARGS=TRUE&amp;DOC_NAME=FAT:FQL_AUDITING_CLIENT_TEMPLATE.FAT&amp;display_string=Audit&amp;VAR:KEY=FYJEBSJOBA&amp;VAR:QUERY=RkZfRU5UUlBSX1ZBTF9EQUlMWSg0MDI3NSk=&amp;WINDOW=FIRST_POPUP&amp;HEIGHT=450&amp;WIDTH=450&amp;START_MA","XIMIZED=FALSE&amp;VAR:CALENDAR=US&amp;VAR:SYMBOL=ITCD&amp;VAR:INDEX=0"}</definedName>
    <definedName name="_2281__FDSAUDITLINK__">{"fdsup://directions/FAT Viewer?action=UPDATE&amp;creator=factset&amp;DYN_ARGS=TRUE&amp;DOC_NAME=FAT:FQL_AUDITING_CLIENT_TEMPLATE.FAT&amp;display_string=Audit&amp;VAR:KEY=XSBSFEVWFW&amp;VAR:QUERY=RkZfRU5UUlBSX1ZBTF9EQUlMWSg0MDI3Nik=&amp;WINDOW=FIRST_POPUP&amp;HEIGHT=450&amp;WIDTH=450&amp;START_MA","XIMIZED=FALSE&amp;VAR:CALENDAR=US&amp;VAR:SYMBOL=ITCD&amp;VAR:INDEX=0"}</definedName>
    <definedName name="_2282__FDSAUDITLINK__">{"fdsup://directions/FAT Viewer?action=UPDATE&amp;creator=factset&amp;DYN_ARGS=TRUE&amp;DOC_NAME=FAT:FQL_AUDITING_CLIENT_TEMPLATE.FAT&amp;display_string=Audit&amp;VAR:KEY=TWHKJURWJK&amp;VAR:QUERY=RkZfRU5UUlBSX1ZBTF9EQUlMWSg0MDI3Nyk=&amp;WINDOW=FIRST_POPUP&amp;HEIGHT=450&amp;WIDTH=450&amp;START_MA","XIMIZED=FALSE&amp;VAR:CALENDAR=US&amp;VAR:SYMBOL=ITCD&amp;VAR:INDEX=0"}</definedName>
    <definedName name="_2283__FDSAUDITLINK__">{"fdsup://directions/FAT Viewer?action=UPDATE&amp;creator=factset&amp;DYN_ARGS=TRUE&amp;DOC_NAME=FAT:FQL_AUDITING_CLIENT_TEMPLATE.FAT&amp;display_string=Audit&amp;VAR:KEY=BQREZARCLS&amp;VAR:QUERY=RkZfRU5UUlBSX1ZBTF9EQUlMWSg0MDI4MCk=&amp;WINDOW=FIRST_POPUP&amp;HEIGHT=450&amp;WIDTH=450&amp;START_MA","XIMIZED=FALSE&amp;VAR:CALENDAR=US&amp;VAR:SYMBOL=ITCD&amp;VAR:INDEX=0"}</definedName>
    <definedName name="_2284__FDSAUDITLINK__">{"fdsup://directions/FAT Viewer?action=UPDATE&amp;creator=factset&amp;DYN_ARGS=TRUE&amp;DOC_NAME=FAT:FQL_AUDITING_CLIENT_TEMPLATE.FAT&amp;display_string=Audit&amp;VAR:KEY=XQDAXMRQRA&amp;VAR:QUERY=RkZfRU5UUlBSX1ZBTF9EQUlMWSg0MDI4MSk=&amp;WINDOW=FIRST_POPUP&amp;HEIGHT=450&amp;WIDTH=450&amp;START_MA","XIMIZED=FALSE&amp;VAR:CALENDAR=US&amp;VAR:SYMBOL=ITCD&amp;VAR:INDEX=0"}</definedName>
    <definedName name="_2285__FDSAUDITLINK__">{"fdsup://directions/FAT Viewer?action=UPDATE&amp;creator=factset&amp;DYN_ARGS=TRUE&amp;DOC_NAME=FAT:FQL_AUDITING_CLIENT_TEMPLATE.FAT&amp;display_string=Audit&amp;VAR:KEY=HMZYFMHEPY&amp;VAR:QUERY=RkZfRU5UUlBSX1ZBTF9EQUlMWSg0MDI4Mik=&amp;WINDOW=FIRST_POPUP&amp;HEIGHT=450&amp;WIDTH=450&amp;START_MA","XIMIZED=FALSE&amp;VAR:CALENDAR=US&amp;VAR:SYMBOL=ITCD&amp;VAR:INDEX=0"}</definedName>
    <definedName name="_2286__FDSAUDITLINK__">{"fdsup://directions/FAT Viewer?action=UPDATE&amp;creator=factset&amp;DYN_ARGS=TRUE&amp;DOC_NAME=FAT:FQL_AUDITING_CLIENT_TEMPLATE.FAT&amp;display_string=Audit&amp;VAR:KEY=RONALEJATC&amp;VAR:QUERY=RkZfRU5UUlBSX1ZBTF9EQUlMWSg0MDI4Myk=&amp;WINDOW=FIRST_POPUP&amp;HEIGHT=450&amp;WIDTH=450&amp;START_MA","XIMIZED=FALSE&amp;VAR:CALENDAR=US&amp;VAR:SYMBOL=ITCD&amp;VAR:INDEX=0"}</definedName>
    <definedName name="_2287__FDSAUDITLINK__">{"fdsup://directions/FAT Viewer?action=UPDATE&amp;creator=factset&amp;DYN_ARGS=TRUE&amp;DOC_NAME=FAT:FQL_AUDITING_CLIENT_TEMPLATE.FAT&amp;display_string=Audit&amp;VAR:KEY=VWDQHKPENC&amp;VAR:QUERY=RkZfRU5UUlBSX1ZBTF9EQUlMWSg0MDI4NCk=&amp;WINDOW=FIRST_POPUP&amp;HEIGHT=450&amp;WIDTH=450&amp;START_MA","XIMIZED=FALSE&amp;VAR:CALENDAR=US&amp;VAR:SYMBOL=ITCD&amp;VAR:INDEX=0"}</definedName>
    <definedName name="_2288__FDSAUDITLINK__">{"fdsup://directions/FAT Viewer?action=UPDATE&amp;creator=factset&amp;DYN_ARGS=TRUE&amp;DOC_NAME=FAT:FQL_AUDITING_CLIENT_TEMPLATE.FAT&amp;display_string=Audit&amp;VAR:KEY=NUHETKJWZS&amp;VAR:QUERY=RkZfRU5UUlBSX1ZBTF9EQUlMWSg0MDI4Nyk=&amp;WINDOW=FIRST_POPUP&amp;HEIGHT=450&amp;WIDTH=450&amp;START_MA","XIMIZED=FALSE&amp;VAR:CALENDAR=US&amp;VAR:SYMBOL=ITCD&amp;VAR:INDEX=0"}</definedName>
    <definedName name="_2289__FDSAUDITLINK__">{"fdsup://directions/FAT Viewer?action=UPDATE&amp;creator=factset&amp;DYN_ARGS=TRUE&amp;DOC_NAME=FAT:FQL_AUDITING_CLIENT_TEMPLATE.FAT&amp;display_string=Audit&amp;VAR:KEY=XWRULELMBC&amp;VAR:QUERY=RkZfRU5UUlBSX1ZBTF9EQUlMWSg0MDI4OCk=&amp;WINDOW=FIRST_POPUP&amp;HEIGHT=450&amp;WIDTH=450&amp;START_MA","XIMIZED=FALSE&amp;VAR:CALENDAR=US&amp;VAR:SYMBOL=ITCD&amp;VAR:INDEX=0"}</definedName>
    <definedName name="_229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290__FDSAUDITLINK__">{"fdsup://directions/FAT Viewer?action=UPDATE&amp;creator=factset&amp;DYN_ARGS=TRUE&amp;DOC_NAME=FAT:FQL_AUDITING_CLIENT_TEMPLATE.FAT&amp;display_string=Audit&amp;VAR:KEY=BAVSJGHQDK&amp;VAR:QUERY=RkZfRU5UUlBSX1ZBTF9EQUlMWSg0MDI4OSk=&amp;WINDOW=FIRST_POPUP&amp;HEIGHT=450&amp;WIDTH=450&amp;START_MA","XIMIZED=FALSE&amp;VAR:CALENDAR=US&amp;VAR:SYMBOL=ITCD&amp;VAR:INDEX=0"}</definedName>
    <definedName name="_2291__FDSAUDITLINK__">{"fdsup://directions/FAT Viewer?action=UPDATE&amp;creator=factset&amp;DYN_ARGS=TRUE&amp;DOC_NAME=FAT:FQL_AUDITING_CLIENT_TEMPLATE.FAT&amp;display_string=Audit&amp;VAR:KEY=TEBEHORENS&amp;VAR:QUERY=RkZfRU5UUlBSX1ZBTF9EQUlMWSg0MDI5MCk=&amp;WINDOW=FIRST_POPUP&amp;HEIGHT=450&amp;WIDTH=450&amp;START_MA","XIMIZED=FALSE&amp;VAR:CALENDAR=US&amp;VAR:SYMBOL=ITCD&amp;VAR:INDEX=0"}</definedName>
    <definedName name="_2292__FDSAUDITLINK__">{"fdsup://directions/FAT Viewer?action=UPDATE&amp;creator=factset&amp;DYN_ARGS=TRUE&amp;DOC_NAME=FAT:FQL_AUDITING_CLIENT_TEMPLATE.FAT&amp;display_string=Audit&amp;VAR:KEY=FKRMVAZYFI&amp;VAR:QUERY=RkZfRU5UUlBSX1ZBTF9EQUlMWSg0MDI5MSk=&amp;WINDOW=FIRST_POPUP&amp;HEIGHT=450&amp;WIDTH=450&amp;START_MA","XIMIZED=FALSE&amp;VAR:CALENDAR=US&amp;VAR:SYMBOL=ITCD&amp;VAR:INDEX=0"}</definedName>
    <definedName name="_2293__FDSAUDITLINK__">{"fdsup://directions/FAT Viewer?action=UPDATE&amp;creator=factset&amp;DYN_ARGS=TRUE&amp;DOC_NAME=FAT:FQL_AUDITING_CLIENT_TEMPLATE.FAT&amp;display_string=Audit&amp;VAR:KEY=NAXCBGVIXS&amp;VAR:QUERY=RkZfRU5UUlBSX1ZBTF9EQUlMWSg0MDI5NCk=&amp;WINDOW=FIRST_POPUP&amp;HEIGHT=450&amp;WIDTH=450&amp;START_MA","XIMIZED=FALSE&amp;VAR:CALENDAR=US&amp;VAR:SYMBOL=ITCD&amp;VAR:INDEX=0"}</definedName>
    <definedName name="_2294__FDSAUDITLINK__">{"fdsup://directions/FAT Viewer?action=UPDATE&amp;creator=factset&amp;DYN_ARGS=TRUE&amp;DOC_NAME=FAT:FQL_AUDITING_CLIENT_TEMPLATE.FAT&amp;display_string=Audit&amp;VAR:KEY=VOPGXYZYNQ&amp;VAR:QUERY=RkZfRU5UUlBSX1ZBTF9EQUlMWSg0MDI5NSk=&amp;WINDOW=FIRST_POPUP&amp;HEIGHT=450&amp;WIDTH=450&amp;START_MA","XIMIZED=FALSE&amp;VAR:CALENDAR=US&amp;VAR:SYMBOL=ITCD&amp;VAR:INDEX=0"}</definedName>
    <definedName name="_2295__FDSAUDITLINK__">{"fdsup://directions/FAT Viewer?action=UPDATE&amp;creator=factset&amp;DYN_ARGS=TRUE&amp;DOC_NAME=FAT:FQL_AUDITING_CLIENT_TEMPLATE.FAT&amp;display_string=Audit&amp;VAR:KEY=TYFEXEHUHM&amp;VAR:QUERY=RkZfRU5UUlBSX1ZBTF9EQUlMWSg0MDI5Nik=&amp;WINDOW=FIRST_POPUP&amp;HEIGHT=450&amp;WIDTH=450&amp;START_MA","XIMIZED=FALSE&amp;VAR:CALENDAR=US&amp;VAR:SYMBOL=ITCD&amp;VAR:INDEX=0"}</definedName>
    <definedName name="_2296__FDSAUDITLINK__">{"fdsup://directions/FAT Viewer?action=UPDATE&amp;creator=factset&amp;DYN_ARGS=TRUE&amp;DOC_NAME=FAT:FQL_AUDITING_CLIENT_TEMPLATE.FAT&amp;display_string=Audit&amp;VAR:KEY=NMFMFMBULC&amp;VAR:QUERY=RkZfRU5UUlBSX1ZBTF9EQUlMWSg0MDI5Nyk=&amp;WINDOW=FIRST_POPUP&amp;HEIGHT=450&amp;WIDTH=450&amp;START_MA","XIMIZED=FALSE&amp;VAR:CALENDAR=US&amp;VAR:SYMBOL=ITCD&amp;VAR:INDEX=0"}</definedName>
    <definedName name="_2297__FDSAUDITLINK__">{"fdsup://directions/FAT Viewer?action=UPDATE&amp;creator=factset&amp;DYN_ARGS=TRUE&amp;DOC_NAME=FAT:FQL_AUDITING_CLIENT_TEMPLATE.FAT&amp;display_string=Audit&amp;VAR:KEY=XMFWRCPUHG&amp;VAR:QUERY=RkZfRU5UUlBSX1ZBTF9EQUlMWSg0MDI5OCk=&amp;WINDOW=FIRST_POPUP&amp;HEIGHT=450&amp;WIDTH=450&amp;START_MA","XIMIZED=FALSE&amp;VAR:CALENDAR=US&amp;VAR:SYMBOL=ITCD&amp;VAR:INDEX=0"}</definedName>
    <definedName name="_2298__FDSAUDITLINK__">{"fdsup://directions/FAT Viewer?action=UPDATE&amp;creator=factset&amp;DYN_ARGS=TRUE&amp;DOC_NAME=FAT:FQL_AUDITING_CLIENT_TEMPLATE.FAT&amp;display_string=Audit&amp;VAR:KEY=VAZGHULSFG&amp;VAR:QUERY=RkZfRU5UUlBSX1ZBTF9EQUlMWSg0MDMwMSk=&amp;WINDOW=FIRST_POPUP&amp;HEIGHT=450&amp;WIDTH=450&amp;START_MA","XIMIZED=FALSE&amp;VAR:CALENDAR=US&amp;VAR:SYMBOL=ITCD&amp;VAR:INDEX=0"}</definedName>
    <definedName name="_2299__FDSAUDITLINK__">{"fdsup://directions/FAT Viewer?action=UPDATE&amp;creator=factset&amp;DYN_ARGS=TRUE&amp;DOC_NAME=FAT:FQL_AUDITING_CLIENT_TEMPLATE.FAT&amp;display_string=Audit&amp;VAR:KEY=NQDWRQZGPO&amp;VAR:QUERY=RkZfRU5UUlBSX1ZBTF9EQUlMWSg0MDMwMik=&amp;WINDOW=FIRST_POPUP&amp;HEIGHT=450&amp;WIDTH=450&amp;START_MA","XIMIZED=FALSE&amp;VAR:CALENDAR=US&amp;VAR:SYMBOL=ITCD&amp;VAR:INDEX=0"}</definedName>
    <definedName name="_22IQ_CURRENCY_GAIN_INS">"c238"</definedName>
    <definedName name="_23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30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300__FDSAUDITLINK__">{"fdsup://directions/FAT Viewer?action=UPDATE&amp;creator=factset&amp;DYN_ARGS=TRUE&amp;DOC_NAME=FAT:FQL_AUDITING_CLIENT_TEMPLATE.FAT&amp;display_string=Audit&amp;VAR:KEY=VIHAHWZWXS&amp;VAR:QUERY=RkZfRU5UUlBSX1ZBTF9EQUlMWSg0MDMwMyk=&amp;WINDOW=FIRST_POPUP&amp;HEIGHT=450&amp;WIDTH=450&amp;START_MA","XIMIZED=FALSE&amp;VAR:CALENDAR=US&amp;VAR:SYMBOL=ITCD&amp;VAR:INDEX=0"}</definedName>
    <definedName name="_2301__FDSAUDITLINK__">{"fdsup://directions/FAT Viewer?action=UPDATE&amp;creator=factset&amp;DYN_ARGS=TRUE&amp;DOC_NAME=FAT:FQL_AUDITING_CLIENT_TEMPLATE.FAT&amp;display_string=Audit&amp;VAR:KEY=XABUPCXGTQ&amp;VAR:QUERY=RkZfRU5UUlBSX1ZBTF9EQUlMWSg0MDMwNCk=&amp;WINDOW=FIRST_POPUP&amp;HEIGHT=450&amp;WIDTH=450&amp;START_MA","XIMIZED=FALSE&amp;VAR:CALENDAR=US&amp;VAR:SYMBOL=ITCD&amp;VAR:INDEX=0"}</definedName>
    <definedName name="_2302__FDSAUDITLINK__">{"fdsup://directions/FAT Viewer?action=UPDATE&amp;creator=factset&amp;DYN_ARGS=TRUE&amp;DOC_NAME=FAT:FQL_AUDITING_CLIENT_TEMPLATE.FAT&amp;display_string=Audit&amp;VAR:KEY=DEBOFEXELY&amp;VAR:QUERY=RkZfRU5UUlBSX1ZBTF9EQUlMWSg0MDMwNSk=&amp;WINDOW=FIRST_POPUP&amp;HEIGHT=450&amp;WIDTH=450&amp;START_MA","XIMIZED=FALSE&amp;VAR:CALENDAR=US&amp;VAR:SYMBOL=ITCD&amp;VAR:INDEX=0"}</definedName>
    <definedName name="_2303__FDSAUDITLINK__">{"fdsup://directions/FAT Viewer?action=UPDATE&amp;creator=factset&amp;DYN_ARGS=TRUE&amp;DOC_NAME=FAT:FQL_AUDITING_CLIENT_TEMPLATE.FAT&amp;display_string=Audit&amp;VAR:KEY=BEDSPEXIJK&amp;VAR:QUERY=RkZfRU5UUlBSX1ZBTF9EQUlMWSg0MDMwOCk=&amp;WINDOW=FIRST_POPUP&amp;HEIGHT=450&amp;WIDTH=450&amp;START_MA","XIMIZED=FALSE&amp;VAR:CALENDAR=US&amp;VAR:SYMBOL=ITCD&amp;VAR:INDEX=0"}</definedName>
    <definedName name="_2304__FDSAUDITLINK__">{"fdsup://directions/FAT Viewer?action=UPDATE&amp;creator=factset&amp;DYN_ARGS=TRUE&amp;DOC_NAME=FAT:FQL_AUDITING_CLIENT_TEMPLATE.FAT&amp;display_string=Audit&amp;VAR:KEY=TKNUFUZEZA&amp;VAR:QUERY=RkZfRU5UUlBSX1ZBTF9EQUlMWSg0MDMwOSk=&amp;WINDOW=FIRST_POPUP&amp;HEIGHT=450&amp;WIDTH=450&amp;START_MA","XIMIZED=FALSE&amp;VAR:CALENDAR=US&amp;VAR:SYMBOL=ITCD&amp;VAR:INDEX=0"}</definedName>
    <definedName name="_2305__FDSAUDITLINK__">{"fdsup://directions/FAT Viewer?action=UPDATE&amp;creator=factset&amp;DYN_ARGS=TRUE&amp;DOC_NAME=FAT:FQL_AUDITING_CLIENT_TEMPLATE.FAT&amp;display_string=Audit&amp;VAR:KEY=NMVQTENUVS&amp;VAR:QUERY=RkZfRU5UUlBSX1ZBTF9EQUlMWSg0MDMxMCk=&amp;WINDOW=FIRST_POPUP&amp;HEIGHT=450&amp;WIDTH=450&amp;START_MA","XIMIZED=FALSE&amp;VAR:CALENDAR=US&amp;VAR:SYMBOL=ITCD&amp;VAR:INDEX=0"}</definedName>
    <definedName name="_2306__FDSAUDITLINK__">{"fdsup://directions/FAT Viewer?action=UPDATE&amp;creator=factset&amp;DYN_ARGS=TRUE&amp;DOC_NAME=FAT:FQL_AUDITING_CLIENT_TEMPLATE.FAT&amp;display_string=Audit&amp;VAR:KEY=XGPSDCZYPQ&amp;VAR:QUERY=RkZfRU5UUlBSX1ZBTF9EQUlMWSg0MDMxMSk=&amp;WINDOW=FIRST_POPUP&amp;HEIGHT=450&amp;WIDTH=450&amp;START_MA","XIMIZED=FALSE&amp;VAR:CALENDAR=US&amp;VAR:SYMBOL=ITCD&amp;VAR:INDEX=0"}</definedName>
    <definedName name="_2307__FDSAUDITLINK__">{"fdsup://directions/FAT Viewer?action=UPDATE&amp;creator=factset&amp;DYN_ARGS=TRUE&amp;DOC_NAME=FAT:FQL_AUDITING_CLIENT_TEMPLATE.FAT&amp;display_string=Audit&amp;VAR:KEY=JQLWLOHCVO&amp;VAR:QUERY=RkZfRU5UUlBSX1ZBTF9EQUlMWSg0MDMxMik=&amp;WINDOW=FIRST_POPUP&amp;HEIGHT=450&amp;WIDTH=450&amp;START_MA","XIMIZED=FALSE&amp;VAR:CALENDAR=US&amp;VAR:SYMBOL=ITCD&amp;VAR:INDEX=0"}</definedName>
    <definedName name="_2308__FDSAUDITLINK__">{"fdsup://directions/FAT Viewer?action=UPDATE&amp;creator=factset&amp;DYN_ARGS=TRUE&amp;DOC_NAME=FAT:FQL_AUDITING_CLIENT_TEMPLATE.FAT&amp;display_string=Audit&amp;VAR:KEY=ZOFIRSZCFY&amp;VAR:QUERY=RkZfRU5UUlBSX1ZBTF9EQUlMWSg0MDMxNSk=&amp;WINDOW=FIRST_POPUP&amp;HEIGHT=450&amp;WIDTH=450&amp;START_MA","XIMIZED=FALSE&amp;VAR:CALENDAR=US&amp;VAR:SYMBOL=ITCD&amp;VAR:INDEX=0"}</definedName>
    <definedName name="_2309__FDSAUDITLINK__">{"fdsup://directions/FAT Viewer?action=UPDATE&amp;creator=factset&amp;DYN_ARGS=TRUE&amp;DOC_NAME=FAT:FQL_AUDITING_CLIENT_TEMPLATE.FAT&amp;display_string=Audit&amp;VAR:KEY=TCNGRCLQZS&amp;VAR:QUERY=RkZfRU5UUlBSX1ZBTF9EQUlMWSg0MDMxNik=&amp;WINDOW=FIRST_POPUP&amp;HEIGHT=450&amp;WIDTH=450&amp;START_MA","XIMIZED=FALSE&amp;VAR:CALENDAR=US&amp;VAR:SYMBOL=ITCD&amp;VAR:INDEX=0"}</definedName>
    <definedName name="_231__FDSAUDITLINK__">{"fdsup://IBCentral/FAT Viewer?action=UPDATE&amp;creator=factset&amp;DOC_NAME=fat:reuters_qtrly_source_window.fat&amp;display_string=Audit&amp;DYN_ARGS=TRUE&amp;VAR:ID1=84263210&amp;VAR:RCODE=SALES&amp;VAR:SDATE=20080699&amp;VAR:FREQ=Quarterly&amp;VAR:RELITEM=RP&amp;VAR:CURRENCY=&amp;VAR:CURRSOURCE=E","XSHARE&amp;VAR:NATFREQ=QUARTERLY&amp;VAR:RFIELD=FINALIZED&amp;VAR:DB_TYPE=&amp;VAR:UNITS=M&amp;window=popup&amp;width=450&amp;height=300&amp;START_MAXIMIZED=FALSE"}</definedName>
    <definedName name="_2310__FDSAUDITLINK__">{"fdsup://directions/FAT Viewer?action=UPDATE&amp;creator=factset&amp;DYN_ARGS=TRUE&amp;DOC_NAME=FAT:FQL_AUDITING_CLIENT_TEMPLATE.FAT&amp;display_string=Audit&amp;VAR:KEY=HMLKBITGFK&amp;VAR:QUERY=RkZfRU5UUlBSX1ZBTF9EQUlMWSg0MDMxNyk=&amp;WINDOW=FIRST_POPUP&amp;HEIGHT=450&amp;WIDTH=450&amp;START_MA","XIMIZED=FALSE&amp;VAR:CALENDAR=US&amp;VAR:SYMBOL=ITCD&amp;VAR:INDEX=0"}</definedName>
    <definedName name="_2311__FDSAUDITLINK__">{"fdsup://directions/FAT Viewer?action=UPDATE&amp;creator=factset&amp;DYN_ARGS=TRUE&amp;DOC_NAME=FAT:FQL_AUDITING_CLIENT_TEMPLATE.FAT&amp;display_string=Audit&amp;VAR:KEY=LGDQNKXIXY&amp;VAR:QUERY=RkZfRU5UUlBSX1ZBTF9EQUlMWSg0MDMxOCk=&amp;WINDOW=FIRST_POPUP&amp;HEIGHT=450&amp;WIDTH=450&amp;START_MA","XIMIZED=FALSE&amp;VAR:CALENDAR=US&amp;VAR:SYMBOL=ITCD&amp;VAR:INDEX=0"}</definedName>
    <definedName name="_2312__FDSAUDITLINK__">{"fdsup://directions/FAT Viewer?action=UPDATE&amp;creator=factset&amp;DYN_ARGS=TRUE&amp;DOC_NAME=FAT:FQL_AUDITING_CLIENT_TEMPLATE.FAT&amp;display_string=Audit&amp;VAR:KEY=FOJIBSDMZU&amp;VAR:QUERY=RkZfRU5UUlBSX1ZBTF9EQUlMWSg0MDMxOSk=&amp;WINDOW=FIRST_POPUP&amp;HEIGHT=450&amp;WIDTH=450&amp;START_MA","XIMIZED=FALSE&amp;VAR:CALENDAR=US&amp;VAR:SYMBOL=ITCD&amp;VAR:INDEX=0"}</definedName>
    <definedName name="_2313__FDSAUDITLINK__">{"fdsup://directions/FAT Viewer?action=UPDATE&amp;creator=factset&amp;DYN_ARGS=TRUE&amp;DOC_NAME=FAT:FQL_AUDITING_CLIENT_TEMPLATE.FAT&amp;display_string=Audit&amp;VAR:KEY=XEFGJGZUXE&amp;VAR:QUERY=RkZfRU5UUlBSX1ZBTF9EQUlMWSg0MDMyMik=&amp;WINDOW=FIRST_POPUP&amp;HEIGHT=450&amp;WIDTH=450&amp;START_MA","XIMIZED=FALSE&amp;VAR:CALENDAR=US&amp;VAR:SYMBOL=ITCD&amp;VAR:INDEX=0"}</definedName>
    <definedName name="_2314__FDSAUDITLINK__">{"fdsup://directions/FAT Viewer?action=UPDATE&amp;creator=factset&amp;DYN_ARGS=TRUE&amp;DOC_NAME=FAT:FQL_AUDITING_CLIENT_TEMPLATE.FAT&amp;display_string=Audit&amp;VAR:KEY=RMZERKNSXS&amp;VAR:QUERY=RkZfRU5UUlBSX1ZBTF9EQUlMWSg0MDMyMyk=&amp;WINDOW=FIRST_POPUP&amp;HEIGHT=450&amp;WIDTH=450&amp;START_MA","XIMIZED=FALSE&amp;VAR:CALENDAR=US&amp;VAR:SYMBOL=ITCD&amp;VAR:INDEX=0"}</definedName>
    <definedName name="_2315__FDSAUDITLINK__">{"fdsup://directions/FAT Viewer?action=UPDATE&amp;creator=factset&amp;DYN_ARGS=TRUE&amp;DOC_NAME=FAT:FQL_AUDITING_CLIENT_TEMPLATE.FAT&amp;display_string=Audit&amp;VAR:KEY=TOBEPARCZK&amp;VAR:QUERY=RkZfRU5UUlBSX1ZBTF9EQUlMWSg0MDMyNCk=&amp;WINDOW=FIRST_POPUP&amp;HEIGHT=450&amp;WIDTH=450&amp;START_MA","XIMIZED=FALSE&amp;VAR:CALENDAR=US&amp;VAR:SYMBOL=ITCD&amp;VAR:INDEX=0"}</definedName>
    <definedName name="_2316__FDSAUDITLINK__">{"fdsup://directions/FAT Viewer?action=UPDATE&amp;creator=factset&amp;DYN_ARGS=TRUE&amp;DOC_NAME=FAT:FQL_AUDITING_CLIENT_TEMPLATE.FAT&amp;display_string=Audit&amp;VAR:KEY=JSBIHSXUZA&amp;VAR:QUERY=RkZfRU5UUlBSX1ZBTF9EQUlMWSg0MDMyNSk=&amp;WINDOW=FIRST_POPUP&amp;HEIGHT=450&amp;WIDTH=450&amp;START_MA","XIMIZED=FALSE&amp;VAR:CALENDAR=US&amp;VAR:SYMBOL=ITCD&amp;VAR:INDEX=0"}</definedName>
    <definedName name="_2317__FDSAUDITLINK__">{"fdsup://directions/FAT Viewer?action=UPDATE&amp;creator=factset&amp;DYN_ARGS=TRUE&amp;DOC_NAME=FAT:FQL_AUDITING_CLIENT_TEMPLATE.FAT&amp;display_string=Audit&amp;VAR:KEY=DIRKPUXOLO&amp;VAR:QUERY=RkZfRU5UUlBSX1ZBTF9EQUlMWSg0MDMyNik=&amp;WINDOW=FIRST_POPUP&amp;HEIGHT=450&amp;WIDTH=450&amp;START_MA","XIMIZED=FALSE&amp;VAR:CALENDAR=US&amp;VAR:SYMBOL=ITCD&amp;VAR:INDEX=0"}</definedName>
    <definedName name="_2318__FDSAUDITLINK__">{"fdsup://directions/FAT Viewer?action=UPDATE&amp;creator=factset&amp;DYN_ARGS=TRUE&amp;DOC_NAME=FAT:FQL_AUDITING_CLIENT_TEMPLATE.FAT&amp;display_string=Audit&amp;VAR:KEY=LYVODMVIHC&amp;VAR:QUERY=RkZfRU5UUlBSX1ZBTF9EQUlMWSg0MDMyOSk=&amp;WINDOW=FIRST_POPUP&amp;HEIGHT=450&amp;WIDTH=450&amp;START_MA","XIMIZED=FALSE&amp;VAR:CALENDAR=US&amp;VAR:SYMBOL=ITCD&amp;VAR:INDEX=0"}</definedName>
    <definedName name="_2319__FDSAUDITLINK__">{"fdsup://directions/FAT Viewer?action=UPDATE&amp;creator=factset&amp;DYN_ARGS=TRUE&amp;DOC_NAME=FAT:FQL_AUDITING_CLIENT_TEMPLATE.FAT&amp;display_string=Audit&amp;VAR:KEY=JEZSFIBWHI&amp;VAR:QUERY=RkZfRU5UUlBSX1ZBTF9EQUlMWSg0MDMzMCk=&amp;WINDOW=FIRST_POPUP&amp;HEIGHT=450&amp;WIDTH=450&amp;START_MA","XIMIZED=FALSE&amp;VAR:CALENDAR=US&amp;VAR:SYMBOL=ITCD&amp;VAR:INDEX=0"}</definedName>
    <definedName name="_23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20__FDSAUDITLINK__">{"fdsup://directions/FAT Viewer?action=UPDATE&amp;creator=factset&amp;DYN_ARGS=TRUE&amp;DOC_NAME=FAT:FQL_AUDITING_CLIENT_TEMPLATE.FAT&amp;display_string=Audit&amp;VAR:KEY=LKBWTGFSZG&amp;VAR:QUERY=RkZfRU5UUlBSX1ZBTF9EQUlMWSg0MDMzMSk=&amp;WINDOW=FIRST_POPUP&amp;HEIGHT=450&amp;WIDTH=450&amp;START_MA","XIMIZED=FALSE&amp;VAR:CALENDAR=US&amp;VAR:SYMBOL=ITCD&amp;VAR:INDEX=0"}</definedName>
    <definedName name="_2321__FDSAUDITLINK__">{"fdsup://directions/FAT Viewer?action=UPDATE&amp;creator=factset&amp;DYN_ARGS=TRUE&amp;DOC_NAME=FAT:FQL_AUDITING_CLIENT_TEMPLATE.FAT&amp;display_string=Audit&amp;VAR:KEY=VKNKNQHSNY&amp;VAR:QUERY=RkZfRU5UUlBSX1ZBTF9EQUlMWSg0MDMzMik=&amp;WINDOW=FIRST_POPUP&amp;HEIGHT=450&amp;WIDTH=450&amp;START_MA","XIMIZED=FALSE&amp;VAR:CALENDAR=US&amp;VAR:SYMBOL=ITCD&amp;VAR:INDEX=0"}</definedName>
    <definedName name="_2322__FDSAUDITLINK__">{"fdsup://directions/FAT Viewer?action=UPDATE&amp;creator=factset&amp;DYN_ARGS=TRUE&amp;DOC_NAME=FAT:FQL_AUDITING_CLIENT_TEMPLATE.FAT&amp;display_string=Audit&amp;VAR:KEY=BYBEDOVUDI&amp;VAR:QUERY=RkZfRU5UUlBSX1ZBTF9EQUlMWSg0MDMzMyk=&amp;WINDOW=FIRST_POPUP&amp;HEIGHT=450&amp;WIDTH=450&amp;START_MA","XIMIZED=FALSE&amp;VAR:CALENDAR=US&amp;VAR:SYMBOL=ITCD&amp;VAR:INDEX=0"}</definedName>
    <definedName name="_2323__FDSAUDITLINK__">{"fdsup://directions/FAT Viewer?action=UPDATE&amp;creator=factset&amp;DYN_ARGS=TRUE&amp;DOC_NAME=FAT:FQL_AUDITING_CLIENT_TEMPLATE.FAT&amp;display_string=Audit&amp;VAR:KEY=TALKNEVUJE&amp;VAR:QUERY=RkZfRU5UUlBSX1ZBTF9EQUlMWSg0MDMzNik=&amp;WINDOW=FIRST_POPUP&amp;HEIGHT=450&amp;WIDTH=450&amp;START_MA","XIMIZED=FALSE&amp;VAR:CALENDAR=US&amp;VAR:SYMBOL=ITCD&amp;VAR:INDEX=0"}</definedName>
    <definedName name="_2324__FDSAUDITLINK__">{"fdsup://directions/FAT Viewer?action=UPDATE&amp;creator=factset&amp;DYN_ARGS=TRUE&amp;DOC_NAME=FAT:FQL_AUDITING_CLIENT_TEMPLATE.FAT&amp;display_string=Audit&amp;VAR:KEY=HEBKNOBSTO&amp;VAR:QUERY=RkZfRU5UUlBSX1ZBTF9EQUlMWSg0MDMzNyk=&amp;WINDOW=FIRST_POPUP&amp;HEIGHT=450&amp;WIDTH=450&amp;START_MA","XIMIZED=FALSE&amp;VAR:CALENDAR=US&amp;VAR:SYMBOL=ITCD&amp;VAR:INDEX=0"}</definedName>
    <definedName name="_2325__FDSAUDITLINK__">{"fdsup://directions/FAT Viewer?action=UPDATE&amp;creator=factset&amp;DYN_ARGS=TRUE&amp;DOC_NAME=FAT:FQL_AUDITING_CLIENT_TEMPLATE.FAT&amp;display_string=Audit&amp;VAR:KEY=JKHWBKLQZI&amp;VAR:QUERY=RkZfRU5UUlBSX1ZBTF9EQUlMWSg0MDMzOCk=&amp;WINDOW=FIRST_POPUP&amp;HEIGHT=450&amp;WIDTH=450&amp;START_MA","XIMIZED=FALSE&amp;VAR:CALENDAR=US&amp;VAR:SYMBOL=ITCD&amp;VAR:INDEX=0"}</definedName>
    <definedName name="_2326__FDSAUDITLINK__">{"fdsup://directions/FAT Viewer?action=UPDATE&amp;creator=factset&amp;DYN_ARGS=TRUE&amp;DOC_NAME=FAT:FQL_AUDITING_CLIENT_TEMPLATE.FAT&amp;display_string=Audit&amp;VAR:KEY=BSVKFGVAHM&amp;VAR:QUERY=RkZfRU5UUlBSX1ZBTF9EQUlMWSg0MDMzOSk=&amp;WINDOW=FIRST_POPUP&amp;HEIGHT=450&amp;WIDTH=450&amp;START_MA","XIMIZED=FALSE&amp;VAR:CALENDAR=US&amp;VAR:SYMBOL=ITCD&amp;VAR:INDEX=0"}</definedName>
    <definedName name="_2327__FDSAUDITLINK__">{"fdsup://directions/FAT Viewer?action=UPDATE&amp;creator=factset&amp;DYN_ARGS=TRUE&amp;DOC_NAME=FAT:FQL_AUDITING_CLIENT_TEMPLATE.FAT&amp;display_string=Audit&amp;VAR:KEY=LGZGZYXKPS&amp;VAR:QUERY=RkZfRU5UUlBSX1ZBTF9EQUlMWSg0MDM0MCk=&amp;WINDOW=FIRST_POPUP&amp;HEIGHT=450&amp;WIDTH=450&amp;START_MA","XIMIZED=FALSE&amp;VAR:CALENDAR=US&amp;VAR:SYMBOL=ITCD&amp;VAR:INDEX=0"}</definedName>
    <definedName name="_2328__FDSAUDITLINK__">{"fdsup://directions/FAT Viewer?action=UPDATE&amp;creator=factset&amp;DYN_ARGS=TRUE&amp;DOC_NAME=FAT:FQL_AUDITING_CLIENT_TEMPLATE.FAT&amp;display_string=Audit&amp;VAR:KEY=HUROJSDIFY&amp;VAR:QUERY=RkZfRU5UUlBSX1ZBTF9EQUlMWSg0MDM0Myk=&amp;WINDOW=FIRST_POPUP&amp;HEIGHT=450&amp;WIDTH=450&amp;START_MA","XIMIZED=FALSE&amp;VAR:CALENDAR=US&amp;VAR:SYMBOL=ITCD&amp;VAR:INDEX=0"}</definedName>
    <definedName name="_2329__FDSAUDITLINK__">{"fdsup://directions/FAT Viewer?action=UPDATE&amp;creator=factset&amp;DYN_ARGS=TRUE&amp;DOC_NAME=FAT:FQL_AUDITING_CLIENT_TEMPLATE.FAT&amp;display_string=Audit&amp;VAR:KEY=JOJGPGDAXY&amp;VAR:QUERY=RkZfRU5UUlBSX1ZBTF9EQUlMWSg0MDM0NCk=&amp;WINDOW=FIRST_POPUP&amp;HEIGHT=450&amp;WIDTH=450&amp;START_MA","XIMIZED=FALSE&amp;VAR:CALENDAR=US&amp;VAR:SYMBOL=ITCD&amp;VAR:INDEX=0"}</definedName>
    <definedName name="_23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30__FDSAUDITLINK__">{"fdsup://directions/FAT Viewer?action=UPDATE&amp;creator=factset&amp;DYN_ARGS=TRUE&amp;DOC_NAME=FAT:FQL_AUDITING_CLIENT_TEMPLATE.FAT&amp;display_string=Audit&amp;VAR:KEY=HQBWHWLMVU&amp;VAR:QUERY=RkZfRU5UUlBSX1ZBTF9EQUlMWSg0MDM0NSk=&amp;WINDOW=FIRST_POPUP&amp;HEIGHT=450&amp;WIDTH=450&amp;START_MA","XIMIZED=FALSE&amp;VAR:CALENDAR=US&amp;VAR:SYMBOL=ITCD&amp;VAR:INDEX=0"}</definedName>
    <definedName name="_2331__FDSAUDITLINK__">{"fdsup://directions/FAT Viewer?action=UPDATE&amp;creator=factset&amp;DYN_ARGS=TRUE&amp;DOC_NAME=FAT:FQL_AUDITING_CLIENT_TEMPLATE.FAT&amp;display_string=Audit&amp;VAR:KEY=ZITMZUTQPS&amp;VAR:QUERY=RkZfRU5UUlBSX1ZBTF9EQUlMWSg0MDM0Nik=&amp;WINDOW=FIRST_POPUP&amp;HEIGHT=450&amp;WIDTH=450&amp;START_MA","XIMIZED=FALSE&amp;VAR:CALENDAR=US&amp;VAR:SYMBOL=ITCD&amp;VAR:INDEX=0"}</definedName>
    <definedName name="_2332__FDSAUDITLINK__">{"fdsup://directions/FAT Viewer?action=UPDATE&amp;creator=factset&amp;DYN_ARGS=TRUE&amp;DOC_NAME=FAT:FQL_AUDITING_CLIENT_TEMPLATE.FAT&amp;display_string=Audit&amp;VAR:KEY=NKBSPIFAJU&amp;VAR:QUERY=RkZfRU5UUlBSX1ZBTF9EQUlMWSg0MDM0Nyk=&amp;WINDOW=FIRST_POPUP&amp;HEIGHT=450&amp;WIDTH=450&amp;START_MA","XIMIZED=FALSE&amp;VAR:CALENDAR=US&amp;VAR:SYMBOL=ITCD&amp;VAR:INDEX=0"}</definedName>
    <definedName name="_2333__FDSAUDITLINK__">{"fdsup://directions/FAT Viewer?action=UPDATE&amp;creator=factset&amp;DYN_ARGS=TRUE&amp;DOC_NAME=FAT:FQL_AUDITING_CLIENT_TEMPLATE.FAT&amp;display_string=Audit&amp;VAR:KEY=LKXIJKLANK&amp;VAR:QUERY=RkZfRU5UUlBSX1ZBTF9EQUlMWSg0MDM1MCk=&amp;WINDOW=FIRST_POPUP&amp;HEIGHT=450&amp;WIDTH=450&amp;START_MA","XIMIZED=FALSE&amp;VAR:CALENDAR=US&amp;VAR:SYMBOL=ITCD&amp;VAR:INDEX=0"}</definedName>
    <definedName name="_2334__FDSAUDITLINK__">{"fdsup://directions/FAT Viewer?action=UPDATE&amp;creator=factset&amp;DYN_ARGS=TRUE&amp;DOC_NAME=FAT:FQL_AUDITING_CLIENT_TEMPLATE.FAT&amp;display_string=Audit&amp;VAR:KEY=LINWXMVGRQ&amp;VAR:QUERY=RkZfRU5UUlBSX1ZBTF9EQUlMWSg0MDM1MSk=&amp;WINDOW=FIRST_POPUP&amp;HEIGHT=450&amp;WIDTH=450&amp;START_MA","XIMIZED=FALSE&amp;VAR:CALENDAR=US&amp;VAR:SYMBOL=ITCD&amp;VAR:INDEX=0"}</definedName>
    <definedName name="_2335__FDSAUDITLINK__">{"fdsup://directions/FAT Viewer?action=UPDATE&amp;creator=factset&amp;DYN_ARGS=TRUE&amp;DOC_NAME=FAT:FQL_AUDITING_CLIENT_TEMPLATE.FAT&amp;display_string=Audit&amp;VAR:KEY=BSXCJQDADI&amp;VAR:QUERY=RkZfRU5UUlBSX1ZBTF9EQUlMWSg0MDM1Mik=&amp;WINDOW=FIRST_POPUP&amp;HEIGHT=450&amp;WIDTH=450&amp;START_MA","XIMIZED=FALSE&amp;VAR:CALENDAR=US&amp;VAR:SYMBOL=ITCD&amp;VAR:INDEX=0"}</definedName>
    <definedName name="_2336__FDSAUDITLINK__">{"fdsup://directions/FAT Viewer?action=UPDATE&amp;creator=factset&amp;DYN_ARGS=TRUE&amp;DOC_NAME=FAT:FQL_AUDITING_CLIENT_TEMPLATE.FAT&amp;display_string=Audit&amp;VAR:KEY=HEPGZANGHQ&amp;VAR:QUERY=RkZfRU5UUlBSX1ZBTF9EQUlMWSg0MDM1Myk=&amp;WINDOW=FIRST_POPUP&amp;HEIGHT=450&amp;WIDTH=450&amp;START_MA","XIMIZED=FALSE&amp;VAR:CALENDAR=US&amp;VAR:SYMBOL=ITCD&amp;VAR:INDEX=0"}</definedName>
    <definedName name="_2337__FDSAUDITLINK__">{"fdsup://directions/FAT Viewer?action=UPDATE&amp;creator=factset&amp;DYN_ARGS=TRUE&amp;DOC_NAME=FAT:FQL_AUDITING_CLIENT_TEMPLATE.FAT&amp;display_string=Audit&amp;VAR:KEY=JQZOVKTMBK&amp;VAR:QUERY=RkZfRU5UUlBSX1ZBTF9EQUlMWSg0MDM1NCk=&amp;WINDOW=FIRST_POPUP&amp;HEIGHT=450&amp;WIDTH=450&amp;START_MA","XIMIZED=FALSE&amp;VAR:CALENDAR=US&amp;VAR:SYMBOL=ITCD&amp;VAR:INDEX=0"}</definedName>
    <definedName name="_2338__FDSAUDITLINK__">{"fdsup://directions/FAT Viewer?action=UPDATE&amp;creator=factset&amp;DYN_ARGS=TRUE&amp;DOC_NAME=FAT:FQL_AUDITING_CLIENT_TEMPLATE.FAT&amp;display_string=Audit&amp;VAR:KEY=JQXUFAHQBS&amp;VAR:QUERY=RkZfRU5UUlBSX1ZBTF9EQUlMWSg0MDM1Nyk=&amp;WINDOW=FIRST_POPUP&amp;HEIGHT=450&amp;WIDTH=450&amp;START_MA","XIMIZED=FALSE&amp;VAR:CALENDAR=US&amp;VAR:SYMBOL=ITCD&amp;VAR:INDEX=0"}</definedName>
    <definedName name="_2339__FDSAUDITLINK__">{"fdsup://directions/FAT Viewer?action=UPDATE&amp;creator=factset&amp;DYN_ARGS=TRUE&amp;DOC_NAME=FAT:FQL_AUDITING_CLIENT_TEMPLATE.FAT&amp;display_string=Audit&amp;VAR:KEY=NEJANCFKBA&amp;VAR:QUERY=RkZfRU5UUlBSX1ZBTF9EQUlMWSg0MDM1OCk=&amp;WINDOW=FIRST_POPUP&amp;HEIGHT=450&amp;WIDTH=450&amp;START_MA","XIMIZED=FALSE&amp;VAR:CALENDAR=US&amp;VAR:SYMBOL=ITCD&amp;VAR:INDEX=0"}</definedName>
    <definedName name="_23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40__FDSAUDITLINK__">{"fdsup://directions/FAT Viewer?action=UPDATE&amp;creator=factset&amp;DYN_ARGS=TRUE&amp;DOC_NAME=FAT:FQL_AUDITING_CLIENT_TEMPLATE.FAT&amp;display_string=Audit&amp;VAR:KEY=DSFOBURKFG&amp;VAR:QUERY=RkZfRU5UUlBSX1ZBTF9EQUlMWSg0MDM1OSk=&amp;WINDOW=FIRST_POPUP&amp;HEIGHT=450&amp;WIDTH=450&amp;START_MA","XIMIZED=FALSE&amp;VAR:CALENDAR=US&amp;VAR:SYMBOL=ITCD&amp;VAR:INDEX=0"}</definedName>
    <definedName name="_2341__FDSAUDITLINK__">{"fdsup://directions/FAT Viewer?action=UPDATE&amp;creator=factset&amp;DYN_ARGS=TRUE&amp;DOC_NAME=FAT:FQL_AUDITING_CLIENT_TEMPLATE.FAT&amp;display_string=Audit&amp;VAR:KEY=VALIHYXKVY&amp;VAR:QUERY=RkZfRU5UUlBSX1ZBTF9EQUlMWSg0MDM2MCk=&amp;WINDOW=FIRST_POPUP&amp;HEIGHT=450&amp;WIDTH=450&amp;START_MA","XIMIZED=FALSE&amp;VAR:CALENDAR=US&amp;VAR:SYMBOL=ITCD&amp;VAR:INDEX=0"}</definedName>
    <definedName name="_2342__FDSAUDITLINK__">{"fdsup://directions/FAT Viewer?action=UPDATE&amp;creator=factset&amp;DYN_ARGS=TRUE&amp;DOC_NAME=FAT:FQL_AUDITING_CLIENT_TEMPLATE.FAT&amp;display_string=Audit&amp;VAR:KEY=BUPEBWRSFY&amp;VAR:QUERY=RkZfRU5UUlBSX1ZBTF9EQUlMWSg0MDM2MSk=&amp;WINDOW=FIRST_POPUP&amp;HEIGHT=450&amp;WIDTH=450&amp;START_MA","XIMIZED=FALSE&amp;VAR:CALENDAR=US&amp;VAR:SYMBOL=ITCD&amp;VAR:INDEX=0"}</definedName>
    <definedName name="_2343__FDSAUDITLINK__">{"fdsup://directions/FAT Viewer?action=UPDATE&amp;creator=factset&amp;DYN_ARGS=TRUE&amp;DOC_NAME=FAT:FQL_AUDITING_CLIENT_TEMPLATE.FAT&amp;display_string=Audit&amp;VAR:KEY=BWBKPKHEDG&amp;VAR:QUERY=RkZfRU5UUlBSX1ZBTF9EQUlMWSg0MDM2NCk=&amp;WINDOW=FIRST_POPUP&amp;HEIGHT=450&amp;WIDTH=450&amp;START_MA","XIMIZED=FALSE&amp;VAR:CALENDAR=US&amp;VAR:SYMBOL=ITCD&amp;VAR:INDEX=0"}</definedName>
    <definedName name="_2344__FDSAUDITLINK__">{"fdsup://directions/FAT Viewer?action=UPDATE&amp;creator=factset&amp;DYN_ARGS=TRUE&amp;DOC_NAME=FAT:FQL_AUDITING_CLIENT_TEMPLATE.FAT&amp;display_string=Audit&amp;VAR:KEY=NOVATQNYLQ&amp;VAR:QUERY=RkZfRU5UUlBSX1ZBTF9EQUlMWSg0MDM2NSk=&amp;WINDOW=FIRST_POPUP&amp;HEIGHT=450&amp;WIDTH=450&amp;START_MA","XIMIZED=FALSE&amp;VAR:CALENDAR=US&amp;VAR:SYMBOL=ITCD&amp;VAR:INDEX=0"}</definedName>
    <definedName name="_2345__FDSAUDITLINK__">{"fdsup://directions/FAT Viewer?action=UPDATE&amp;creator=factset&amp;DYN_ARGS=TRUE&amp;DOC_NAME=FAT:FQL_AUDITING_CLIENT_TEMPLATE.FAT&amp;display_string=Audit&amp;VAR:KEY=VUZINYZOHE&amp;VAR:QUERY=RkZfRU5UUlBSX1ZBTF9EQUlMWSg0MDM2Nik=&amp;WINDOW=FIRST_POPUP&amp;HEIGHT=450&amp;WIDTH=450&amp;START_MA","XIMIZED=FALSE&amp;VAR:CALENDAR=US&amp;VAR:SYMBOL=ITCD&amp;VAR:INDEX=0"}</definedName>
    <definedName name="_2346__FDSAUDITLINK__">{"fdsup://directions/FAT Viewer?action=UPDATE&amp;creator=factset&amp;DYN_ARGS=TRUE&amp;DOC_NAME=FAT:FQL_AUDITING_CLIENT_TEMPLATE.FAT&amp;display_string=Audit&amp;VAR:KEY=PYXETIVQLK&amp;VAR:QUERY=RkZfRU5UUlBSX1ZBTF9EQUlMWSg0MDM2Nyk=&amp;WINDOW=FIRST_POPUP&amp;HEIGHT=450&amp;WIDTH=450&amp;START_MA","XIMIZED=FALSE&amp;VAR:CALENDAR=US&amp;VAR:SYMBOL=ITCD&amp;VAR:INDEX=0"}</definedName>
    <definedName name="_2347__FDSAUDITLINK__">{"fdsup://directions/FAT Viewer?action=UPDATE&amp;creator=factset&amp;DYN_ARGS=TRUE&amp;DOC_NAME=FAT:FQL_AUDITING_CLIENT_TEMPLATE.FAT&amp;display_string=Audit&amp;VAR:KEY=TYNCBSHEJY&amp;VAR:QUERY=RkZfRU5UUlBSX1ZBTF9EQUlMWSg0MDM2OCk=&amp;WINDOW=FIRST_POPUP&amp;HEIGHT=450&amp;WIDTH=450&amp;START_MA","XIMIZED=FALSE&amp;VAR:CALENDAR=US&amp;VAR:SYMBOL=ITCD&amp;VAR:INDEX=0"}</definedName>
    <definedName name="_2348__FDSAUDITLINK__">{"fdsup://directions/FAT Viewer?action=UPDATE&amp;creator=factset&amp;DYN_ARGS=TRUE&amp;DOC_NAME=FAT:FQL_AUDITING_CLIENT_TEMPLATE.FAT&amp;display_string=Audit&amp;VAR:KEY=BUFAXAHCJC&amp;VAR:QUERY=RkZfRU5UUlBSX1ZBTF9EQUlMWSg0MDM3MSk=&amp;WINDOW=FIRST_POPUP&amp;HEIGHT=450&amp;WIDTH=450&amp;START_MA","XIMIZED=FALSE&amp;VAR:CALENDAR=US&amp;VAR:SYMBOL=ITCD&amp;VAR:INDEX=0"}</definedName>
    <definedName name="_2349__FDSAUDITLINK__">{"fdsup://directions/FAT Viewer?action=UPDATE&amp;creator=factset&amp;DYN_ARGS=TRUE&amp;DOC_NAME=FAT:FQL_AUDITING_CLIENT_TEMPLATE.FAT&amp;display_string=Audit&amp;VAR:KEY=BSBGFIJKFM&amp;VAR:QUERY=RkZfRU5UUlBSX1ZBTF9EQUlMWSg0MDM3Mik=&amp;WINDOW=FIRST_POPUP&amp;HEIGHT=450&amp;WIDTH=450&amp;START_MA","XIMIZED=FALSE&amp;VAR:CALENDAR=US&amp;VAR:SYMBOL=ITCD&amp;VAR:INDEX=0"}</definedName>
    <definedName name="_23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50__FDSAUDITLINK__">{"fdsup://directions/FAT Viewer?action=UPDATE&amp;creator=factset&amp;DYN_ARGS=TRUE&amp;DOC_NAME=FAT:FQL_AUDITING_CLIENT_TEMPLATE.FAT&amp;display_string=Audit&amp;VAR:KEY=SBMHUPUPAR&amp;VAR:QUERY=RkZfRU5UUlBSX1ZBTF9EQUlMWSg0MDM3Myk=&amp;WINDOW=FIRST_POPUP&amp;HEIGHT=450&amp;WIDTH=450&amp;START_MA","XIMIZED=FALSE&amp;VAR:CALENDAR=US&amp;VAR:SYMBOL=ITCD&amp;VAR:INDEX=0"}</definedName>
    <definedName name="_2351__FDSAUDITLINK__">{"fdsup://directions/FAT Viewer?action=UPDATE&amp;creator=factset&amp;DYN_ARGS=TRUE&amp;DOC_NAME=FAT:FQL_AUDITING_CLIENT_TEMPLATE.FAT&amp;display_string=Audit&amp;VAR:KEY=QVOXUZSPCR&amp;VAR:QUERY=RkZfRU5UUlBSX1ZBTF9EQUlMWSg0MDM3NCk=&amp;WINDOW=FIRST_POPUP&amp;HEIGHT=450&amp;WIDTH=450&amp;START_MA","XIMIZED=FALSE&amp;VAR:CALENDAR=US&amp;VAR:SYMBOL=ITCD&amp;VAR:INDEX=0"}</definedName>
    <definedName name="_2352__FDSAUDITLINK__">{"fdsup://directions/FAT Viewer?action=UPDATE&amp;creator=factset&amp;DYN_ARGS=TRUE&amp;DOC_NAME=FAT:FQL_AUDITING_CLIENT_TEMPLATE.FAT&amp;display_string=Audit&amp;VAR:KEY=CLWXWTSDYZ&amp;VAR:QUERY=RkZfRU5UUlBSX1ZBTF9EQUlMWSg0MDM3NSk=&amp;WINDOW=FIRST_POPUP&amp;HEIGHT=450&amp;WIDTH=450&amp;START_MA","XIMIZED=FALSE&amp;VAR:CALENDAR=US&amp;VAR:SYMBOL=ITCD&amp;VAR:INDEX=0"}</definedName>
    <definedName name="_2353__FDSAUDITLINK__">{"fdsup://directions/FAT Viewer?action=UPDATE&amp;creator=factset&amp;DYN_ARGS=TRUE&amp;DOC_NAME=FAT:FQL_AUDITING_CLIENT_TEMPLATE.FAT&amp;display_string=Audit&amp;VAR:KEY=IBEHUHAPUL&amp;VAR:QUERY=RkZfRU5UUlBSX1ZBTF9EQUlMWSg0MDM3OCk=&amp;WINDOW=FIRST_POPUP&amp;HEIGHT=450&amp;WIDTH=450&amp;START_MA","XIMIZED=FALSE&amp;VAR:CALENDAR=US&amp;VAR:SYMBOL=ITCD&amp;VAR:INDEX=0"}</definedName>
    <definedName name="_2354__FDSAUDITLINK__">{"fdsup://directions/FAT Viewer?action=UPDATE&amp;creator=factset&amp;DYN_ARGS=TRUE&amp;DOC_NAME=FAT:FQL_AUDITING_CLIENT_TEMPLATE.FAT&amp;display_string=Audit&amp;VAR:KEY=UZSBETKLIR&amp;VAR:QUERY=RkZfRU5UUlBSX1ZBTF9EQUlMWSg0MDM3OSk=&amp;WINDOW=FIRST_POPUP&amp;HEIGHT=450&amp;WIDTH=450&amp;START_MA","XIMIZED=FALSE&amp;VAR:CALENDAR=US&amp;VAR:SYMBOL=ITCD&amp;VAR:INDEX=0"}</definedName>
    <definedName name="_2355__FDSAUDITLINK__">{"fdsup://directions/FAT Viewer?action=UPDATE&amp;creator=factset&amp;DYN_ARGS=TRUE&amp;DOC_NAME=FAT:FQL_AUDITING_CLIENT_TEMPLATE.FAT&amp;display_string=Audit&amp;VAR:KEY=AJCXIDMJCP&amp;VAR:QUERY=RkZfRU5UUlBSX1ZBTF9EQUlMWSg0MDM4MCk=&amp;WINDOW=FIRST_POPUP&amp;HEIGHT=450&amp;WIDTH=450&amp;START_MA","XIMIZED=FALSE&amp;VAR:CALENDAR=US&amp;VAR:SYMBOL=ITCD&amp;VAR:INDEX=0"}</definedName>
    <definedName name="_2356__FDSAUDITLINK__">{"fdsup://directions/FAT Viewer?action=UPDATE&amp;creator=factset&amp;DYN_ARGS=TRUE&amp;DOC_NAME=FAT:FQL_AUDITING_CLIENT_TEMPLATE.FAT&amp;display_string=Audit&amp;VAR:KEY=WZQBKXCFAL&amp;VAR:QUERY=RkZfRU5UUlBSX1ZBTF9EQUlMWSg0MDM4MSk=&amp;WINDOW=FIRST_POPUP&amp;HEIGHT=450&amp;WIDTH=450&amp;START_MA","XIMIZED=FALSE&amp;VAR:CALENDAR=US&amp;VAR:SYMBOL=ITCD&amp;VAR:INDEX=0"}</definedName>
    <definedName name="_2357__FDSAUDITLINK__">{"fdsup://directions/FAT Viewer?action=UPDATE&amp;creator=factset&amp;DYN_ARGS=TRUE&amp;DOC_NAME=FAT:FQL_AUDITING_CLIENT_TEMPLATE.FAT&amp;display_string=Audit&amp;VAR:KEY=MDMZYRENMN&amp;VAR:QUERY=RkZfRU5UUlBSX1ZBTF9EQUlMWSg0MDM4Mik=&amp;WINDOW=FIRST_POPUP&amp;HEIGHT=450&amp;WIDTH=450&amp;START_MA","XIMIZED=FALSE&amp;VAR:CALENDAR=US&amp;VAR:SYMBOL=ITCD&amp;VAR:INDEX=0"}</definedName>
    <definedName name="_2358__FDSAUDITLINK__">{"fdsup://directions/FAT Viewer?action=UPDATE&amp;creator=factset&amp;DYN_ARGS=TRUE&amp;DOC_NAME=FAT:FQL_AUDITING_CLIENT_TEMPLATE.FAT&amp;display_string=Audit&amp;VAR:KEY=MTGFQXEDWN&amp;VAR:QUERY=RkZfRU5UUlBSX1ZBTF9EQUlMWSg0MDM4NSk=&amp;WINDOW=FIRST_POPUP&amp;HEIGHT=450&amp;WIDTH=450&amp;START_MA","XIMIZED=FALSE&amp;VAR:CALENDAR=US&amp;VAR:SYMBOL=ITCD&amp;VAR:INDEX=0"}</definedName>
    <definedName name="_2359__FDSAUDITLINK__">{"fdsup://directions/FAT Viewer?action=UPDATE&amp;creator=factset&amp;DYN_ARGS=TRUE&amp;DOC_NAME=FAT:FQL_AUDITING_CLIENT_TEMPLATE.FAT&amp;display_string=Audit&amp;VAR:KEY=EXYZYJOXUH&amp;VAR:QUERY=RkZfRU5UUlBSX1ZBTF9EQUlMWSg0MDM4Nik=&amp;WINDOW=FIRST_POPUP&amp;HEIGHT=450&amp;WIDTH=450&amp;START_MA","XIMIZED=FALSE&amp;VAR:CALENDAR=US&amp;VAR:SYMBOL=ITCD&amp;VAR:INDEX=0"}</definedName>
    <definedName name="_23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60__FDSAUDITLINK__">{"fdsup://directions/FAT Viewer?action=UPDATE&amp;creator=factset&amp;DYN_ARGS=TRUE&amp;DOC_NAME=FAT:FQL_AUDITING_CLIENT_TEMPLATE.FAT&amp;display_string=Audit&amp;VAR:KEY=FYLMBIVEHE&amp;VAR:QUERY=RkZfRU5UUlBSX1ZBTF9EQUlMWSg0MDM4Nyk=&amp;WINDOW=FIRST_POPUP&amp;HEIGHT=450&amp;WIDTH=450&amp;START_MA","XIMIZED=FALSE&amp;VAR:CALENDAR=US&amp;VAR:SYMBOL=ITCD&amp;VAR:INDEX=0"}</definedName>
    <definedName name="_2361__FDSAUDITLINK__">{"fdsup://directions/FAT Viewer?action=UPDATE&amp;creator=factset&amp;DYN_ARGS=TRUE&amp;DOC_NAME=FAT:FQL_AUDITING_CLIENT_TEMPLATE.FAT&amp;display_string=Audit&amp;VAR:KEY=DAPYPKPGXQ&amp;VAR:QUERY=RkZfRU5UUlBSX1ZBTF9EQUlMWSg0MDM4OCk=&amp;WINDOW=FIRST_POPUP&amp;HEIGHT=450&amp;WIDTH=450&amp;START_MA","XIMIZED=FALSE&amp;VAR:CALENDAR=US&amp;VAR:SYMBOL=ITCD&amp;VAR:INDEX=0"}</definedName>
    <definedName name="_2362__FDSAUDITLINK__">{"fdsup://directions/FAT Viewer?action=UPDATE&amp;creator=factset&amp;DYN_ARGS=TRUE&amp;DOC_NAME=FAT:FQL_AUDITING_CLIENT_TEMPLATE.FAT&amp;display_string=Audit&amp;VAR:KEY=ZAJIJGDIDM&amp;VAR:QUERY=RkZfRU5UUlBSX1ZBTF9EQUlMWSg0MDM4OSk=&amp;WINDOW=FIRST_POPUP&amp;HEIGHT=450&amp;WIDTH=450&amp;START_MA","XIMIZED=FALSE&amp;VAR:CALENDAR=US&amp;VAR:SYMBOL=ITCD&amp;VAR:INDEX=0"}</definedName>
    <definedName name="_2363__FDSAUDITLINK__">{"fdsup://directions/FAT Viewer?action=UPDATE&amp;creator=factset&amp;DYN_ARGS=TRUE&amp;DOC_NAME=FAT:FQL_AUDITING_CLIENT_TEMPLATE.FAT&amp;display_string=Audit&amp;VAR:KEY=LOFOLKHWTS&amp;VAR:QUERY=RkZfRU5UUlBSX1ZBTF9EQUlMWSg0MDM5Mik=&amp;WINDOW=FIRST_POPUP&amp;HEIGHT=450&amp;WIDTH=450&amp;START_MA","XIMIZED=FALSE&amp;VAR:CALENDAR=US&amp;VAR:SYMBOL=ITCD&amp;VAR:INDEX=0"}</definedName>
    <definedName name="_2364__FDSAUDITLINK__">{"fdsup://directions/FAT Viewer?action=UPDATE&amp;creator=factset&amp;DYN_ARGS=TRUE&amp;DOC_NAME=FAT:FQL_AUDITING_CLIENT_TEMPLATE.FAT&amp;display_string=Audit&amp;VAR:KEY=HUFMFWFUVS&amp;VAR:QUERY=RkZfRU5UUlBSX1ZBTF9EQUlMWSg0MDM5Myk=&amp;WINDOW=FIRST_POPUP&amp;HEIGHT=450&amp;WIDTH=450&amp;START_MA","XIMIZED=FALSE&amp;VAR:CALENDAR=US&amp;VAR:SYMBOL=ITCD&amp;VAR:INDEX=0"}</definedName>
    <definedName name="_2365__FDSAUDITLINK__">{"fdsup://directions/FAT Viewer?action=UPDATE&amp;creator=factset&amp;DYN_ARGS=TRUE&amp;DOC_NAME=FAT:FQL_AUDITING_CLIENT_TEMPLATE.FAT&amp;display_string=Audit&amp;VAR:KEY=JETUVIZSDA&amp;VAR:QUERY=RkZfRU5UUlBSX1ZBTF9EQUlMWSg0MDM5NCk=&amp;WINDOW=FIRST_POPUP&amp;HEIGHT=450&amp;WIDTH=450&amp;START_MA","XIMIZED=FALSE&amp;VAR:CALENDAR=US&amp;VAR:SYMBOL=ITCD&amp;VAR:INDEX=0"}</definedName>
    <definedName name="_2366__FDSAUDITLINK__">{"fdsup://directions/FAT Viewer?action=UPDATE&amp;creator=factset&amp;DYN_ARGS=TRUE&amp;DOC_NAME=FAT:FQL_AUDITING_CLIENT_TEMPLATE.FAT&amp;display_string=Audit&amp;VAR:KEY=DONEDQJKJW&amp;VAR:QUERY=RkZfRU5UUlBSX1ZBTF9EQUlMWSg0MDM5NSk=&amp;WINDOW=FIRST_POPUP&amp;HEIGHT=450&amp;WIDTH=450&amp;START_MA","XIMIZED=FALSE&amp;VAR:CALENDAR=US&amp;VAR:SYMBOL=ITCD&amp;VAR:INDEX=0"}</definedName>
    <definedName name="_2367__FDSAUDITLINK__">{"fdsup://directions/FAT Viewer?action=UPDATE&amp;creator=factset&amp;DYN_ARGS=TRUE&amp;DOC_NAME=FAT:FQL_AUDITING_CLIENT_TEMPLATE.FAT&amp;display_string=Audit&amp;VAR:KEY=TCLCHKLUXG&amp;VAR:QUERY=RkZfRU5UUlBSX1ZBTF9EQUlMWSg0MDM5Nik=&amp;WINDOW=FIRST_POPUP&amp;HEIGHT=450&amp;WIDTH=450&amp;START_MA","XIMIZED=FALSE&amp;VAR:CALENDAR=US&amp;VAR:SYMBOL=ITCD&amp;VAR:INDEX=0"}</definedName>
    <definedName name="_2368__FDSAUDITLINK__">{"fdsup://directions/FAT Viewer?action=UPDATE&amp;creator=factset&amp;DYN_ARGS=TRUE&amp;DOC_NAME=FAT:FQL_AUDITING_CLIENT_TEMPLATE.FAT&amp;display_string=Audit&amp;VAR:KEY=FQJARUJUDK&amp;VAR:QUERY=RkZfRU5UUlBSX1ZBTF9EQUlMWSg0MDM5OSk=&amp;WINDOW=FIRST_POPUP&amp;HEIGHT=450&amp;WIDTH=450&amp;START_MA","XIMIZED=FALSE&amp;VAR:CALENDAR=US&amp;VAR:SYMBOL=ITCD&amp;VAR:INDEX=0"}</definedName>
    <definedName name="_2369__FDSAUDITLINK__">{"fdsup://directions/FAT Viewer?action=UPDATE&amp;creator=factset&amp;DYN_ARGS=TRUE&amp;DOC_NAME=FAT:FQL_AUDITING_CLIENT_TEMPLATE.FAT&amp;display_string=Audit&amp;VAR:KEY=NAVQTYJURC&amp;VAR:QUERY=RkZfRU5UUlBSX1ZBTF9EQUlMWSg0MDQwMCk=&amp;WINDOW=FIRST_POPUP&amp;HEIGHT=450&amp;WIDTH=450&amp;START_MA","XIMIZED=FALSE&amp;VAR:CALENDAR=US&amp;VAR:SYMBOL=ITCD&amp;VAR:INDEX=0"}</definedName>
    <definedName name="_23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70__FDSAUDITLINK__">{"fdsup://directions/FAT Viewer?action=UPDATE&amp;creator=factset&amp;DYN_ARGS=TRUE&amp;DOC_NAME=FAT:FQL_AUDITING_CLIENT_TEMPLATE.FAT&amp;display_string=Audit&amp;VAR:KEY=ZGPGNSDGFY&amp;VAR:QUERY=RkZfRU5UUlBSX1ZBTF9EQUlMWSg0MDQwMSk=&amp;WINDOW=FIRST_POPUP&amp;HEIGHT=450&amp;WIDTH=450&amp;START_MA","XIMIZED=FALSE&amp;VAR:CALENDAR=US&amp;VAR:SYMBOL=ITCD&amp;VAR:INDEX=0"}</definedName>
    <definedName name="_2371__FDSAUDITLINK__">{"fdsup://directions/FAT Viewer?action=UPDATE&amp;creator=factset&amp;DYN_ARGS=TRUE&amp;DOC_NAME=FAT:FQL_AUDITING_CLIENT_TEMPLATE.FAT&amp;display_string=Audit&amp;VAR:KEY=CNIDOTMTYJ&amp;VAR:QUERY=RkZfRU5UUlBSX1ZBTF9EQUlMWSgzOTg0OCk=&amp;WINDOW=FIRST_POPUP&amp;HEIGHT=450&amp;WIDTH=450&amp;START_MA","XIMIZED=FALSE&amp;VAR:CALENDAR=US&amp;VAR:SYMBOL=ABVT&amp;VAR:INDEX=0"}</definedName>
    <definedName name="_2372__FDSAUDITLINK__">{"fdsup://directions/FAT Viewer?action=UPDATE&amp;creator=factset&amp;DYN_ARGS=TRUE&amp;DOC_NAME=FAT:FQL_AUDITING_CLIENT_TEMPLATE.FAT&amp;display_string=Audit&amp;VAR:KEY=MFOHITGJOB&amp;VAR:QUERY=RkZfRU5UUlBSX1ZBTF9EQUlMWSgzOTg0OCk=&amp;WINDOW=FIRST_POPUP&amp;HEIGHT=450&amp;WIDTH=450&amp;START_MA","XIMIZED=FALSE&amp;VAR:CALENDAR=US&amp;VAR:SYMBOL=CCOI&amp;VAR:INDEX=0"}</definedName>
    <definedName name="_2373__FDSAUDITLINK__">{"fdsup://directions/FAT Viewer?action=UPDATE&amp;creator=factset&amp;DYN_ARGS=TRUE&amp;DOC_NAME=FAT:FQL_AUDITING_CLIENT_TEMPLATE.FAT&amp;display_string=Audit&amp;VAR:KEY=DUPMZWTSNE&amp;VAR:QUERY=RkZfRU5UUlBSX1ZBTF9EQUlMWSgzOTg0OCk=&amp;WINDOW=FIRST_POPUP&amp;HEIGHT=450&amp;WIDTH=450&amp;START_MA","XIMIZED=FALSE&amp;VAR:CALENDAR=US&amp;VAR:SYMBOL=TWTC&amp;VAR:INDEX=0"}</definedName>
    <definedName name="_2374__FDSAUDITLINK__">{"fdsup://directions/FAT Viewer?action=UPDATE&amp;creator=factset&amp;DYN_ARGS=TRUE&amp;DOC_NAME=FAT:FQL_AUDITING_CLIENT_TEMPLATE.FAT&amp;display_string=Audit&amp;VAR:KEY=FGVGVKZSDS&amp;VAR:QUERY=RkZfRU5UUlBSX1ZBTF9EQUlMWSgzOTg0OCk=&amp;WINDOW=FIRST_POPUP&amp;HEIGHT=450&amp;WIDTH=450&amp;START_MA","XIMIZED=FALSE&amp;VAR:CALENDAR=US&amp;VAR:SYMBOL=PAET&amp;VAR:INDEX=0"}</definedName>
    <definedName name="_2375__FDSAUDITLINK__">{"fdsup://directions/FAT Viewer?action=UPDATE&amp;creator=factset&amp;DYN_ARGS=TRUE&amp;DOC_NAME=FAT:FQL_AUDITING_CLIENT_TEMPLATE.FAT&amp;display_string=Audit&amp;VAR:KEY=LIJSBCJYPI&amp;VAR:QUERY=RkZfRU5UUlBSX1ZBTF9EQUlMWSgzOTg0OCk=&amp;WINDOW=FIRST_POPUP&amp;HEIGHT=450&amp;WIDTH=450&amp;START_MA","XIMIZED=FALSE&amp;VAR:CALENDAR=US&amp;VAR:SYMBOL=CBEY&amp;VAR:INDEX=0"}</definedName>
    <definedName name="_2376__FDSAUDITLINK__">{"fdsup://directions/FAT Viewer?action=UPDATE&amp;creator=factset&amp;DYN_ARGS=TRUE&amp;DOC_NAME=FAT:FQL_AUDITING_CLIENT_TEMPLATE.FAT&amp;display_string=Audit&amp;VAR:KEY=TILGHKXWXE&amp;VAR:QUERY=RkZfRU5UUlBSX1ZBTF9EQUlMWSgzOTg0OCk=&amp;WINDOW=FIRST_POPUP&amp;HEIGHT=450&amp;WIDTH=450&amp;START_MA","XIMIZED=FALSE&amp;VAR:CALENDAR=US&amp;VAR:SYMBOL=ITCD&amp;VAR:INDEX=0"}</definedName>
    <definedName name="_2377__FDSAUDITLINK__">{"fdsup://directions/FAT Viewer?action=UPDATE&amp;creator=factset&amp;DYN_ARGS=TRUE&amp;DOC_NAME=FAT:FQL_AUDITING_CLIENT_TEMPLATE.FAT&amp;display_string=Audit&amp;VAR:KEY=TIRGRCNQPW&amp;VAR:QUERY=RkZfRU5UUlBSX1ZBTF9EQUlMWSgxLzMxLzIwMTEsLCwsKQ==&amp;WINDOW=FIRST_POPUP&amp;HEIGHT=450&amp;WIDTH=","450&amp;START_MAXIMIZED=FALSE&amp;VAR:CALENDAR=US&amp;VAR:SYMBOL=TWC&amp;VAR:INDEX=0"}</definedName>
    <definedName name="_2378__FDSAUDITLINK__">{"fdsup://directions/FAT Viewer?action=UPDATE&amp;creator=factset&amp;DYN_ARGS=TRUE&amp;DOC_NAME=FAT:FQL_AUDITING_CLIENT_TEMPLATE.FAT&amp;display_string=Audit&amp;VAR:KEY=XGRIVODUVA&amp;VAR:QUERY=RkZfRU5UUlBSX1ZBTF9EQUlMWSgyLzAyLzIwMTEsLCwsKQ==&amp;WINDOW=FIRST_POPUP&amp;HEIGHT=450&amp;WIDTH=","450&amp;START_MAXIMIZED=FALSE&amp;VAR:CALENDAR=US&amp;VAR:SYMBOL=TWC&amp;VAR:INDEX=0"}</definedName>
    <definedName name="_2379__FDSAUDITLINK__">{"fdsup://directions/FAT Viewer?action=UPDATE&amp;creator=factset&amp;DYN_ARGS=TRUE&amp;DOC_NAME=FAT:FQL_AUDITING_CLIENT_TEMPLATE.FAT&amp;display_string=Audit&amp;VAR:KEY=LUTQLCLGJU&amp;VAR:QUERY=RkZfRU5UUlBSX1ZBTF9EQUlMWSgyLzA0LzIwMTEsLCwsKQ==&amp;WINDOW=FIRST_POPUP&amp;HEIGHT=450&amp;WIDTH=","450&amp;START_MAXIMIZED=FALSE&amp;VAR:CALENDAR=US&amp;VAR:SYMBOL=TWC&amp;VAR:INDEX=0"}</definedName>
    <definedName name="_23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80__FDSAUDITLINK__">{"fdsup://directions/FAT Viewer?action=UPDATE&amp;creator=factset&amp;DYN_ARGS=TRUE&amp;DOC_NAME=FAT:FQL_AUDITING_CLIENT_TEMPLATE.FAT&amp;display_string=Audit&amp;VAR:KEY=JKTCVWVCXS&amp;VAR:QUERY=RkZfRU5UUlBSX1ZBTF9EQUlMWSgyLzA4LzIwMTEsLCwsKQ==&amp;WINDOW=FIRST_POPUP&amp;HEIGHT=450&amp;WIDTH=","450&amp;START_MAXIMIZED=FALSE&amp;VAR:CALENDAR=US&amp;VAR:SYMBOL=TWC&amp;VAR:INDEX=0"}</definedName>
    <definedName name="_2381__FDSAUDITLINK__">{"fdsup://directions/FAT Viewer?action=UPDATE&amp;creator=factset&amp;DYN_ARGS=TRUE&amp;DOC_NAME=FAT:FQL_AUDITING_CLIENT_TEMPLATE.FAT&amp;display_string=Audit&amp;VAR:KEY=DCBWBYDQBY&amp;VAR:QUERY=RkZfRU5UUlBSX1ZBTF9EQUlMWSgyLzEwLzIwMTEsLCwsKQ==&amp;WINDOW=FIRST_POPUP&amp;HEIGHT=450&amp;WIDTH=","450&amp;START_MAXIMIZED=FALSE&amp;VAR:CALENDAR=US&amp;VAR:SYMBOL=TWC&amp;VAR:INDEX=0"}</definedName>
    <definedName name="_2382__FDSAUDITLINK__">{"fdsup://directions/FAT Viewer?action=UPDATE&amp;creator=factset&amp;DYN_ARGS=TRUE&amp;DOC_NAME=FAT:FQL_AUDITING_CLIENT_TEMPLATE.FAT&amp;display_string=Audit&amp;VAR:KEY=FODUDADIPC&amp;VAR:QUERY=RkZfRU5UUlBSX1ZBTF9EQUlMWSgyLzE0LzIwMTEsLCwsKQ==&amp;WINDOW=FIRST_POPUP&amp;HEIGHT=450&amp;WIDTH=","450&amp;START_MAXIMIZED=FALSE&amp;VAR:CALENDAR=US&amp;VAR:SYMBOL=TWC&amp;VAR:INDEX=0"}</definedName>
    <definedName name="_2383__FDSAUDITLINK__">{"fdsup://directions/FAT Viewer?action=UPDATE&amp;creator=factset&amp;DYN_ARGS=TRUE&amp;DOC_NAME=FAT:FQL_AUDITING_CLIENT_TEMPLATE.FAT&amp;display_string=Audit&amp;VAR:KEY=PUZOZGRKXK&amp;VAR:QUERY=RkZfRU5UUlBSX1ZBTF9EQUlMWSgyLzE2LzIwMTEsLCwsKQ==&amp;WINDOW=FIRST_POPUP&amp;HEIGHT=450&amp;WIDTH=","450&amp;START_MAXIMIZED=FALSE&amp;VAR:CALENDAR=US&amp;VAR:SYMBOL=TWC&amp;VAR:INDEX=0"}</definedName>
    <definedName name="_2384__FDSAUDITLINK__">{"fdsup://directions/FAT Viewer?action=UPDATE&amp;creator=factset&amp;DYN_ARGS=TRUE&amp;DOC_NAME=FAT:FQL_AUDITING_CLIENT_TEMPLATE.FAT&amp;display_string=Audit&amp;VAR:KEY=LSZKFETWBY&amp;VAR:QUERY=RkZfRU5UUlBSX1ZBTF9EQUlMWSgyLzE4LzIwMTEsLCwsKQ==&amp;WINDOW=FIRST_POPUP&amp;HEIGHT=450&amp;WIDTH=","450&amp;START_MAXIMIZED=FALSE&amp;VAR:CALENDAR=US&amp;VAR:SYMBOL=TWC&amp;VAR:INDEX=0"}</definedName>
    <definedName name="_2385__FDSAUDITLINK__">{"fdsup://directions/FAT Viewer?action=UPDATE&amp;creator=factset&amp;DYN_ARGS=TRUE&amp;DOC_NAME=FAT:FQL_AUDITING_CLIENT_TEMPLATE.FAT&amp;display_string=Audit&amp;VAR:KEY=DYHONQXAZS&amp;VAR:QUERY=RkZfRU5UUlBSX1ZBTF9EQUlMWSgyLzIyLzIwMTEsLCwsKQ==&amp;WINDOW=FIRST_POPUP&amp;HEIGHT=450&amp;WIDTH=","450&amp;START_MAXIMIZED=FALSE&amp;VAR:CALENDAR=US&amp;VAR:SYMBOL=TWC&amp;VAR:INDEX=0"}</definedName>
    <definedName name="_2386__FDSAUDITLINK__">{"fdsup://directions/FAT Viewer?action=UPDATE&amp;creator=factset&amp;DYN_ARGS=TRUE&amp;DOC_NAME=FAT:FQL_AUDITING_CLIENT_TEMPLATE.FAT&amp;display_string=Audit&amp;VAR:KEY=BCBUFQRWTM&amp;VAR:QUERY=RkZfRU5UUlBSX1ZBTF9EQUlMWSgyLzI0LzIwMTEsLCwsKQ==&amp;WINDOW=FIRST_POPUP&amp;HEIGHT=450&amp;WIDTH=","450&amp;START_MAXIMIZED=FALSE&amp;VAR:CALENDAR=US&amp;VAR:SYMBOL=TWC&amp;VAR:INDEX=0"}</definedName>
    <definedName name="_2387__FDSAUDITLINK__">{"fdsup://directions/FAT Viewer?action=UPDATE&amp;creator=factset&amp;DYN_ARGS=TRUE&amp;DOC_NAME=FAT:FQL_AUDITING_CLIENT_TEMPLATE.FAT&amp;display_string=Audit&amp;VAR:KEY=PEPWDAVAVW&amp;VAR:QUERY=RkZfRU5UUlBSX1ZBTF9EQUlMWSgyLzI4LzIwMTEsLCwsKQ==&amp;WINDOW=FIRST_POPUP&amp;HEIGHT=450&amp;WIDTH=","450&amp;START_MAXIMIZED=FALSE&amp;VAR:CALENDAR=US&amp;VAR:SYMBOL=TWC&amp;VAR:INDEX=0"}</definedName>
    <definedName name="_2388__FDSAUDITLINK__">{"fdsup://directions/FAT Viewer?action=UPDATE&amp;creator=factset&amp;DYN_ARGS=TRUE&amp;DOC_NAME=FAT:FQL_AUDITING_CLIENT_TEMPLATE.FAT&amp;display_string=Audit&amp;VAR:KEY=CDWFMTWHGT&amp;VAR:QUERY=RkZfRU5UUlBSX1ZBTF9EQUlMWSgxLzMxLzIwMDYsLCwsKQ==&amp;WINDOW=FIRST_POPUP&amp;HEIGHT=450&amp;WIDTH=","450&amp;START_MAXIMIZED=FALSE&amp;VAR:CALENDAR=US&amp;VAR:SYMBOL=TWTC&amp;VAR:INDEX=0"}</definedName>
    <definedName name="_2389__FDSAUDITLINK__">{"fdsup://directions/FAT Viewer?action=UPDATE&amp;creator=factset&amp;DYN_ARGS=TRUE&amp;DOC_NAME=FAT:FQL_AUDITING_CLIENT_TEMPLATE.FAT&amp;display_string=Audit&amp;VAR:KEY=UPAXCZUBMF&amp;VAR:QUERY=RkZfRU5UUlBSX1ZBTF9EQUlMWSgyLzAxLzIwMDYsLCwsKQ==&amp;WINDOW=FIRST_POPUP&amp;HEIGHT=450&amp;WIDTH=","450&amp;START_MAXIMIZED=FALSE&amp;VAR:CALENDAR=US&amp;VAR:SYMBOL=TWTC&amp;VAR:INDEX=0"}</definedName>
    <definedName name="_23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90__FDSAUDITLINK__">{"fdsup://directions/FAT Viewer?action=UPDATE&amp;creator=factset&amp;DYN_ARGS=TRUE&amp;DOC_NAME=FAT:FQL_AUDITING_CLIENT_TEMPLATE.FAT&amp;display_string=Audit&amp;VAR:KEY=OXMPGBWRQX&amp;VAR:QUERY=RkZfRU5UUlBSX1ZBTF9EQUlMWSgyLzAyLzIwMDYsLCwsKQ==&amp;WINDOW=FIRST_POPUP&amp;HEIGHT=450&amp;WIDTH=","450&amp;START_MAXIMIZED=FALSE&amp;VAR:CALENDAR=US&amp;VAR:SYMBOL=TWTC&amp;VAR:INDEX=0"}</definedName>
    <definedName name="_2391__FDSAUDITLINK__">{"fdsup://directions/FAT Viewer?action=UPDATE&amp;creator=factset&amp;DYN_ARGS=TRUE&amp;DOC_NAME=FAT:FQL_AUDITING_CLIENT_TEMPLATE.FAT&amp;display_string=Audit&amp;VAR:KEY=OZSNSLGNCJ&amp;VAR:QUERY=RkZfRU5UUlBSX1ZBTF9EQUlMWSgyLzAzLzIwMDYsLCwsKQ==&amp;WINDOW=FIRST_POPUP&amp;HEIGHT=450&amp;WIDTH=","450&amp;START_MAXIMIZED=FALSE&amp;VAR:CALENDAR=US&amp;VAR:SYMBOL=TWTC&amp;VAR:INDEX=0"}</definedName>
    <definedName name="_2392__FDSAUDITLINK__">{"fdsup://directions/FAT Viewer?action=UPDATE&amp;creator=factset&amp;DYN_ARGS=TRUE&amp;DOC_NAME=FAT:FQL_AUDITING_CLIENT_TEMPLATE.FAT&amp;display_string=Audit&amp;VAR:KEY=ETAZQFWPMN&amp;VAR:QUERY=RkZfRU5UUlBSX1ZBTF9EQUlMWSgyLzA2LzIwMDYsLCwsKQ==&amp;WINDOW=FIRST_POPUP&amp;HEIGHT=450&amp;WIDTH=","450&amp;START_MAXIMIZED=FALSE&amp;VAR:CALENDAR=US&amp;VAR:SYMBOL=TWTC&amp;VAR:INDEX=0"}</definedName>
    <definedName name="_2393__FDSAUDITLINK__">{"fdsup://directions/FAT Viewer?action=UPDATE&amp;creator=factset&amp;DYN_ARGS=TRUE&amp;DOC_NAME=FAT:FQL_AUDITING_CLIENT_TEMPLATE.FAT&amp;display_string=Audit&amp;VAR:KEY=SRWNSBGNKR&amp;VAR:QUERY=RkZfRU5UUlBSX1ZBTF9EQUlMWSgyLzA3LzIwMDYsLCwsKQ==&amp;WINDOW=FIRST_POPUP&amp;HEIGHT=450&amp;WIDTH=","450&amp;START_MAXIMIZED=FALSE&amp;VAR:CALENDAR=US&amp;VAR:SYMBOL=TWTC&amp;VAR:INDEX=0"}</definedName>
    <definedName name="_2394__FDSAUDITLINK__">{"fdsup://directions/FAT Viewer?action=UPDATE&amp;creator=factset&amp;DYN_ARGS=TRUE&amp;DOC_NAME=FAT:FQL_AUDITING_CLIENT_TEMPLATE.FAT&amp;display_string=Audit&amp;VAR:KEY=MZGDOTEFEL&amp;VAR:QUERY=RkZfRU5UUlBSX1ZBTF9EQUlMWSgyLzA4LzIwMDYsLCwsKQ==&amp;WINDOW=FIRST_POPUP&amp;HEIGHT=450&amp;WIDTH=","450&amp;START_MAXIMIZED=FALSE&amp;VAR:CALENDAR=US&amp;VAR:SYMBOL=TWTC&amp;VAR:INDEX=0"}</definedName>
    <definedName name="_2395__FDSAUDITLINK__">{"fdsup://directions/FAT Viewer?action=UPDATE&amp;creator=factset&amp;DYN_ARGS=TRUE&amp;DOC_NAME=FAT:FQL_AUDITING_CLIENT_TEMPLATE.FAT&amp;display_string=Audit&amp;VAR:KEY=SDGPENEPQP&amp;VAR:QUERY=RkZfRU5UUlBSX1ZBTF9EQUlMWSgyLzA5LzIwMDYsLCwsKQ==&amp;WINDOW=FIRST_POPUP&amp;HEIGHT=450&amp;WIDTH=","450&amp;START_MAXIMIZED=FALSE&amp;VAR:CALENDAR=US&amp;VAR:SYMBOL=TWTC&amp;VAR:INDEX=0"}</definedName>
    <definedName name="_2396__FDSAUDITLINK__">{"fdsup://directions/FAT Viewer?action=UPDATE&amp;creator=factset&amp;DYN_ARGS=TRUE&amp;DOC_NAME=FAT:FQL_AUDITING_CLIENT_TEMPLATE.FAT&amp;display_string=Audit&amp;VAR:KEY=CZEZKVKHQN&amp;VAR:QUERY=RkZfRU5UUlBSX1ZBTF9EQUlMWSgyLzEwLzIwMDYsLCwsKQ==&amp;WINDOW=FIRST_POPUP&amp;HEIGHT=450&amp;WIDTH=","450&amp;START_MAXIMIZED=FALSE&amp;VAR:CALENDAR=US&amp;VAR:SYMBOL=TWTC&amp;VAR:INDEX=0"}</definedName>
    <definedName name="_2397__FDSAUDITLINK__">{"fdsup://directions/FAT Viewer?action=UPDATE&amp;creator=factset&amp;DYN_ARGS=TRUE&amp;DOC_NAME=FAT:FQL_AUDITING_CLIENT_TEMPLATE.FAT&amp;display_string=Audit&amp;VAR:KEY=OLSXMTULMD&amp;VAR:QUERY=RkZfRU5UUlBSX1ZBTF9EQUlMWSgyLzEzLzIwMDYsLCwsKQ==&amp;WINDOW=FIRST_POPUP&amp;HEIGHT=450&amp;WIDTH=","450&amp;START_MAXIMIZED=FALSE&amp;VAR:CALENDAR=US&amp;VAR:SYMBOL=TWTC&amp;VAR:INDEX=0"}</definedName>
    <definedName name="_2398__FDSAUDITLINK__">{"fdsup://directions/FAT Viewer?action=UPDATE&amp;creator=factset&amp;DYN_ARGS=TRUE&amp;DOC_NAME=FAT:FQL_AUDITING_CLIENT_TEMPLATE.FAT&amp;display_string=Audit&amp;VAR:KEY=SLIFUVEFIV&amp;VAR:QUERY=RkZfRU5UUlBSX1ZBTF9EQUlMWSgyLzE0LzIwMDYsLCwsKQ==&amp;WINDOW=FIRST_POPUP&amp;HEIGHT=450&amp;WIDTH=","450&amp;START_MAXIMIZED=FALSE&amp;VAR:CALENDAR=US&amp;VAR:SYMBOL=TWTC&amp;VAR:INDEX=0"}</definedName>
    <definedName name="_2399__FDSAUDITLINK__">{"fdsup://directions/FAT Viewer?action=UPDATE&amp;creator=factset&amp;DYN_ARGS=TRUE&amp;DOC_NAME=FAT:FQL_AUDITING_CLIENT_TEMPLATE.FAT&amp;display_string=Audit&amp;VAR:KEY=STMXIRSRCN&amp;VAR:QUERY=RkZfRU5UUlBSX1ZBTF9EQUlMWSgyLzE1LzIwMDYsLCwsKQ==&amp;WINDOW=FIRST_POPUP&amp;HEIGHT=450&amp;WIDTH=","450&amp;START_MAXIMIZED=FALSE&amp;VAR:CALENDAR=US&amp;VAR:SYMBOL=TWTC&amp;VAR:INDEX=0"}</definedName>
    <definedName name="_24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4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00__FDSAUDITLINK__">{"fdsup://directions/FAT Viewer?action=UPDATE&amp;creator=factset&amp;DYN_ARGS=TRUE&amp;DOC_NAME=FAT:FQL_AUDITING_CLIENT_TEMPLATE.FAT&amp;display_string=Audit&amp;VAR:KEY=SPMJGXCFWD&amp;VAR:QUERY=RkZfRU5UUlBSX1ZBTF9EQUlMWSgyLzE2LzIwMDYsLCwsKQ==&amp;WINDOW=FIRST_POPUP&amp;HEIGHT=450&amp;WIDTH=","450&amp;START_MAXIMIZED=FALSE&amp;VAR:CALENDAR=US&amp;VAR:SYMBOL=TWTC&amp;VAR:INDEX=0"}</definedName>
    <definedName name="_2401__FDSAUDITLINK__">{"fdsup://directions/FAT Viewer?action=UPDATE&amp;creator=factset&amp;DYN_ARGS=TRUE&amp;DOC_NAME=FAT:FQL_AUDITING_CLIENT_TEMPLATE.FAT&amp;display_string=Audit&amp;VAR:KEY=QNCRMZYZAB&amp;VAR:QUERY=RkZfRU5UUlBSX1ZBTF9EQUlMWSgyLzE3LzIwMDYsLCwsKQ==&amp;WINDOW=FIRST_POPUP&amp;HEIGHT=450&amp;WIDTH=","450&amp;START_MAXIMIZED=FALSE&amp;VAR:CALENDAR=US&amp;VAR:SYMBOL=TWTC&amp;VAR:INDEX=0"}</definedName>
    <definedName name="_2402__FDSAUDITLINK__">{"fdsup://directions/FAT Viewer?action=UPDATE&amp;creator=factset&amp;DYN_ARGS=TRUE&amp;DOC_NAME=FAT:FQL_AUDITING_CLIENT_TEMPLATE.FAT&amp;display_string=Audit&amp;VAR:KEY=YDWBGZYZSZ&amp;VAR:QUERY=RkZfRU5UUlBSX1ZBTF9EQUlMWSgyLzIwLzIwMDYsLCwsKQ==&amp;WINDOW=FIRST_POPUP&amp;HEIGHT=450&amp;WIDTH=","450&amp;START_MAXIMIZED=FALSE&amp;VAR:CALENDAR=US&amp;VAR:SYMBOL=TWTC&amp;VAR:INDEX=0"}</definedName>
    <definedName name="_2403__FDSAUDITLINK__">{"fdsup://directions/FAT Viewer?action=UPDATE&amp;creator=factset&amp;DYN_ARGS=TRUE&amp;DOC_NAME=FAT:FQL_AUDITING_CLIENT_TEMPLATE.FAT&amp;display_string=Audit&amp;VAR:KEY=WRANQNCVQB&amp;VAR:QUERY=RkZfRU5UUlBSX1ZBTF9EQUlMWSgyLzIxLzIwMDYsLCwsKQ==&amp;WINDOW=FIRST_POPUP&amp;HEIGHT=450&amp;WIDTH=","450&amp;START_MAXIMIZED=FALSE&amp;VAR:CALENDAR=US&amp;VAR:SYMBOL=TWTC&amp;VAR:INDEX=0"}</definedName>
    <definedName name="_2404__FDSAUDITLINK__">{"fdsup://directions/FAT Viewer?action=UPDATE&amp;creator=factset&amp;DYN_ARGS=TRUE&amp;DOC_NAME=FAT:FQL_AUDITING_CLIENT_TEMPLATE.FAT&amp;display_string=Audit&amp;VAR:KEY=ENOFUHSLAV&amp;VAR:QUERY=RkZfRU5UUlBSX1ZBTF9EQUlMWSgyLzIyLzIwMDYsLCwsKQ==&amp;WINDOW=FIRST_POPUP&amp;HEIGHT=450&amp;WIDTH=","450&amp;START_MAXIMIZED=FALSE&amp;VAR:CALENDAR=US&amp;VAR:SYMBOL=TWTC&amp;VAR:INDEX=0"}</definedName>
    <definedName name="_2405__FDSAUDITLINK__">{"fdsup://directions/FAT Viewer?action=UPDATE&amp;creator=factset&amp;DYN_ARGS=TRUE&amp;DOC_NAME=FAT:FQL_AUDITING_CLIENT_TEMPLATE.FAT&amp;display_string=Audit&amp;VAR:KEY=CXKHIBATSD&amp;VAR:QUERY=RkZfRU5UUlBSX1ZBTF9EQUlMWSgyLzIzLzIwMDYsLCwsKQ==&amp;WINDOW=FIRST_POPUP&amp;HEIGHT=450&amp;WIDTH=","450&amp;START_MAXIMIZED=FALSE&amp;VAR:CALENDAR=US&amp;VAR:SYMBOL=TWTC&amp;VAR:INDEX=0"}</definedName>
    <definedName name="_2406__FDSAUDITLINK__">{"fdsup://directions/FAT Viewer?action=UPDATE&amp;creator=factset&amp;DYN_ARGS=TRUE&amp;DOC_NAME=FAT:FQL_AUDITING_CLIENT_TEMPLATE.FAT&amp;display_string=Audit&amp;VAR:KEY=YTGLKPIZCJ&amp;VAR:QUERY=RkZfRU5UUlBSX1ZBTF9EQUlMWSgyLzI0LzIwMDYsLCwsKQ==&amp;WINDOW=FIRST_POPUP&amp;HEIGHT=450&amp;WIDTH=","450&amp;START_MAXIMIZED=FALSE&amp;VAR:CALENDAR=US&amp;VAR:SYMBOL=TWTC&amp;VAR:INDEX=0"}</definedName>
    <definedName name="_2407__FDSAUDITLINK__">{"fdsup://directions/FAT Viewer?action=UPDATE&amp;creator=factset&amp;DYN_ARGS=TRUE&amp;DOC_NAME=FAT:FQL_AUDITING_CLIENT_TEMPLATE.FAT&amp;display_string=Audit&amp;VAR:KEY=IZQDCLODIN&amp;VAR:QUERY=RkZfRU5UUlBSX1ZBTF9EQUlMWSgyLzI3LzIwMDYsLCwsKQ==&amp;WINDOW=FIRST_POPUP&amp;HEIGHT=450&amp;WIDTH=","450&amp;START_MAXIMIZED=FALSE&amp;VAR:CALENDAR=US&amp;VAR:SYMBOL=TWTC&amp;VAR:INDEX=0"}</definedName>
    <definedName name="_2408__FDSAUDITLINK__">{"fdsup://directions/FAT Viewer?action=UPDATE&amp;creator=factset&amp;DYN_ARGS=TRUE&amp;DOC_NAME=FAT:FQL_AUDITING_CLIENT_TEMPLATE.FAT&amp;display_string=Audit&amp;VAR:KEY=IRWVCLIZAP&amp;VAR:QUERY=RkZfRU5UUlBSX1ZBTF9EQUlMWSgyLzI4LzIwMDYsLCwsKQ==&amp;WINDOW=FIRST_POPUP&amp;HEIGHT=450&amp;WIDTH=","450&amp;START_MAXIMIZED=FALSE&amp;VAR:CALENDAR=US&amp;VAR:SYMBOL=TWTC&amp;VAR:INDEX=0"}</definedName>
    <definedName name="_2409__FDSAUDITLINK__">{"fdsup://directions/FAT Viewer?action=UPDATE&amp;creator=factset&amp;DYN_ARGS=TRUE&amp;DOC_NAME=FAT:FQL_AUDITING_CLIENT_TEMPLATE.FAT&amp;display_string=Audit&amp;VAR:KEY=GVWHYVIPUL&amp;VAR:QUERY=RkZfRU5UUlBSX1ZBTF9EQUlMWSgzLzAxLzIwMDYsLCwsKQ==&amp;WINDOW=FIRST_POPUP&amp;HEIGHT=450&amp;WIDTH=","450&amp;START_MAXIMIZED=FALSE&amp;VAR:CALENDAR=US&amp;VAR:SYMBOL=TWTC&amp;VAR:INDEX=0"}</definedName>
    <definedName name="_24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10__FDSAUDITLINK__">{"fdsup://directions/FAT Viewer?action=UPDATE&amp;creator=factset&amp;DYN_ARGS=TRUE&amp;DOC_NAME=FAT:FQL_AUDITING_CLIENT_TEMPLATE.FAT&amp;display_string=Audit&amp;VAR:KEY=ONCFAFCXUX&amp;VAR:QUERY=RkZfRU5UUlBSX1ZBTF9EQUlMWSgzLzAyLzIwMDYsLCwsKQ==&amp;WINDOW=FIRST_POPUP&amp;HEIGHT=450&amp;WIDTH=","450&amp;START_MAXIMIZED=FALSE&amp;VAR:CALENDAR=US&amp;VAR:SYMBOL=TWTC&amp;VAR:INDEX=0"}</definedName>
    <definedName name="_2411__FDSAUDITLINK__">{"fdsup://directions/FAT Viewer?action=UPDATE&amp;creator=factset&amp;DYN_ARGS=TRUE&amp;DOC_NAME=FAT:FQL_AUDITING_CLIENT_TEMPLATE.FAT&amp;display_string=Audit&amp;VAR:KEY=IDIRCRSJQD&amp;VAR:QUERY=RkZfRU5UUlBSX1ZBTF9EQUlMWSgzLzAzLzIwMDYsLCwsKQ==&amp;WINDOW=FIRST_POPUP&amp;HEIGHT=450&amp;WIDTH=","450&amp;START_MAXIMIZED=FALSE&amp;VAR:CALENDAR=US&amp;VAR:SYMBOL=TWTC&amp;VAR:INDEX=0"}</definedName>
    <definedName name="_2412__FDSAUDITLINK__">{"fdsup://directions/FAT Viewer?action=UPDATE&amp;creator=factset&amp;DYN_ARGS=TRUE&amp;DOC_NAME=FAT:FQL_AUDITING_CLIENT_TEMPLATE.FAT&amp;display_string=Audit&amp;VAR:KEY=QVCHIVUZOV&amp;VAR:QUERY=RkZfRU5UUlBSX1ZBTF9EQUlMWSgzLzA2LzIwMDYsLCwsKQ==&amp;WINDOW=FIRST_POPUP&amp;HEIGHT=450&amp;WIDTH=","450&amp;START_MAXIMIZED=FALSE&amp;VAR:CALENDAR=US&amp;VAR:SYMBOL=TWTC&amp;VAR:INDEX=0"}</definedName>
    <definedName name="_2413__FDSAUDITLINK__">{"fdsup://directions/FAT Viewer?action=UPDATE&amp;creator=factset&amp;DYN_ARGS=TRUE&amp;DOC_NAME=FAT:FQL_AUDITING_CLIENT_TEMPLATE.FAT&amp;display_string=Audit&amp;VAR:KEY=IVUHGTWJCL&amp;VAR:QUERY=RkZfRU5UUlBSX1ZBTF9EQUlMWSgzLzA3LzIwMDYsLCwsKQ==&amp;WINDOW=FIRST_POPUP&amp;HEIGHT=450&amp;WIDTH=","450&amp;START_MAXIMIZED=FALSE&amp;VAR:CALENDAR=US&amp;VAR:SYMBOL=TWTC&amp;VAR:INDEX=0"}</definedName>
    <definedName name="_2414__FDSAUDITLINK__">{"fdsup://directions/FAT Viewer?action=UPDATE&amp;creator=factset&amp;DYN_ARGS=TRUE&amp;DOC_NAME=FAT:FQL_AUDITING_CLIENT_TEMPLATE.FAT&amp;display_string=Audit&amp;VAR:KEY=MZUHWNOZGJ&amp;VAR:QUERY=RkZfRU5UUlBSX1ZBTF9EQUlMWSgzLzA4LzIwMDYsLCwsKQ==&amp;WINDOW=FIRST_POPUP&amp;HEIGHT=450&amp;WIDTH=","450&amp;START_MAXIMIZED=FALSE&amp;VAR:CALENDAR=US&amp;VAR:SYMBOL=TWTC&amp;VAR:INDEX=0"}</definedName>
    <definedName name="_2415__FDSAUDITLINK__">{"fdsup://directions/FAT Viewer?action=UPDATE&amp;creator=factset&amp;DYN_ARGS=TRUE&amp;DOC_NAME=FAT:FQL_AUDITING_CLIENT_TEMPLATE.FAT&amp;display_string=Audit&amp;VAR:KEY=KHAJERORIJ&amp;VAR:QUERY=RkZfRU5UUlBSX1ZBTF9EQUlMWSgzLzA5LzIwMDYsLCwsKQ==&amp;WINDOW=FIRST_POPUP&amp;HEIGHT=450&amp;WIDTH=","450&amp;START_MAXIMIZED=FALSE&amp;VAR:CALENDAR=US&amp;VAR:SYMBOL=TWTC&amp;VAR:INDEX=0"}</definedName>
    <definedName name="_2416__FDSAUDITLINK__">{"fdsup://directions/FAT Viewer?action=UPDATE&amp;creator=factset&amp;DYN_ARGS=TRUE&amp;DOC_NAME=FAT:FQL_AUDITING_CLIENT_TEMPLATE.FAT&amp;display_string=Audit&amp;VAR:KEY=QTAPOJITWB&amp;VAR:QUERY=RkZfRU5UUlBSX1ZBTF9EQUlMWSgzLzEwLzIwMDYsLCwsKQ==&amp;WINDOW=FIRST_POPUP&amp;HEIGHT=450&amp;WIDTH=","450&amp;START_MAXIMIZED=FALSE&amp;VAR:CALENDAR=US&amp;VAR:SYMBOL=TWTC&amp;VAR:INDEX=0"}</definedName>
    <definedName name="_2417__FDSAUDITLINK__">{"fdsup://directions/FAT Viewer?action=UPDATE&amp;creator=factset&amp;DYN_ARGS=TRUE&amp;DOC_NAME=FAT:FQL_AUDITING_CLIENT_TEMPLATE.FAT&amp;display_string=Audit&amp;VAR:KEY=GDQZAVUPOZ&amp;VAR:QUERY=RkZfRU5UUlBSX1ZBTF9EQUlMWSgzLzEzLzIwMDYsLCwsKQ==&amp;WINDOW=FIRST_POPUP&amp;HEIGHT=450&amp;WIDTH=","450&amp;START_MAXIMIZED=FALSE&amp;VAR:CALENDAR=US&amp;VAR:SYMBOL=TWTC&amp;VAR:INDEX=0"}</definedName>
    <definedName name="_2418__FDSAUDITLINK__">{"fdsup://directions/FAT Viewer?action=UPDATE&amp;creator=factset&amp;DYN_ARGS=TRUE&amp;DOC_NAME=FAT:FQL_AUDITING_CLIENT_TEMPLATE.FAT&amp;display_string=Audit&amp;VAR:KEY=IHEPSXEBWX&amp;VAR:QUERY=RkZfRU5UUlBSX1ZBTF9EQUlMWSgzLzE0LzIwMDYsLCwsKQ==&amp;WINDOW=FIRST_POPUP&amp;HEIGHT=450&amp;WIDTH=","450&amp;START_MAXIMIZED=FALSE&amp;VAR:CALENDAR=US&amp;VAR:SYMBOL=TWTC&amp;VAR:INDEX=0"}</definedName>
    <definedName name="_2419__FDSAUDITLINK__">{"fdsup://directions/FAT Viewer?action=UPDATE&amp;creator=factset&amp;DYN_ARGS=TRUE&amp;DOC_NAME=FAT:FQL_AUDITING_CLIENT_TEMPLATE.FAT&amp;display_string=Audit&amp;VAR:KEY=QVIHIPWPST&amp;VAR:QUERY=RkZfRU5UUlBSX1ZBTF9EQUlMWSgzLzE1LzIwMDYsLCwsKQ==&amp;WINDOW=FIRST_POPUP&amp;HEIGHT=450&amp;WIDTH=","450&amp;START_MAXIMIZED=FALSE&amp;VAR:CALENDAR=US&amp;VAR:SYMBOL=TWTC&amp;VAR:INDEX=0"}</definedName>
    <definedName name="_24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20__FDSAUDITLINK__">{"fdsup://directions/FAT Viewer?action=UPDATE&amp;creator=factset&amp;DYN_ARGS=TRUE&amp;DOC_NAME=FAT:FQL_AUDITING_CLIENT_TEMPLATE.FAT&amp;display_string=Audit&amp;VAR:KEY=ENEDOXEJGT&amp;VAR:QUERY=RkZfRU5UUlBSX1ZBTF9EQUlMWSgzLzE2LzIwMDYsLCwsKQ==&amp;WINDOW=FIRST_POPUP&amp;HEIGHT=450&amp;WIDTH=","450&amp;START_MAXIMIZED=FALSE&amp;VAR:CALENDAR=US&amp;VAR:SYMBOL=TWTC&amp;VAR:INDEX=0"}</definedName>
    <definedName name="_2421__FDSAUDITLINK__">{"fdsup://directions/FAT Viewer?action=UPDATE&amp;creator=factset&amp;DYN_ARGS=TRUE&amp;DOC_NAME=FAT:FQL_AUDITING_CLIENT_TEMPLATE.FAT&amp;display_string=Audit&amp;VAR:KEY=UTODIHMBSL&amp;VAR:QUERY=RkZfRU5UUlBSX1ZBTF9EQUlMWSgzLzE3LzIwMDYsLCwsKQ==&amp;WINDOW=FIRST_POPUP&amp;HEIGHT=450&amp;WIDTH=","450&amp;START_MAXIMIZED=FALSE&amp;VAR:CALENDAR=US&amp;VAR:SYMBOL=TWTC&amp;VAR:INDEX=0"}</definedName>
    <definedName name="_2422__FDSAUDITLINK__">{"fdsup://directions/FAT Viewer?action=UPDATE&amp;creator=factset&amp;DYN_ARGS=TRUE&amp;DOC_NAME=FAT:FQL_AUDITING_CLIENT_TEMPLATE.FAT&amp;display_string=Audit&amp;VAR:KEY=WNCRKHYBGT&amp;VAR:QUERY=RkZfRU5UUlBSX1ZBTF9EQUlMWSgzLzIwLzIwMDYsLCwsKQ==&amp;WINDOW=FIRST_POPUP&amp;HEIGHT=450&amp;WIDTH=","450&amp;START_MAXIMIZED=FALSE&amp;VAR:CALENDAR=US&amp;VAR:SYMBOL=TWTC&amp;VAR:INDEX=0"}</definedName>
    <definedName name="_2423__FDSAUDITLINK__">{"fdsup://directions/FAT Viewer?action=UPDATE&amp;creator=factset&amp;DYN_ARGS=TRUE&amp;DOC_NAME=FAT:FQL_AUDITING_CLIENT_TEMPLATE.FAT&amp;display_string=Audit&amp;VAR:KEY=SPEZSTGNOH&amp;VAR:QUERY=RkZfRU5UUlBSX1ZBTF9EQUlMWSgzLzIxLzIwMDYsLCwsKQ==&amp;WINDOW=FIRST_POPUP&amp;HEIGHT=450&amp;WIDTH=","450&amp;START_MAXIMIZED=FALSE&amp;VAR:CALENDAR=US&amp;VAR:SYMBOL=TWTC&amp;VAR:INDEX=0"}</definedName>
    <definedName name="_2424__FDSAUDITLINK__">{"fdsup://directions/FAT Viewer?action=UPDATE&amp;creator=factset&amp;DYN_ARGS=TRUE&amp;DOC_NAME=FAT:FQL_AUDITING_CLIENT_TEMPLATE.FAT&amp;display_string=Audit&amp;VAR:KEY=SJWZENWTSZ&amp;VAR:QUERY=RkZfRU5UUlBSX1ZBTF9EQUlMWSgzLzIyLzIwMDYsLCwsKQ==&amp;WINDOW=FIRST_POPUP&amp;HEIGHT=450&amp;WIDTH=","450&amp;START_MAXIMIZED=FALSE&amp;VAR:CALENDAR=US&amp;VAR:SYMBOL=TWTC&amp;VAR:INDEX=0"}</definedName>
    <definedName name="_2425__FDSAUDITLINK__">{"fdsup://directions/FAT Viewer?action=UPDATE&amp;creator=factset&amp;DYN_ARGS=TRUE&amp;DOC_NAME=FAT:FQL_AUDITING_CLIENT_TEMPLATE.FAT&amp;display_string=Audit&amp;VAR:KEY=QRGZMTWJUR&amp;VAR:QUERY=RkZfRU5UUlBSX1ZBTF9EQUlMWSgzLzIzLzIwMDYsLCwsKQ==&amp;WINDOW=FIRST_POPUP&amp;HEIGHT=450&amp;WIDTH=","450&amp;START_MAXIMIZED=FALSE&amp;VAR:CALENDAR=US&amp;VAR:SYMBOL=TWTC&amp;VAR:INDEX=0"}</definedName>
    <definedName name="_2426__FDSAUDITLINK__">{"fdsup://directions/FAT Viewer?action=UPDATE&amp;creator=factset&amp;DYN_ARGS=TRUE&amp;DOC_NAME=FAT:FQL_AUDITING_CLIENT_TEMPLATE.FAT&amp;display_string=Audit&amp;VAR:KEY=AFWZADMDUD&amp;VAR:QUERY=RkZfRU5UUlBSX1ZBTF9EQUlMWSgzLzI0LzIwMDYsLCwsKQ==&amp;WINDOW=FIRST_POPUP&amp;HEIGHT=450&amp;WIDTH=","450&amp;START_MAXIMIZED=FALSE&amp;VAR:CALENDAR=US&amp;VAR:SYMBOL=TWTC&amp;VAR:INDEX=0"}</definedName>
    <definedName name="_2427__FDSAUDITLINK__">{"fdsup://directions/FAT Viewer?action=UPDATE&amp;creator=factset&amp;DYN_ARGS=TRUE&amp;DOC_NAME=FAT:FQL_AUDITING_CLIENT_TEMPLATE.FAT&amp;display_string=Audit&amp;VAR:KEY=OFCPWXYTKJ&amp;VAR:QUERY=RkZfRU5UUlBSX1ZBTF9EQUlMWSgzLzI3LzIwMDYsLCwsKQ==&amp;WINDOW=FIRST_POPUP&amp;HEIGHT=450&amp;WIDTH=","450&amp;START_MAXIMIZED=FALSE&amp;VAR:CALENDAR=US&amp;VAR:SYMBOL=TWTC&amp;VAR:INDEX=0"}</definedName>
    <definedName name="_2428__FDSAUDITLINK__">{"fdsup://directions/FAT Viewer?action=UPDATE&amp;creator=factset&amp;DYN_ARGS=TRUE&amp;DOC_NAME=FAT:FQL_AUDITING_CLIENT_TEMPLATE.FAT&amp;display_string=Audit&amp;VAR:KEY=YNCPUHOVWR&amp;VAR:QUERY=RkZfRU5UUlBSX1ZBTF9EQUlMWSgzLzI4LzIwMDYsLCwsKQ==&amp;WINDOW=FIRST_POPUP&amp;HEIGHT=450&amp;WIDTH=","450&amp;START_MAXIMIZED=FALSE&amp;VAR:CALENDAR=US&amp;VAR:SYMBOL=TWTC&amp;VAR:INDEX=0"}</definedName>
    <definedName name="_2429__FDSAUDITLINK__">{"fdsup://directions/FAT Viewer?action=UPDATE&amp;creator=factset&amp;DYN_ARGS=TRUE&amp;DOC_NAME=FAT:FQL_AUDITING_CLIENT_TEMPLATE.FAT&amp;display_string=Audit&amp;VAR:KEY=ELQHCDITCR&amp;VAR:QUERY=RkZfRU5UUlBSX1ZBTF9EQUlMWSgzLzI5LzIwMDYsLCwsKQ==&amp;WINDOW=FIRST_POPUP&amp;HEIGHT=450&amp;WIDTH=","450&amp;START_MAXIMIZED=FALSE&amp;VAR:CALENDAR=US&amp;VAR:SYMBOL=TWTC&amp;VAR:INDEX=0"}</definedName>
    <definedName name="_24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30__FDSAUDITLINK__">{"fdsup://directions/FAT Viewer?action=UPDATE&amp;creator=factset&amp;DYN_ARGS=TRUE&amp;DOC_NAME=FAT:FQL_AUDITING_CLIENT_TEMPLATE.FAT&amp;display_string=Audit&amp;VAR:KEY=WHGTKBSBYL&amp;VAR:QUERY=RkZfRU5UUlBSX1ZBTF9EQUlMWSgzLzMwLzIwMDYsLCwsKQ==&amp;WINDOW=FIRST_POPUP&amp;HEIGHT=450&amp;WIDTH=","450&amp;START_MAXIMIZED=FALSE&amp;VAR:CALENDAR=US&amp;VAR:SYMBOL=TWTC&amp;VAR:INDEX=0"}</definedName>
    <definedName name="_2431__FDSAUDITLINK__">{"fdsup://directions/FAT Viewer?action=UPDATE&amp;creator=factset&amp;DYN_ARGS=TRUE&amp;DOC_NAME=FAT:FQL_AUDITING_CLIENT_TEMPLATE.FAT&amp;display_string=Audit&amp;VAR:KEY=IDWTSTKHQD&amp;VAR:QUERY=RkZfRU5UUlBSX1ZBTF9EQUlMWSgzLzMxLzIwMDYsLCwsKQ==&amp;WINDOW=FIRST_POPUP&amp;HEIGHT=450&amp;WIDTH=","450&amp;START_MAXIMIZED=FALSE&amp;VAR:CALENDAR=US&amp;VAR:SYMBOL=TWTC&amp;VAR:INDEX=0"}</definedName>
    <definedName name="_2432__FDSAUDITLINK__">{"fdsup://directions/FAT Viewer?action=UPDATE&amp;creator=factset&amp;DYN_ARGS=TRUE&amp;DOC_NAME=FAT:FQL_AUDITING_CLIENT_TEMPLATE.FAT&amp;display_string=Audit&amp;VAR:KEY=SJEZQRAHWB&amp;VAR:QUERY=RkZfRU5UUlBSX1ZBTF9EQUlMWSg0LzAzLzIwMDYsLCwsKQ==&amp;WINDOW=FIRST_POPUP&amp;HEIGHT=450&amp;WIDTH=","450&amp;START_MAXIMIZED=FALSE&amp;VAR:CALENDAR=US&amp;VAR:SYMBOL=TWTC&amp;VAR:INDEX=0"}</definedName>
    <definedName name="_2433__FDSAUDITLINK__">{"fdsup://directions/FAT Viewer?action=UPDATE&amp;creator=factset&amp;DYN_ARGS=TRUE&amp;DOC_NAME=FAT:FQL_AUDITING_CLIENT_TEMPLATE.FAT&amp;display_string=Audit&amp;VAR:KEY=WFANKRQXWH&amp;VAR:QUERY=RkZfRU5UUlBSX1ZBTF9EQUlMWSg0LzA0LzIwMDYsLCwsKQ==&amp;WINDOW=FIRST_POPUP&amp;HEIGHT=450&amp;WIDTH=","450&amp;START_MAXIMIZED=FALSE&amp;VAR:CALENDAR=US&amp;VAR:SYMBOL=TWTC&amp;VAR:INDEX=0"}</definedName>
    <definedName name="_2434__FDSAUDITLINK__">{"fdsup://directions/FAT Viewer?action=UPDATE&amp;creator=factset&amp;DYN_ARGS=TRUE&amp;DOC_NAME=FAT:FQL_AUDITING_CLIENT_TEMPLATE.FAT&amp;display_string=Audit&amp;VAR:KEY=CVYZCVMLKX&amp;VAR:QUERY=RkZfRU5UUlBSX1ZBTF9EQUlMWSg0LzA1LzIwMDYsLCwsKQ==&amp;WINDOW=FIRST_POPUP&amp;HEIGHT=450&amp;WIDTH=","450&amp;START_MAXIMIZED=FALSE&amp;VAR:CALENDAR=US&amp;VAR:SYMBOL=TWTC&amp;VAR:INDEX=0"}</definedName>
    <definedName name="_2435__FDSAUDITLINK__">{"fdsup://directions/FAT Viewer?action=UPDATE&amp;creator=factset&amp;DYN_ARGS=TRUE&amp;DOC_NAME=FAT:FQL_AUDITING_CLIENT_TEMPLATE.FAT&amp;display_string=Audit&amp;VAR:KEY=UNOXWZKDUN&amp;VAR:QUERY=RkZfRU5UUlBSX1ZBTF9EQUlMWSg0LzA2LzIwMDYsLCwsKQ==&amp;WINDOW=FIRST_POPUP&amp;HEIGHT=450&amp;WIDTH=","450&amp;START_MAXIMIZED=FALSE&amp;VAR:CALENDAR=US&amp;VAR:SYMBOL=TWTC&amp;VAR:INDEX=0"}</definedName>
    <definedName name="_2436__FDSAUDITLINK__">{"fdsup://directions/FAT Viewer?action=UPDATE&amp;creator=factset&amp;DYN_ARGS=TRUE&amp;DOC_NAME=FAT:FQL_AUDITING_CLIENT_TEMPLATE.FAT&amp;display_string=Audit&amp;VAR:KEY=AXGVWZURQX&amp;VAR:QUERY=RkZfRU5UUlBSX1ZBTF9EQUlMWSg0LzA3LzIwMDYsLCwsKQ==&amp;WINDOW=FIRST_POPUP&amp;HEIGHT=450&amp;WIDTH=","450&amp;START_MAXIMIZED=FALSE&amp;VAR:CALENDAR=US&amp;VAR:SYMBOL=TWTC&amp;VAR:INDEX=0"}</definedName>
    <definedName name="_2437__FDSAUDITLINK__">{"fdsup://directions/FAT Viewer?action=UPDATE&amp;creator=factset&amp;DYN_ARGS=TRUE&amp;DOC_NAME=FAT:FQL_AUDITING_CLIENT_TEMPLATE.FAT&amp;display_string=Audit&amp;VAR:KEY=IDMDUZINSP&amp;VAR:QUERY=RkZfRU5UUlBSX1ZBTF9EQUlMWSg0LzEwLzIwMDYsLCwsKQ==&amp;WINDOW=FIRST_POPUP&amp;HEIGHT=450&amp;WIDTH=","450&amp;START_MAXIMIZED=FALSE&amp;VAR:CALENDAR=US&amp;VAR:SYMBOL=TWTC&amp;VAR:INDEX=0"}</definedName>
    <definedName name="_2438__FDSAUDITLINK__">{"fdsup://directions/FAT Viewer?action=UPDATE&amp;creator=factset&amp;DYN_ARGS=TRUE&amp;DOC_NAME=FAT:FQL_AUDITING_CLIENT_TEMPLATE.FAT&amp;display_string=Audit&amp;VAR:KEY=IHAFCLSNWL&amp;VAR:QUERY=RkZfRU5UUlBSX1ZBTF9EQUlMWSg0LzExLzIwMDYsLCwsKQ==&amp;WINDOW=FIRST_POPUP&amp;HEIGHT=450&amp;WIDTH=","450&amp;START_MAXIMIZED=FALSE&amp;VAR:CALENDAR=US&amp;VAR:SYMBOL=TWTC&amp;VAR:INDEX=0"}</definedName>
    <definedName name="_2439__FDSAUDITLINK__">{"fdsup://directions/FAT Viewer?action=UPDATE&amp;creator=factset&amp;DYN_ARGS=TRUE&amp;DOC_NAME=FAT:FQL_AUDITING_CLIENT_TEMPLATE.FAT&amp;display_string=Audit&amp;VAR:KEY=AFMHODEPYX&amp;VAR:QUERY=RkZfRU5UUlBSX1ZBTF9EQUlMWSg0LzEyLzIwMDYsLCwsKQ==&amp;WINDOW=FIRST_POPUP&amp;HEIGHT=450&amp;WIDTH=","450&amp;START_MAXIMIZED=FALSE&amp;VAR:CALENDAR=US&amp;VAR:SYMBOL=TWTC&amp;VAR:INDEX=0"}</definedName>
    <definedName name="_24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40__FDSAUDITLINK__">{"fdsup://directions/FAT Viewer?action=UPDATE&amp;creator=factset&amp;DYN_ARGS=TRUE&amp;DOC_NAME=FAT:FQL_AUDITING_CLIENT_TEMPLATE.FAT&amp;display_string=Audit&amp;VAR:KEY=CBSJSRWVSR&amp;VAR:QUERY=RkZfRU5UUlBSX1ZBTF9EQUlMWSg0LzEzLzIwMDYsLCwsKQ==&amp;WINDOW=FIRST_POPUP&amp;HEIGHT=450&amp;WIDTH=","450&amp;START_MAXIMIZED=FALSE&amp;VAR:CALENDAR=US&amp;VAR:SYMBOL=TWTC&amp;VAR:INDEX=0"}</definedName>
    <definedName name="_2441__FDSAUDITLINK__">{"fdsup://directions/FAT Viewer?action=UPDATE&amp;creator=factset&amp;DYN_ARGS=TRUE&amp;DOC_NAME=FAT:FQL_AUDITING_CLIENT_TEMPLATE.FAT&amp;display_string=Audit&amp;VAR:KEY=IFOFEHKLML&amp;VAR:QUERY=RkZfRU5UUlBSX1ZBTF9EQUlMWSg0LzE0LzIwMDYsLCwsKQ==&amp;WINDOW=FIRST_POPUP&amp;HEIGHT=450&amp;WIDTH=","450&amp;START_MAXIMIZED=FALSE&amp;VAR:CALENDAR=US&amp;VAR:SYMBOL=TWTC&amp;VAR:INDEX=0"}</definedName>
    <definedName name="_2442__FDSAUDITLINK__">{"fdsup://directions/FAT Viewer?action=UPDATE&amp;creator=factset&amp;DYN_ARGS=TRUE&amp;DOC_NAME=FAT:FQL_AUDITING_CLIENT_TEMPLATE.FAT&amp;display_string=Audit&amp;VAR:KEY=QBMPUDCJMZ&amp;VAR:QUERY=RkZfRU5UUlBSX1ZBTF9EQUlMWSg0LzE3LzIwMDYsLCwsKQ==&amp;WINDOW=FIRST_POPUP&amp;HEIGHT=450&amp;WIDTH=","450&amp;START_MAXIMIZED=FALSE&amp;VAR:CALENDAR=US&amp;VAR:SYMBOL=TWTC&amp;VAR:INDEX=0"}</definedName>
    <definedName name="_2443__FDSAUDITLINK__">{"fdsup://directions/FAT Viewer?action=UPDATE&amp;creator=factset&amp;DYN_ARGS=TRUE&amp;DOC_NAME=FAT:FQL_AUDITING_CLIENT_TEMPLATE.FAT&amp;display_string=Audit&amp;VAR:KEY=SDKZETCBWT&amp;VAR:QUERY=RkZfRU5UUlBSX1ZBTF9EQUlMWSg0LzE4LzIwMDYsLCwsKQ==&amp;WINDOW=FIRST_POPUP&amp;HEIGHT=450&amp;WIDTH=","450&amp;START_MAXIMIZED=FALSE&amp;VAR:CALENDAR=US&amp;VAR:SYMBOL=TWTC&amp;VAR:INDEX=0"}</definedName>
    <definedName name="_2444__FDSAUDITLINK__">{"fdsup://directions/FAT Viewer?action=UPDATE&amp;creator=factset&amp;DYN_ARGS=TRUE&amp;DOC_NAME=FAT:FQL_AUDITING_CLIENT_TEMPLATE.FAT&amp;display_string=Audit&amp;VAR:KEY=MRQPCDUVGB&amp;VAR:QUERY=RkZfRU5UUlBSX1ZBTF9EQUlMWSg0LzE5LzIwMDYsLCwsKQ==&amp;WINDOW=FIRST_POPUP&amp;HEIGHT=450&amp;WIDTH=","450&amp;START_MAXIMIZED=FALSE&amp;VAR:CALENDAR=US&amp;VAR:SYMBOL=TWTC&amp;VAR:INDEX=0"}</definedName>
    <definedName name="_2445__FDSAUDITLINK__">{"fdsup://directions/FAT Viewer?action=UPDATE&amp;creator=factset&amp;DYN_ARGS=TRUE&amp;DOC_NAME=FAT:FQL_AUDITING_CLIENT_TEMPLATE.FAT&amp;display_string=Audit&amp;VAR:KEY=GDOBMLIHCP&amp;VAR:QUERY=RkZfRU5UUlBSX1ZBTF9EQUlMWSg0LzIwLzIwMDYsLCwsKQ==&amp;WINDOW=FIRST_POPUP&amp;HEIGHT=450&amp;WIDTH=","450&amp;START_MAXIMIZED=FALSE&amp;VAR:CALENDAR=US&amp;VAR:SYMBOL=TWTC&amp;VAR:INDEX=0"}</definedName>
    <definedName name="_2446__FDSAUDITLINK__">{"fdsup://directions/FAT Viewer?action=UPDATE&amp;creator=factset&amp;DYN_ARGS=TRUE&amp;DOC_NAME=FAT:FQL_AUDITING_CLIENT_TEMPLATE.FAT&amp;display_string=Audit&amp;VAR:KEY=CZOXWDYHWL&amp;VAR:QUERY=RkZfRU5UUlBSX1ZBTF9EQUlMWSg0LzIxLzIwMDYsLCwsKQ==&amp;WINDOW=FIRST_POPUP&amp;HEIGHT=450&amp;WIDTH=","450&amp;START_MAXIMIZED=FALSE&amp;VAR:CALENDAR=US&amp;VAR:SYMBOL=TWTC&amp;VAR:INDEX=0"}</definedName>
    <definedName name="_2447__FDSAUDITLINK__">{"fdsup://directions/FAT Viewer?action=UPDATE&amp;creator=factset&amp;DYN_ARGS=TRUE&amp;DOC_NAME=FAT:FQL_AUDITING_CLIENT_TEMPLATE.FAT&amp;display_string=Audit&amp;VAR:KEY=MHGNIXSJMX&amp;VAR:QUERY=RkZfRU5UUlBSX1ZBTF9EQUlMWSg0LzI0LzIwMDYsLCwsKQ==&amp;WINDOW=FIRST_POPUP&amp;HEIGHT=450&amp;WIDTH=","450&amp;START_MAXIMIZED=FALSE&amp;VAR:CALENDAR=US&amp;VAR:SYMBOL=TWTC&amp;VAR:INDEX=0"}</definedName>
    <definedName name="_2448__FDSAUDITLINK__">{"fdsup://directions/FAT Viewer?action=UPDATE&amp;creator=factset&amp;DYN_ARGS=TRUE&amp;DOC_NAME=FAT:FQL_AUDITING_CLIENT_TEMPLATE.FAT&amp;display_string=Audit&amp;VAR:KEY=UBYPWZQRMR&amp;VAR:QUERY=RkZfRU5UUlBSX1ZBTF9EQUlMWSg0LzI1LzIwMDYsLCwsKQ==&amp;WINDOW=FIRST_POPUP&amp;HEIGHT=450&amp;WIDTH=","450&amp;START_MAXIMIZED=FALSE&amp;VAR:CALENDAR=US&amp;VAR:SYMBOL=TWTC&amp;VAR:INDEX=0"}</definedName>
    <definedName name="_2449__FDSAUDITLINK__">{"fdsup://directions/FAT Viewer?action=UPDATE&amp;creator=factset&amp;DYN_ARGS=TRUE&amp;DOC_NAME=FAT:FQL_AUDITING_CLIENT_TEMPLATE.FAT&amp;display_string=Audit&amp;VAR:KEY=IDSRMBQLAZ&amp;VAR:QUERY=RkZfRU5UUlBSX1ZBTF9EQUlMWSg0LzI2LzIwMDYsLCwsKQ==&amp;WINDOW=FIRST_POPUP&amp;HEIGHT=450&amp;WIDTH=","450&amp;START_MAXIMIZED=FALSE&amp;VAR:CALENDAR=US&amp;VAR:SYMBOL=TWTC&amp;VAR:INDEX=0"}</definedName>
    <definedName name="_24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50__FDSAUDITLINK__">{"fdsup://directions/FAT Viewer?action=UPDATE&amp;creator=factset&amp;DYN_ARGS=TRUE&amp;DOC_NAME=FAT:FQL_AUDITING_CLIENT_TEMPLATE.FAT&amp;display_string=Audit&amp;VAR:KEY=YZIJEDMZQR&amp;VAR:QUERY=RkZfRU5UUlBSX1ZBTF9EQUlMWSg0LzI3LzIwMDYsLCwsKQ==&amp;WINDOW=FIRST_POPUP&amp;HEIGHT=450&amp;WIDTH=","450&amp;START_MAXIMIZED=FALSE&amp;VAR:CALENDAR=US&amp;VAR:SYMBOL=TWTC&amp;VAR:INDEX=0"}</definedName>
    <definedName name="_2451__FDSAUDITLINK__">{"fdsup://directions/FAT Viewer?action=UPDATE&amp;creator=factset&amp;DYN_ARGS=TRUE&amp;DOC_NAME=FAT:FQL_AUDITING_CLIENT_TEMPLATE.FAT&amp;display_string=Audit&amp;VAR:KEY=SRWTWXYLIH&amp;VAR:QUERY=RkZfRU5UUlBSX1ZBTF9EQUlMWSg0LzI4LzIwMDYsLCwsKQ==&amp;WINDOW=FIRST_POPUP&amp;HEIGHT=450&amp;WIDTH=","450&amp;START_MAXIMIZED=FALSE&amp;VAR:CALENDAR=US&amp;VAR:SYMBOL=TWTC&amp;VAR:INDEX=0"}</definedName>
    <definedName name="_2452__FDSAUDITLINK__">{"fdsup://directions/FAT Viewer?action=UPDATE&amp;creator=factset&amp;DYN_ARGS=TRUE&amp;DOC_NAME=FAT:FQL_AUDITING_CLIENT_TEMPLATE.FAT&amp;display_string=Audit&amp;VAR:KEY=KXCRCXGVSR&amp;VAR:QUERY=RkZfRU5UUlBSX1ZBTF9EQUlMWSg1LzAxLzIwMDYsLCwsKQ==&amp;WINDOW=FIRST_POPUP&amp;HEIGHT=450&amp;WIDTH=","450&amp;START_MAXIMIZED=FALSE&amp;VAR:CALENDAR=US&amp;VAR:SYMBOL=TWTC&amp;VAR:INDEX=0"}</definedName>
    <definedName name="_2453__FDSAUDITLINK__">{"fdsup://directions/FAT Viewer?action=UPDATE&amp;creator=factset&amp;DYN_ARGS=TRUE&amp;DOC_NAME=FAT:FQL_AUDITING_CLIENT_TEMPLATE.FAT&amp;display_string=Audit&amp;VAR:KEY=UTSDUDQFQN&amp;VAR:QUERY=RkZfRU5UUlBSX1ZBTF9EQUlMWSg1LzAyLzIwMDYsLCwsKQ==&amp;WINDOW=FIRST_POPUP&amp;HEIGHT=450&amp;WIDTH=","450&amp;START_MAXIMIZED=FALSE&amp;VAR:CALENDAR=US&amp;VAR:SYMBOL=TWTC&amp;VAR:INDEX=0"}</definedName>
    <definedName name="_2454__FDSAUDITLINK__">{"fdsup://directions/FAT Viewer?action=UPDATE&amp;creator=factset&amp;DYN_ARGS=TRUE&amp;DOC_NAME=FAT:FQL_AUDITING_CLIENT_TEMPLATE.FAT&amp;display_string=Audit&amp;VAR:KEY=UJKXYDMFCX&amp;VAR:QUERY=RkZfRU5UUlBSX1ZBTF9EQUlMWSg1LzAzLzIwMDYsLCwsKQ==&amp;WINDOW=FIRST_POPUP&amp;HEIGHT=450&amp;WIDTH=","450&amp;START_MAXIMIZED=FALSE&amp;VAR:CALENDAR=US&amp;VAR:SYMBOL=TWTC&amp;VAR:INDEX=0"}</definedName>
    <definedName name="_2455__FDSAUDITLINK__">{"fdsup://directions/FAT Viewer?action=UPDATE&amp;creator=factset&amp;DYN_ARGS=TRUE&amp;DOC_NAME=FAT:FQL_AUDITING_CLIENT_TEMPLATE.FAT&amp;display_string=Audit&amp;VAR:KEY=WHSZEXKFWL&amp;VAR:QUERY=RkZfRU5UUlBSX1ZBTF9EQUlMWSg1LzA0LzIwMDYsLCwsKQ==&amp;WINDOW=FIRST_POPUP&amp;HEIGHT=450&amp;WIDTH=","450&amp;START_MAXIMIZED=FALSE&amp;VAR:CALENDAR=US&amp;VAR:SYMBOL=TWTC&amp;VAR:INDEX=0"}</definedName>
    <definedName name="_2456__FDSAUDITLINK__">{"fdsup://directions/FAT Viewer?action=UPDATE&amp;creator=factset&amp;DYN_ARGS=TRUE&amp;DOC_NAME=FAT:FQL_AUDITING_CLIENT_TEMPLATE.FAT&amp;display_string=Audit&amp;VAR:KEY=CTUJSBEBGD&amp;VAR:QUERY=RkZfRU5UUlBSX1ZBTF9EQUlMWSg1LzA1LzIwMDYsLCwsKQ==&amp;WINDOW=FIRST_POPUP&amp;HEIGHT=450&amp;WIDTH=","450&amp;START_MAXIMIZED=FALSE&amp;VAR:CALENDAR=US&amp;VAR:SYMBOL=TWTC&amp;VAR:INDEX=0"}</definedName>
    <definedName name="_2457__FDSAUDITLINK__">{"fdsup://directions/FAT Viewer?action=UPDATE&amp;creator=factset&amp;DYN_ARGS=TRUE&amp;DOC_NAME=FAT:FQL_AUDITING_CLIENT_TEMPLATE.FAT&amp;display_string=Audit&amp;VAR:KEY=IZGRAXSJSH&amp;VAR:QUERY=RkZfRU5UUlBSX1ZBTF9EQUlMWSg1LzA4LzIwMDYsLCwsKQ==&amp;WINDOW=FIRST_POPUP&amp;HEIGHT=450&amp;WIDTH=","450&amp;START_MAXIMIZED=FALSE&amp;VAR:CALENDAR=US&amp;VAR:SYMBOL=TWTC&amp;VAR:INDEX=0"}</definedName>
    <definedName name="_2458__FDSAUDITLINK__">{"fdsup://directions/FAT Viewer?action=UPDATE&amp;creator=factset&amp;DYN_ARGS=TRUE&amp;DOC_NAME=FAT:FQL_AUDITING_CLIENT_TEMPLATE.FAT&amp;display_string=Audit&amp;VAR:KEY=SDIDQRQDIR&amp;VAR:QUERY=RkZfRU5UUlBSX1ZBTF9EQUlMWSg1LzA5LzIwMDYsLCwsKQ==&amp;WINDOW=FIRST_POPUP&amp;HEIGHT=450&amp;WIDTH=","450&amp;START_MAXIMIZED=FALSE&amp;VAR:CALENDAR=US&amp;VAR:SYMBOL=TWTC&amp;VAR:INDEX=0"}</definedName>
    <definedName name="_2459__FDSAUDITLINK__">{"fdsup://directions/FAT Viewer?action=UPDATE&amp;creator=factset&amp;DYN_ARGS=TRUE&amp;DOC_NAME=FAT:FQL_AUDITING_CLIENT_TEMPLATE.FAT&amp;display_string=Audit&amp;VAR:KEY=KRYBKDYVEH&amp;VAR:QUERY=RkZfRU5UUlBSX1ZBTF9EQUlMWSg1LzEwLzIwMDYsLCwsKQ==&amp;WINDOW=FIRST_POPUP&amp;HEIGHT=450&amp;WIDTH=","450&amp;START_MAXIMIZED=FALSE&amp;VAR:CALENDAR=US&amp;VAR:SYMBOL=TWTC&amp;VAR:INDEX=0"}</definedName>
    <definedName name="_24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60__FDSAUDITLINK__">{"fdsup://directions/FAT Viewer?action=UPDATE&amp;creator=factset&amp;DYN_ARGS=TRUE&amp;DOC_NAME=FAT:FQL_AUDITING_CLIENT_TEMPLATE.FAT&amp;display_string=Audit&amp;VAR:KEY=MHWHWFWREL&amp;VAR:QUERY=RkZfRU5UUlBSX1ZBTF9EQUlMWSg1LzExLzIwMDYsLCwsKQ==&amp;WINDOW=FIRST_POPUP&amp;HEIGHT=450&amp;WIDTH=","450&amp;START_MAXIMIZED=FALSE&amp;VAR:CALENDAR=US&amp;VAR:SYMBOL=TWTC&amp;VAR:INDEX=0"}</definedName>
    <definedName name="_2461__FDSAUDITLINK__">{"fdsup://directions/FAT Viewer?action=UPDATE&amp;creator=factset&amp;DYN_ARGS=TRUE&amp;DOC_NAME=FAT:FQL_AUDITING_CLIENT_TEMPLATE.FAT&amp;display_string=Audit&amp;VAR:KEY=MBIDCFANKB&amp;VAR:QUERY=RkZfRU5UUlBSX1ZBTF9EQUlMWSg1LzEyLzIwMDYsLCwsKQ==&amp;WINDOW=FIRST_POPUP&amp;HEIGHT=450&amp;WIDTH=","450&amp;START_MAXIMIZED=FALSE&amp;VAR:CALENDAR=US&amp;VAR:SYMBOL=TWTC&amp;VAR:INDEX=0"}</definedName>
    <definedName name="_2462__FDSAUDITLINK__">{"fdsup://directions/FAT Viewer?action=UPDATE&amp;creator=factset&amp;DYN_ARGS=TRUE&amp;DOC_NAME=FAT:FQL_AUDITING_CLIENT_TEMPLATE.FAT&amp;display_string=Audit&amp;VAR:KEY=WVOXADMXWX&amp;VAR:QUERY=RkZfRU5UUlBSX1ZBTF9EQUlMWSg1LzE1LzIwMDYsLCwsKQ==&amp;WINDOW=FIRST_POPUP&amp;HEIGHT=450&amp;WIDTH=","450&amp;START_MAXIMIZED=FALSE&amp;VAR:CALENDAR=US&amp;VAR:SYMBOL=TWTC&amp;VAR:INDEX=0"}</definedName>
    <definedName name="_2463__FDSAUDITLINK__">{"fdsup://directions/FAT Viewer?action=UPDATE&amp;creator=factset&amp;DYN_ARGS=TRUE&amp;DOC_NAME=FAT:FQL_AUDITING_CLIENT_TEMPLATE.FAT&amp;display_string=Audit&amp;VAR:KEY=CLEBSJIVIT&amp;VAR:QUERY=RkZfRU5UUlBSX1ZBTF9EQUlMWSg1LzE2LzIwMDYsLCwsKQ==&amp;WINDOW=FIRST_POPUP&amp;HEIGHT=450&amp;WIDTH=","450&amp;START_MAXIMIZED=FALSE&amp;VAR:CALENDAR=US&amp;VAR:SYMBOL=TWTC&amp;VAR:INDEX=0"}</definedName>
    <definedName name="_2464__FDSAUDITLINK__">{"fdsup://directions/FAT Viewer?action=UPDATE&amp;creator=factset&amp;DYN_ARGS=TRUE&amp;DOC_NAME=FAT:FQL_AUDITING_CLIENT_TEMPLATE.FAT&amp;display_string=Audit&amp;VAR:KEY=KVWZGRCPMF&amp;VAR:QUERY=RkZfRU5UUlBSX1ZBTF9EQUlMWSg1LzE3LzIwMDYsLCwsKQ==&amp;WINDOW=FIRST_POPUP&amp;HEIGHT=450&amp;WIDTH=","450&amp;START_MAXIMIZED=FALSE&amp;VAR:CALENDAR=US&amp;VAR:SYMBOL=TWTC&amp;VAR:INDEX=0"}</definedName>
    <definedName name="_2465__FDSAUDITLINK__">{"fdsup://directions/FAT Viewer?action=UPDATE&amp;creator=factset&amp;DYN_ARGS=TRUE&amp;DOC_NAME=FAT:FQL_AUDITING_CLIENT_TEMPLATE.FAT&amp;display_string=Audit&amp;VAR:KEY=CNULIHANOB&amp;VAR:QUERY=RkZfRU5UUlBSX1ZBTF9EQUlMWSg1LzE4LzIwMDYsLCwsKQ==&amp;WINDOW=FIRST_POPUP&amp;HEIGHT=450&amp;WIDTH=","450&amp;START_MAXIMIZED=FALSE&amp;VAR:CALENDAR=US&amp;VAR:SYMBOL=TWTC&amp;VAR:INDEX=0"}</definedName>
    <definedName name="_2466__FDSAUDITLINK__">{"fdsup://directions/FAT Viewer?action=UPDATE&amp;creator=factset&amp;DYN_ARGS=TRUE&amp;DOC_NAME=FAT:FQL_AUDITING_CLIENT_TEMPLATE.FAT&amp;display_string=Audit&amp;VAR:KEY=UVSVQBQBMX&amp;VAR:QUERY=RkZfRU5UUlBSX1ZBTF9EQUlMWSg1LzE5LzIwMDYsLCwsKQ==&amp;WINDOW=FIRST_POPUP&amp;HEIGHT=450&amp;WIDTH=","450&amp;START_MAXIMIZED=FALSE&amp;VAR:CALENDAR=US&amp;VAR:SYMBOL=TWTC&amp;VAR:INDEX=0"}</definedName>
    <definedName name="_2467__FDSAUDITLINK__">{"fdsup://directions/FAT Viewer?action=UPDATE&amp;creator=factset&amp;DYN_ARGS=TRUE&amp;DOC_NAME=FAT:FQL_AUDITING_CLIENT_TEMPLATE.FAT&amp;display_string=Audit&amp;VAR:KEY=CVQVMVONAL&amp;VAR:QUERY=RkZfRU5UUlBSX1ZBTF9EQUlMWSg1LzIyLzIwMDYsLCwsKQ==&amp;WINDOW=FIRST_POPUP&amp;HEIGHT=450&amp;WIDTH=","450&amp;START_MAXIMIZED=FALSE&amp;VAR:CALENDAR=US&amp;VAR:SYMBOL=TWTC&amp;VAR:INDEX=0"}</definedName>
    <definedName name="_2468__FDSAUDITLINK__">{"fdsup://directions/FAT Viewer?action=UPDATE&amp;creator=factset&amp;DYN_ARGS=TRUE&amp;DOC_NAME=FAT:FQL_AUDITING_CLIENT_TEMPLATE.FAT&amp;display_string=Audit&amp;VAR:KEY=CJSJGBSXYT&amp;VAR:QUERY=RkZfRU5UUlBSX1ZBTF9EQUlMWSg1LzIzLzIwMDYsLCwsKQ==&amp;WINDOW=FIRST_POPUP&amp;HEIGHT=450&amp;WIDTH=","450&amp;START_MAXIMIZED=FALSE&amp;VAR:CALENDAR=US&amp;VAR:SYMBOL=TWTC&amp;VAR:INDEX=0"}</definedName>
    <definedName name="_2469__FDSAUDITLINK__">{"fdsup://directions/FAT Viewer?action=UPDATE&amp;creator=factset&amp;DYN_ARGS=TRUE&amp;DOC_NAME=FAT:FQL_AUDITING_CLIENT_TEMPLATE.FAT&amp;display_string=Audit&amp;VAR:KEY=UFCBSTMTGH&amp;VAR:QUERY=RkZfRU5UUlBSX1ZBTF9EQUlMWSg1LzI0LzIwMDYsLCwsKQ==&amp;WINDOW=FIRST_POPUP&amp;HEIGHT=450&amp;WIDTH=","450&amp;START_MAXIMIZED=FALSE&amp;VAR:CALENDAR=US&amp;VAR:SYMBOL=TWTC&amp;VAR:INDEX=0"}</definedName>
    <definedName name="_24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70__FDSAUDITLINK__">{"fdsup://directions/FAT Viewer?action=UPDATE&amp;creator=factset&amp;DYN_ARGS=TRUE&amp;DOC_NAME=FAT:FQL_AUDITING_CLIENT_TEMPLATE.FAT&amp;display_string=Audit&amp;VAR:KEY=IBWBOZUPOV&amp;VAR:QUERY=RkZfRU5UUlBSX1ZBTF9EQUlMWSg1LzI1LzIwMDYsLCwsKQ==&amp;WINDOW=FIRST_POPUP&amp;HEIGHT=450&amp;WIDTH=","450&amp;START_MAXIMIZED=FALSE&amp;VAR:CALENDAR=US&amp;VAR:SYMBOL=TWTC&amp;VAR:INDEX=0"}</definedName>
    <definedName name="_2471__FDSAUDITLINK__">{"fdsup://directions/FAT Viewer?action=UPDATE&amp;creator=factset&amp;DYN_ARGS=TRUE&amp;DOC_NAME=FAT:FQL_AUDITING_CLIENT_TEMPLATE.FAT&amp;display_string=Audit&amp;VAR:KEY=EBAPSHSHCT&amp;VAR:QUERY=RkZfRU5UUlBSX1ZBTF9EQUlMWSg1LzI2LzIwMDYsLCwsKQ==&amp;WINDOW=FIRST_POPUP&amp;HEIGHT=450&amp;WIDTH=","450&amp;START_MAXIMIZED=FALSE&amp;VAR:CALENDAR=US&amp;VAR:SYMBOL=TWTC&amp;VAR:INDEX=0"}</definedName>
    <definedName name="_2472__FDSAUDITLINK__">{"fdsup://directions/FAT Viewer?action=UPDATE&amp;creator=factset&amp;DYN_ARGS=TRUE&amp;DOC_NAME=FAT:FQL_AUDITING_CLIENT_TEMPLATE.FAT&amp;display_string=Audit&amp;VAR:KEY=IRAPAHOVIJ&amp;VAR:QUERY=RkZfRU5UUlBSX1ZBTF9EQUlMWSg1LzI5LzIwMDYsLCwsKQ==&amp;WINDOW=FIRST_POPUP&amp;HEIGHT=450&amp;WIDTH=","450&amp;START_MAXIMIZED=FALSE&amp;VAR:CALENDAR=US&amp;VAR:SYMBOL=TWTC&amp;VAR:INDEX=0"}</definedName>
    <definedName name="_2473__FDSAUDITLINK__">{"fdsup://directions/FAT Viewer?action=UPDATE&amp;creator=factset&amp;DYN_ARGS=TRUE&amp;DOC_NAME=FAT:FQL_AUDITING_CLIENT_TEMPLATE.FAT&amp;display_string=Audit&amp;VAR:KEY=MTWFCVMZAD&amp;VAR:QUERY=RkZfRU5UUlBSX1ZBTF9EQUlMWSg1LzMwLzIwMDYsLCwsKQ==&amp;WINDOW=FIRST_POPUP&amp;HEIGHT=450&amp;WIDTH=","450&amp;START_MAXIMIZED=FALSE&amp;VAR:CALENDAR=US&amp;VAR:SYMBOL=TWTC&amp;VAR:INDEX=0"}</definedName>
    <definedName name="_2474__FDSAUDITLINK__">{"fdsup://directions/FAT Viewer?action=UPDATE&amp;creator=factset&amp;DYN_ARGS=TRUE&amp;DOC_NAME=FAT:FQL_AUDITING_CLIENT_TEMPLATE.FAT&amp;display_string=Audit&amp;VAR:KEY=YRUNSLGPOJ&amp;VAR:QUERY=RkZfRU5UUlBSX1ZBTF9EQUlMWSg1LzMxLzIwMDYsLCwsKQ==&amp;WINDOW=FIRST_POPUP&amp;HEIGHT=450&amp;WIDTH=","450&amp;START_MAXIMIZED=FALSE&amp;VAR:CALENDAR=US&amp;VAR:SYMBOL=TWTC&amp;VAR:INDEX=0"}</definedName>
    <definedName name="_2475__FDSAUDITLINK__">{"fdsup://directions/FAT Viewer?action=UPDATE&amp;creator=factset&amp;DYN_ARGS=TRUE&amp;DOC_NAME=FAT:FQL_AUDITING_CLIENT_TEMPLATE.FAT&amp;display_string=Audit&amp;VAR:KEY=GJMPQDMVOD&amp;VAR:QUERY=RkZfRU5UUlBSX1ZBTF9EQUlMWSg2LzAxLzIwMDYsLCwsKQ==&amp;WINDOW=FIRST_POPUP&amp;HEIGHT=450&amp;WIDTH=","450&amp;START_MAXIMIZED=FALSE&amp;VAR:CALENDAR=US&amp;VAR:SYMBOL=TWTC&amp;VAR:INDEX=0"}</definedName>
    <definedName name="_2476__FDSAUDITLINK__">{"fdsup://directions/FAT Viewer?action=UPDATE&amp;creator=factset&amp;DYN_ARGS=TRUE&amp;DOC_NAME=FAT:FQL_AUDITING_CLIENT_TEMPLATE.FAT&amp;display_string=Audit&amp;VAR:KEY=GBQZGTMDGX&amp;VAR:QUERY=RkZfRU5UUlBSX1ZBTF9EQUlMWSg2LzAyLzIwMDYsLCwsKQ==&amp;WINDOW=FIRST_POPUP&amp;HEIGHT=450&amp;WIDTH=","450&amp;START_MAXIMIZED=FALSE&amp;VAR:CALENDAR=US&amp;VAR:SYMBOL=TWTC&amp;VAR:INDEX=0"}</definedName>
    <definedName name="_2477__FDSAUDITLINK__">{"fdsup://directions/FAT Viewer?action=UPDATE&amp;creator=factset&amp;DYN_ARGS=TRUE&amp;DOC_NAME=FAT:FQL_AUDITING_CLIENT_TEMPLATE.FAT&amp;display_string=Audit&amp;VAR:KEY=OTCTSVIJEP&amp;VAR:QUERY=RkZfRU5UUlBSX1ZBTF9EQUlMWSg2LzA1LzIwMDYsLCwsKQ==&amp;WINDOW=FIRST_POPUP&amp;HEIGHT=450&amp;WIDTH=","450&amp;START_MAXIMIZED=FALSE&amp;VAR:CALENDAR=US&amp;VAR:SYMBOL=TWTC&amp;VAR:INDEX=0"}</definedName>
    <definedName name="_2478__FDSAUDITLINK__">{"fdsup://directions/FAT Viewer?action=UPDATE&amp;creator=factset&amp;DYN_ARGS=TRUE&amp;DOC_NAME=FAT:FQL_AUDITING_CLIENT_TEMPLATE.FAT&amp;display_string=Audit&amp;VAR:KEY=ORKTKXCHIN&amp;VAR:QUERY=RkZfRU5UUlBSX1ZBTF9EQUlMWSg2LzA2LzIwMDYsLCwsKQ==&amp;WINDOW=FIRST_POPUP&amp;HEIGHT=450&amp;WIDTH=","450&amp;START_MAXIMIZED=FALSE&amp;VAR:CALENDAR=US&amp;VAR:SYMBOL=TWTC&amp;VAR:INDEX=0"}</definedName>
    <definedName name="_2479__FDSAUDITLINK__">{"fdsup://directions/FAT Viewer?action=UPDATE&amp;creator=factset&amp;DYN_ARGS=TRUE&amp;DOC_NAME=FAT:FQL_AUDITING_CLIENT_TEMPLATE.FAT&amp;display_string=Audit&amp;VAR:KEY=QHYDSVURWJ&amp;VAR:QUERY=RkZfRU5UUlBSX1ZBTF9EQUlMWSg2LzA3LzIwMDYsLCwsKQ==&amp;WINDOW=FIRST_POPUP&amp;HEIGHT=450&amp;WIDTH=","450&amp;START_MAXIMIZED=FALSE&amp;VAR:CALENDAR=US&amp;VAR:SYMBOL=TWTC&amp;VAR:INDEX=0"}</definedName>
    <definedName name="_24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80__FDSAUDITLINK__">{"fdsup://directions/FAT Viewer?action=UPDATE&amp;creator=factset&amp;DYN_ARGS=TRUE&amp;DOC_NAME=FAT:FQL_AUDITING_CLIENT_TEMPLATE.FAT&amp;display_string=Audit&amp;VAR:KEY=INKVCHINKP&amp;VAR:QUERY=RkZfRU5UUlBSX1ZBTF9EQUlMWSg2LzA4LzIwMDYsLCwsKQ==&amp;WINDOW=FIRST_POPUP&amp;HEIGHT=450&amp;WIDTH=","450&amp;START_MAXIMIZED=FALSE&amp;VAR:CALENDAR=US&amp;VAR:SYMBOL=TWTC&amp;VAR:INDEX=0"}</definedName>
    <definedName name="_2481__FDSAUDITLINK__">{"fdsup://directions/FAT Viewer?action=UPDATE&amp;creator=factset&amp;DYN_ARGS=TRUE&amp;DOC_NAME=FAT:FQL_AUDITING_CLIENT_TEMPLATE.FAT&amp;display_string=Audit&amp;VAR:KEY=KFQNINYTYH&amp;VAR:QUERY=RkZfRU5UUlBSX1ZBTF9EQUlMWSg2LzA5LzIwMDYsLCwsKQ==&amp;WINDOW=FIRST_POPUP&amp;HEIGHT=450&amp;WIDTH=","450&amp;START_MAXIMIZED=FALSE&amp;VAR:CALENDAR=US&amp;VAR:SYMBOL=TWTC&amp;VAR:INDEX=0"}</definedName>
    <definedName name="_2482__FDSAUDITLINK__">{"fdsup://directions/FAT Viewer?action=UPDATE&amp;creator=factset&amp;DYN_ARGS=TRUE&amp;DOC_NAME=FAT:FQL_AUDITING_CLIENT_TEMPLATE.FAT&amp;display_string=Audit&amp;VAR:KEY=CRUBGDCNGJ&amp;VAR:QUERY=RkZfRU5UUlBSX1ZBTF9EQUlMWSg2LzEyLzIwMDYsLCwsKQ==&amp;WINDOW=FIRST_POPUP&amp;HEIGHT=450&amp;WIDTH=","450&amp;START_MAXIMIZED=FALSE&amp;VAR:CALENDAR=US&amp;VAR:SYMBOL=TWTC&amp;VAR:INDEX=0"}</definedName>
    <definedName name="_2483__FDSAUDITLINK__">{"fdsup://directions/FAT Viewer?action=UPDATE&amp;creator=factset&amp;DYN_ARGS=TRUE&amp;DOC_NAME=FAT:FQL_AUDITING_CLIENT_TEMPLATE.FAT&amp;display_string=Audit&amp;VAR:KEY=UNAROPQRUP&amp;VAR:QUERY=RkZfRU5UUlBSX1ZBTF9EQUlMWSg2LzEzLzIwMDYsLCwsKQ==&amp;WINDOW=FIRST_POPUP&amp;HEIGHT=450&amp;WIDTH=","450&amp;START_MAXIMIZED=FALSE&amp;VAR:CALENDAR=US&amp;VAR:SYMBOL=TWTC&amp;VAR:INDEX=0"}</definedName>
    <definedName name="_2484__FDSAUDITLINK__">{"fdsup://directions/FAT Viewer?action=UPDATE&amp;creator=factset&amp;DYN_ARGS=TRUE&amp;DOC_NAME=FAT:FQL_AUDITING_CLIENT_TEMPLATE.FAT&amp;display_string=Audit&amp;VAR:KEY=AXUVSFGDYN&amp;VAR:QUERY=RkZfRU5UUlBSX1ZBTF9EQUlMWSg2LzE0LzIwMDYsLCwsKQ==&amp;WINDOW=FIRST_POPUP&amp;HEIGHT=450&amp;WIDTH=","450&amp;START_MAXIMIZED=FALSE&amp;VAR:CALENDAR=US&amp;VAR:SYMBOL=TWTC&amp;VAR:INDEX=0"}</definedName>
    <definedName name="_2485__FDSAUDITLINK__">{"fdsup://directions/FAT Viewer?action=UPDATE&amp;creator=factset&amp;DYN_ARGS=TRUE&amp;DOC_NAME=FAT:FQL_AUDITING_CLIENT_TEMPLATE.FAT&amp;display_string=Audit&amp;VAR:KEY=AVGXYLWPYL&amp;VAR:QUERY=RkZfRU5UUlBSX1ZBTF9EQUlMWSg2LzE1LzIwMDYsLCwsKQ==&amp;WINDOW=FIRST_POPUP&amp;HEIGHT=450&amp;WIDTH=","450&amp;START_MAXIMIZED=FALSE&amp;VAR:CALENDAR=US&amp;VAR:SYMBOL=TWTC&amp;VAR:INDEX=0"}</definedName>
    <definedName name="_2486__FDSAUDITLINK__">{"fdsup://directions/FAT Viewer?action=UPDATE&amp;creator=factset&amp;DYN_ARGS=TRUE&amp;DOC_NAME=FAT:FQL_AUDITING_CLIENT_TEMPLATE.FAT&amp;display_string=Audit&amp;VAR:KEY=IRCHQBSFGV&amp;VAR:QUERY=RkZfRU5UUlBSX1ZBTF9EQUlMWSg2LzE2LzIwMDYsLCwsKQ==&amp;WINDOW=FIRST_POPUP&amp;HEIGHT=450&amp;WIDTH=","450&amp;START_MAXIMIZED=FALSE&amp;VAR:CALENDAR=US&amp;VAR:SYMBOL=TWTC&amp;VAR:INDEX=0"}</definedName>
    <definedName name="_2487__FDSAUDITLINK__">{"fdsup://directions/FAT Viewer?action=UPDATE&amp;creator=factset&amp;DYN_ARGS=TRUE&amp;DOC_NAME=FAT:FQL_AUDITING_CLIENT_TEMPLATE.FAT&amp;display_string=Audit&amp;VAR:KEY=YNKHEJCBKT&amp;VAR:QUERY=RkZfRU5UUlBSX1ZBTF9EQUlMWSg2LzE5LzIwMDYsLCwsKQ==&amp;WINDOW=FIRST_POPUP&amp;HEIGHT=450&amp;WIDTH=","450&amp;START_MAXIMIZED=FALSE&amp;VAR:CALENDAR=US&amp;VAR:SYMBOL=TWTC&amp;VAR:INDEX=0"}</definedName>
    <definedName name="_2488__FDSAUDITLINK__">{"fdsup://directions/FAT Viewer?action=UPDATE&amp;creator=factset&amp;DYN_ARGS=TRUE&amp;DOC_NAME=FAT:FQL_AUDITING_CLIENT_TEMPLATE.FAT&amp;display_string=Audit&amp;VAR:KEY=OXGXSRITGB&amp;VAR:QUERY=RkZfRU5UUlBSX1ZBTF9EQUlMWSg2LzIwLzIwMDYsLCwsKQ==&amp;WINDOW=FIRST_POPUP&amp;HEIGHT=450&amp;WIDTH=","450&amp;START_MAXIMIZED=FALSE&amp;VAR:CALENDAR=US&amp;VAR:SYMBOL=TWTC&amp;VAR:INDEX=0"}</definedName>
    <definedName name="_2489__FDSAUDITLINK__">{"fdsup://directions/FAT Viewer?action=UPDATE&amp;creator=factset&amp;DYN_ARGS=TRUE&amp;DOC_NAME=FAT:FQL_AUDITING_CLIENT_TEMPLATE.FAT&amp;display_string=Audit&amp;VAR:KEY=IPQRWFKZMF&amp;VAR:QUERY=RkZfRU5UUlBSX1ZBTF9EQUlMWSg2LzIxLzIwMDYsLCwsKQ==&amp;WINDOW=FIRST_POPUP&amp;HEIGHT=450&amp;WIDTH=","450&amp;START_MAXIMIZED=FALSE&amp;VAR:CALENDAR=US&amp;VAR:SYMBOL=TWTC&amp;VAR:INDEX=0"}</definedName>
    <definedName name="_24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90__FDSAUDITLINK__">{"fdsup://directions/FAT Viewer?action=UPDATE&amp;creator=factset&amp;DYN_ARGS=TRUE&amp;DOC_NAME=FAT:FQL_AUDITING_CLIENT_TEMPLATE.FAT&amp;display_string=Audit&amp;VAR:KEY=QXSLGZCBQN&amp;VAR:QUERY=RkZfRU5UUlBSX1ZBTF9EQUlMWSg2LzIyLzIwMDYsLCwsKQ==&amp;WINDOW=FIRST_POPUP&amp;HEIGHT=450&amp;WIDTH=","450&amp;START_MAXIMIZED=FALSE&amp;VAR:CALENDAR=US&amp;VAR:SYMBOL=TWTC&amp;VAR:INDEX=0"}</definedName>
    <definedName name="_2491__FDSAUDITLINK__">{"fdsup://directions/FAT Viewer?action=UPDATE&amp;creator=factset&amp;DYN_ARGS=TRUE&amp;DOC_NAME=FAT:FQL_AUDITING_CLIENT_TEMPLATE.FAT&amp;display_string=Audit&amp;VAR:KEY=KPUZQJKTQZ&amp;VAR:QUERY=RkZfRU5UUlBSX1ZBTF9EQUlMWSg2LzIzLzIwMDYsLCwsKQ==&amp;WINDOW=FIRST_POPUP&amp;HEIGHT=450&amp;WIDTH=","450&amp;START_MAXIMIZED=FALSE&amp;VAR:CALENDAR=US&amp;VAR:SYMBOL=TWTC&amp;VAR:INDEX=0"}</definedName>
    <definedName name="_2492__FDSAUDITLINK__">{"fdsup://directions/FAT Viewer?action=UPDATE&amp;creator=factset&amp;DYN_ARGS=TRUE&amp;DOC_NAME=FAT:FQL_AUDITING_CLIENT_TEMPLATE.FAT&amp;display_string=Audit&amp;VAR:KEY=YJMLARIRUB&amp;VAR:QUERY=RkZfRU5UUlBSX1ZBTF9EQUlMWSg2LzI2LzIwMDYsLCwsKQ==&amp;WINDOW=FIRST_POPUP&amp;HEIGHT=450&amp;WIDTH=","450&amp;START_MAXIMIZED=FALSE&amp;VAR:CALENDAR=US&amp;VAR:SYMBOL=TWTC&amp;VAR:INDEX=0"}</definedName>
    <definedName name="_2493__FDSAUDITLINK__">{"fdsup://directions/FAT Viewer?action=UPDATE&amp;creator=factset&amp;DYN_ARGS=TRUE&amp;DOC_NAME=FAT:FQL_AUDITING_CLIENT_TEMPLATE.FAT&amp;display_string=Audit&amp;VAR:KEY=UZOPOJILET&amp;VAR:QUERY=RkZfRU5UUlBSX1ZBTF9EQUlMWSg2LzI3LzIwMDYsLCwsKQ==&amp;WINDOW=FIRST_POPUP&amp;HEIGHT=450&amp;WIDTH=","450&amp;START_MAXIMIZED=FALSE&amp;VAR:CALENDAR=US&amp;VAR:SYMBOL=TWTC&amp;VAR:INDEX=0"}</definedName>
    <definedName name="_2494__FDSAUDITLINK__">{"fdsup://directions/FAT Viewer?action=UPDATE&amp;creator=factset&amp;DYN_ARGS=TRUE&amp;DOC_NAME=FAT:FQL_AUDITING_CLIENT_TEMPLATE.FAT&amp;display_string=Audit&amp;VAR:KEY=UNOHMXIHAX&amp;VAR:QUERY=RkZfRU5UUlBSX1ZBTF9EQUlMWSg2LzI4LzIwMDYsLCwsKQ==&amp;WINDOW=FIRST_POPUP&amp;HEIGHT=450&amp;WIDTH=","450&amp;START_MAXIMIZED=FALSE&amp;VAR:CALENDAR=US&amp;VAR:SYMBOL=TWTC&amp;VAR:INDEX=0"}</definedName>
    <definedName name="_2495__FDSAUDITLINK__">{"fdsup://directions/FAT Viewer?action=UPDATE&amp;creator=factset&amp;DYN_ARGS=TRUE&amp;DOC_NAME=FAT:FQL_AUDITING_CLIENT_TEMPLATE.FAT&amp;display_string=Audit&amp;VAR:KEY=SJKDMFUDER&amp;VAR:QUERY=RkZfRU5UUlBSX1ZBTF9EQUlMWSg2LzI5LzIwMDYsLCwsKQ==&amp;WINDOW=FIRST_POPUP&amp;HEIGHT=450&amp;WIDTH=","450&amp;START_MAXIMIZED=FALSE&amp;VAR:CALENDAR=US&amp;VAR:SYMBOL=TWTC&amp;VAR:INDEX=0"}</definedName>
    <definedName name="_2496__FDSAUDITLINK__">{"fdsup://directions/FAT Viewer?action=UPDATE&amp;creator=factset&amp;DYN_ARGS=TRUE&amp;DOC_NAME=FAT:FQL_AUDITING_CLIENT_TEMPLATE.FAT&amp;display_string=Audit&amp;VAR:KEY=AHUHKFQVUH&amp;VAR:QUERY=RkZfRU5UUlBSX1ZBTF9EQUlMWSg2LzMwLzIwMDYsLCwsKQ==&amp;WINDOW=FIRST_POPUP&amp;HEIGHT=450&amp;WIDTH=","450&amp;START_MAXIMIZED=FALSE&amp;VAR:CALENDAR=US&amp;VAR:SYMBOL=TWTC&amp;VAR:INDEX=0"}</definedName>
    <definedName name="_2497__FDSAUDITLINK__">{"fdsup://directions/FAT Viewer?action=UPDATE&amp;creator=factset&amp;DYN_ARGS=TRUE&amp;DOC_NAME=FAT:FQL_AUDITING_CLIENT_TEMPLATE.FAT&amp;display_string=Audit&amp;VAR:KEY=ARCXYTOPEJ&amp;VAR:QUERY=RkZfRU5UUlBSX1ZBTF9EQUlMWSg3LzAzLzIwMDYsLCwsKQ==&amp;WINDOW=FIRST_POPUP&amp;HEIGHT=450&amp;WIDTH=","450&amp;START_MAXIMIZED=FALSE&amp;VAR:CALENDAR=US&amp;VAR:SYMBOL=TWTC&amp;VAR:INDEX=0"}</definedName>
    <definedName name="_2498__FDSAUDITLINK__">{"fdsup://directions/FAT Viewer?action=UPDATE&amp;creator=factset&amp;DYN_ARGS=TRUE&amp;DOC_NAME=FAT:FQL_AUDITING_CLIENT_TEMPLATE.FAT&amp;display_string=Audit&amp;VAR:KEY=UVGVOTSHUV&amp;VAR:QUERY=RkZfRU5UUlBSX1ZBTF9EQUlMWSg3LzA0LzIwMDYsLCwsKQ==&amp;WINDOW=FIRST_POPUP&amp;HEIGHT=450&amp;WIDTH=","450&amp;START_MAXIMIZED=FALSE&amp;VAR:CALENDAR=US&amp;VAR:SYMBOL=TWTC&amp;VAR:INDEX=0"}</definedName>
    <definedName name="_2499__FDSAUDITLINK__">{"fdsup://directions/FAT Viewer?action=UPDATE&amp;creator=factset&amp;DYN_ARGS=TRUE&amp;DOC_NAME=FAT:FQL_AUDITING_CLIENT_TEMPLATE.FAT&amp;display_string=Audit&amp;VAR:KEY=YZGPWNWBWZ&amp;VAR:QUERY=RkZfRU5UUlBSX1ZBTF9EQUlMWSg3LzA1LzIwMDYsLCwsKQ==&amp;WINDOW=FIRST_POPUP&amp;HEIGHT=450&amp;WIDTH=","450&amp;START_MAXIMIZED=FALSE&amp;VAR:CALENDAR=US&amp;VAR:SYMBOL=TWTC&amp;VAR:INDEX=0"}</definedName>
    <definedName name="_25__FDSAUDITLINK__">{"fdsup://IBCentral/FAT Viewer?action=UPDATE&amp;creator=factset&amp;DOC_NAME=fat:reuters_qtrly_source_window.fat&amp;display_string=Audit&amp;DYN_ARGS=TRUE&amp;VAR:ID1=97064610&amp;VAR:RCODE=SALES&amp;VAR:SDATE=20080699&amp;VAR:FREQ=Quarterly&amp;VAR:RELITEM=RP&amp;VAR:CURRENCY=&amp;VAR:CURRSOURCE=E","XSHARE&amp;VAR:NATFREQ=QUARTERLY&amp;VAR:RFIELD=FINALIZED&amp;VAR:DB_TYPE=&amp;VAR:UNITS=M&amp;window=popup&amp;width=450&amp;height=300&amp;START_MAXIMIZED=FALSE"}</definedName>
    <definedName name="_25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00__FDSAUDITLINK__">{"fdsup://directions/FAT Viewer?action=UPDATE&amp;creator=factset&amp;DYN_ARGS=TRUE&amp;DOC_NAME=FAT:FQL_AUDITING_CLIENT_TEMPLATE.FAT&amp;display_string=Audit&amp;VAR:KEY=SLWNIXILAZ&amp;VAR:QUERY=RkZfRU5UUlBSX1ZBTF9EQUlMWSg3LzA2LzIwMDYsLCwsKQ==&amp;WINDOW=FIRST_POPUP&amp;HEIGHT=450&amp;WIDTH=","450&amp;START_MAXIMIZED=FALSE&amp;VAR:CALENDAR=US&amp;VAR:SYMBOL=TWTC&amp;VAR:INDEX=0"}</definedName>
    <definedName name="_2501__FDSAUDITLINK__">{"fdsup://directions/FAT Viewer?action=UPDATE&amp;creator=factset&amp;DYN_ARGS=TRUE&amp;DOC_NAME=FAT:FQL_AUDITING_CLIENT_TEMPLATE.FAT&amp;display_string=Audit&amp;VAR:KEY=OBYRGVSNWX&amp;VAR:QUERY=RkZfRU5UUlBSX1ZBTF9EQUlMWSg3LzA3LzIwMDYsLCwsKQ==&amp;WINDOW=FIRST_POPUP&amp;HEIGHT=450&amp;WIDTH=","450&amp;START_MAXIMIZED=FALSE&amp;VAR:CALENDAR=US&amp;VAR:SYMBOL=TWTC&amp;VAR:INDEX=0"}</definedName>
    <definedName name="_2502__FDSAUDITLINK__">{"fdsup://directions/FAT Viewer?action=UPDATE&amp;creator=factset&amp;DYN_ARGS=TRUE&amp;DOC_NAME=FAT:FQL_AUDITING_CLIENT_TEMPLATE.FAT&amp;display_string=Audit&amp;VAR:KEY=WVCTMJGFWR&amp;VAR:QUERY=RkZfRU5UUlBSX1ZBTF9EQUlMWSg3LzEwLzIwMDYsLCwsKQ==&amp;WINDOW=FIRST_POPUP&amp;HEIGHT=450&amp;WIDTH=","450&amp;START_MAXIMIZED=FALSE&amp;VAR:CALENDAR=US&amp;VAR:SYMBOL=TWTC&amp;VAR:INDEX=0"}</definedName>
    <definedName name="_2503__FDSAUDITLINK__">{"fdsup://directions/FAT Viewer?action=UPDATE&amp;creator=factset&amp;DYN_ARGS=TRUE&amp;DOC_NAME=FAT:FQL_AUDITING_CLIENT_TEMPLATE.FAT&amp;display_string=Audit&amp;VAR:KEY=KNCPKBENWZ&amp;VAR:QUERY=RkZfRU5UUlBSX1ZBTF9EQUlMWSg3LzExLzIwMDYsLCwsKQ==&amp;WINDOW=FIRST_POPUP&amp;HEIGHT=450&amp;WIDTH=","450&amp;START_MAXIMIZED=FALSE&amp;VAR:CALENDAR=US&amp;VAR:SYMBOL=TWTC&amp;VAR:INDEX=0"}</definedName>
    <definedName name="_2504__FDSAUDITLINK__">{"fdsup://directions/FAT Viewer?action=UPDATE&amp;creator=factset&amp;DYN_ARGS=TRUE&amp;DOC_NAME=FAT:FQL_AUDITING_CLIENT_TEMPLATE.FAT&amp;display_string=Audit&amp;VAR:KEY=EBATMXSBYN&amp;VAR:QUERY=RkZfRU5UUlBSX1ZBTF9EQUlMWSg3LzEyLzIwMDYsLCwsKQ==&amp;WINDOW=FIRST_POPUP&amp;HEIGHT=450&amp;WIDTH=","450&amp;START_MAXIMIZED=FALSE&amp;VAR:CALENDAR=US&amp;VAR:SYMBOL=TWTC&amp;VAR:INDEX=0"}</definedName>
    <definedName name="_2505__FDSAUDITLINK__">{"fdsup://directions/FAT Viewer?action=UPDATE&amp;creator=factset&amp;DYN_ARGS=TRUE&amp;DOC_NAME=FAT:FQL_AUDITING_CLIENT_TEMPLATE.FAT&amp;display_string=Audit&amp;VAR:KEY=GBIBCVALGZ&amp;VAR:QUERY=RkZfRU5UUlBSX1ZBTF9EQUlMWSg3LzEzLzIwMDYsLCwsKQ==&amp;WINDOW=FIRST_POPUP&amp;HEIGHT=450&amp;WIDTH=","450&amp;START_MAXIMIZED=FALSE&amp;VAR:CALENDAR=US&amp;VAR:SYMBOL=TWTC&amp;VAR:INDEX=0"}</definedName>
    <definedName name="_2506__FDSAUDITLINK__">{"fdsup://directions/FAT Viewer?action=UPDATE&amp;creator=factset&amp;DYN_ARGS=TRUE&amp;DOC_NAME=FAT:FQL_AUDITING_CLIENT_TEMPLATE.FAT&amp;display_string=Audit&amp;VAR:KEY=IJWLKJSHUL&amp;VAR:QUERY=RkZfRU5UUlBSX1ZBTF9EQUlMWSg3LzE0LzIwMDYsLCwsKQ==&amp;WINDOW=FIRST_POPUP&amp;HEIGHT=450&amp;WIDTH=","450&amp;START_MAXIMIZED=FALSE&amp;VAR:CALENDAR=US&amp;VAR:SYMBOL=TWTC&amp;VAR:INDEX=0"}</definedName>
    <definedName name="_2507__FDSAUDITLINK__">{"fdsup://directions/FAT Viewer?action=UPDATE&amp;creator=factset&amp;DYN_ARGS=TRUE&amp;DOC_NAME=FAT:FQL_AUDITING_CLIENT_TEMPLATE.FAT&amp;display_string=Audit&amp;VAR:KEY=YRODWRWHCR&amp;VAR:QUERY=RkZfRU5UUlBSX1ZBTF9EQUlMWSg3LzE3LzIwMDYsLCwsKQ==&amp;WINDOW=FIRST_POPUP&amp;HEIGHT=450&amp;WIDTH=","450&amp;START_MAXIMIZED=FALSE&amp;VAR:CALENDAR=US&amp;VAR:SYMBOL=TWTC&amp;VAR:INDEX=0"}</definedName>
    <definedName name="_2508__FDSAUDITLINK__">{"fdsup://directions/FAT Viewer?action=UPDATE&amp;creator=factset&amp;DYN_ARGS=TRUE&amp;DOC_NAME=FAT:FQL_AUDITING_CLIENT_TEMPLATE.FAT&amp;display_string=Audit&amp;VAR:KEY=YZUPEJORIH&amp;VAR:QUERY=RkZfRU5UUlBSX1ZBTF9EQUlMWSg3LzE4LzIwMDYsLCwsKQ==&amp;WINDOW=FIRST_POPUP&amp;HEIGHT=450&amp;WIDTH=","450&amp;START_MAXIMIZED=FALSE&amp;VAR:CALENDAR=US&amp;VAR:SYMBOL=TWTC&amp;VAR:INDEX=0"}</definedName>
    <definedName name="_2509__FDSAUDITLINK__">{"fdsup://directions/FAT Viewer?action=UPDATE&amp;creator=factset&amp;DYN_ARGS=TRUE&amp;DOC_NAME=FAT:FQL_AUDITING_CLIENT_TEMPLATE.FAT&amp;display_string=Audit&amp;VAR:KEY=GZWFWVYXWN&amp;VAR:QUERY=RkZfRU5UUlBSX1ZBTF9EQUlMWSg3LzE5LzIwMDYsLCwsKQ==&amp;WINDOW=FIRST_POPUP&amp;HEIGHT=450&amp;WIDTH=","450&amp;START_MAXIMIZED=FALSE&amp;VAR:CALENDAR=US&amp;VAR:SYMBOL=TWTC&amp;VAR:INDEX=0"}</definedName>
    <definedName name="_25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10__FDSAUDITLINK__">{"fdsup://directions/FAT Viewer?action=UPDATE&amp;creator=factset&amp;DYN_ARGS=TRUE&amp;DOC_NAME=FAT:FQL_AUDITING_CLIENT_TEMPLATE.FAT&amp;display_string=Audit&amp;VAR:KEY=SJOBYHQDIZ&amp;VAR:QUERY=RkZfRU5UUlBSX1ZBTF9EQUlMWSg3LzIwLzIwMDYsLCwsKQ==&amp;WINDOW=FIRST_POPUP&amp;HEIGHT=450&amp;WIDTH=","450&amp;START_MAXIMIZED=FALSE&amp;VAR:CALENDAR=US&amp;VAR:SYMBOL=TWTC&amp;VAR:INDEX=0"}</definedName>
    <definedName name="_2511__FDSAUDITLINK__">{"fdsup://directions/FAT Viewer?action=UPDATE&amp;creator=factset&amp;DYN_ARGS=TRUE&amp;DOC_NAME=FAT:FQL_AUDITING_CLIENT_TEMPLATE.FAT&amp;display_string=Audit&amp;VAR:KEY=GXUZGZUHKZ&amp;VAR:QUERY=RkZfRU5UUlBSX1ZBTF9EQUlMWSg3LzIxLzIwMDYsLCwsKQ==&amp;WINDOW=FIRST_POPUP&amp;HEIGHT=450&amp;WIDTH=","450&amp;START_MAXIMIZED=FALSE&amp;VAR:CALENDAR=US&amp;VAR:SYMBOL=TWTC&amp;VAR:INDEX=0"}</definedName>
    <definedName name="_2512__FDSAUDITLINK__">{"fdsup://directions/FAT Viewer?action=UPDATE&amp;creator=factset&amp;DYN_ARGS=TRUE&amp;DOC_NAME=FAT:FQL_AUDITING_CLIENT_TEMPLATE.FAT&amp;display_string=Audit&amp;VAR:KEY=CFSZMFOPKH&amp;VAR:QUERY=RkZfRU5UUlBSX1ZBTF9EQUlMWSg3LzI0LzIwMDYsLCwsKQ==&amp;WINDOW=FIRST_POPUP&amp;HEIGHT=450&amp;WIDTH=","450&amp;START_MAXIMIZED=FALSE&amp;VAR:CALENDAR=US&amp;VAR:SYMBOL=TWTC&amp;VAR:INDEX=0"}</definedName>
    <definedName name="_2513__FDSAUDITLINK__">{"fdsup://directions/FAT Viewer?action=UPDATE&amp;creator=factset&amp;DYN_ARGS=TRUE&amp;DOC_NAME=FAT:FQL_AUDITING_CLIENT_TEMPLATE.FAT&amp;display_string=Audit&amp;VAR:KEY=SLSRYXYXCR&amp;VAR:QUERY=RkZfRU5UUlBSX1ZBTF9EQUlMWSg3LzI1LzIwMDYsLCwsKQ==&amp;WINDOW=FIRST_POPUP&amp;HEIGHT=450&amp;WIDTH=","450&amp;START_MAXIMIZED=FALSE&amp;VAR:CALENDAR=US&amp;VAR:SYMBOL=TWTC&amp;VAR:INDEX=0"}</definedName>
    <definedName name="_2514__FDSAUDITLINK__">{"fdsup://directions/FAT Viewer?action=UPDATE&amp;creator=factset&amp;DYN_ARGS=TRUE&amp;DOC_NAME=FAT:FQL_AUDITING_CLIENT_TEMPLATE.FAT&amp;display_string=Audit&amp;VAR:KEY=KRENIRCVKL&amp;VAR:QUERY=RkZfRU5UUlBSX1ZBTF9EQUlMWSg3LzI2LzIwMDYsLCwsKQ==&amp;WINDOW=FIRST_POPUP&amp;HEIGHT=450&amp;WIDTH=","450&amp;START_MAXIMIZED=FALSE&amp;VAR:CALENDAR=US&amp;VAR:SYMBOL=TWTC&amp;VAR:INDEX=0"}</definedName>
    <definedName name="_2515__FDSAUDITLINK__">{"fdsup://directions/FAT Viewer?action=UPDATE&amp;creator=factset&amp;DYN_ARGS=TRUE&amp;DOC_NAME=FAT:FQL_AUDITING_CLIENT_TEMPLATE.FAT&amp;display_string=Audit&amp;VAR:KEY=UJMFSBQDOR&amp;VAR:QUERY=RkZfRU5UUlBSX1ZBTF9EQUlMWSg3LzI3LzIwMDYsLCwsKQ==&amp;WINDOW=FIRST_POPUP&amp;HEIGHT=450&amp;WIDTH=","450&amp;START_MAXIMIZED=FALSE&amp;VAR:CALENDAR=US&amp;VAR:SYMBOL=TWTC&amp;VAR:INDEX=0"}</definedName>
    <definedName name="_2516__FDSAUDITLINK__">{"fdsup://directions/FAT Viewer?action=UPDATE&amp;creator=factset&amp;DYN_ARGS=TRUE&amp;DOC_NAME=FAT:FQL_AUDITING_CLIENT_TEMPLATE.FAT&amp;display_string=Audit&amp;VAR:KEY=ATYDKZONST&amp;VAR:QUERY=RkZfRU5UUlBSX1ZBTF9EQUlMWSg3LzI4LzIwMDYsLCwsKQ==&amp;WINDOW=FIRST_POPUP&amp;HEIGHT=450&amp;WIDTH=","450&amp;START_MAXIMIZED=FALSE&amp;VAR:CALENDAR=US&amp;VAR:SYMBOL=TWTC&amp;VAR:INDEX=0"}</definedName>
    <definedName name="_2517__FDSAUDITLINK__">{"fdsup://directions/FAT Viewer?action=UPDATE&amp;creator=factset&amp;DYN_ARGS=TRUE&amp;DOC_NAME=FAT:FQL_AUDITING_CLIENT_TEMPLATE.FAT&amp;display_string=Audit&amp;VAR:KEY=KVOROLEZWT&amp;VAR:QUERY=RkZfRU5UUlBSX1ZBTF9EQUlMWSg3LzMxLzIwMDYsLCwsKQ==&amp;WINDOW=FIRST_POPUP&amp;HEIGHT=450&amp;WIDTH=","450&amp;START_MAXIMIZED=FALSE&amp;VAR:CALENDAR=US&amp;VAR:SYMBOL=TWTC&amp;VAR:INDEX=0"}</definedName>
    <definedName name="_2518__FDSAUDITLINK__">{"fdsup://directions/FAT Viewer?action=UPDATE&amp;creator=factset&amp;DYN_ARGS=TRUE&amp;DOC_NAME=FAT:FQL_AUDITING_CLIENT_TEMPLATE.FAT&amp;display_string=Audit&amp;VAR:KEY=GZCPUBAXIF&amp;VAR:QUERY=RkZfRU5UUlBSX1ZBTF9EQUlMWSg4LzAxLzIwMDYsLCwsKQ==&amp;WINDOW=FIRST_POPUP&amp;HEIGHT=450&amp;WIDTH=","450&amp;START_MAXIMIZED=FALSE&amp;VAR:CALENDAR=US&amp;VAR:SYMBOL=TWTC&amp;VAR:INDEX=0"}</definedName>
    <definedName name="_2519__FDSAUDITLINK__">{"fdsup://directions/FAT Viewer?action=UPDATE&amp;creator=factset&amp;DYN_ARGS=TRUE&amp;DOC_NAME=FAT:FQL_AUDITING_CLIENT_TEMPLATE.FAT&amp;display_string=Audit&amp;VAR:KEY=CZAZSBADUV&amp;VAR:QUERY=RkZfRU5UUlBSX1ZBTF9EQUlMWSg4LzAyLzIwMDYsLCwsKQ==&amp;WINDOW=FIRST_POPUP&amp;HEIGHT=450&amp;WIDTH=","450&amp;START_MAXIMIZED=FALSE&amp;VAR:CALENDAR=US&amp;VAR:SYMBOL=TWTC&amp;VAR:INDEX=0"}</definedName>
    <definedName name="_25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20__FDSAUDITLINK__">{"fdsup://directions/FAT Viewer?action=UPDATE&amp;creator=factset&amp;DYN_ARGS=TRUE&amp;DOC_NAME=FAT:FQL_AUDITING_CLIENT_TEMPLATE.FAT&amp;display_string=Audit&amp;VAR:KEY=YJKTKRITON&amp;VAR:QUERY=RkZfRU5UUlBSX1ZBTF9EQUlMWSg4LzAzLzIwMDYsLCwsKQ==&amp;WINDOW=FIRST_POPUP&amp;HEIGHT=450&amp;WIDTH=","450&amp;START_MAXIMIZED=FALSE&amp;VAR:CALENDAR=US&amp;VAR:SYMBOL=TWTC&amp;VAR:INDEX=0"}</definedName>
    <definedName name="_2521__FDSAUDITLINK__">{"fdsup://directions/FAT Viewer?action=UPDATE&amp;creator=factset&amp;DYN_ARGS=TRUE&amp;DOC_NAME=FAT:FQL_AUDITING_CLIENT_TEMPLATE.FAT&amp;display_string=Audit&amp;VAR:KEY=CXWLMPADUL&amp;VAR:QUERY=RkZfRU5UUlBSX1ZBTF9EQUlMWSg4LzA0LzIwMDYsLCwsKQ==&amp;WINDOW=FIRST_POPUP&amp;HEIGHT=450&amp;WIDTH=","450&amp;START_MAXIMIZED=FALSE&amp;VAR:CALENDAR=US&amp;VAR:SYMBOL=TWTC&amp;VAR:INDEX=0"}</definedName>
    <definedName name="_2522__FDSAUDITLINK__">{"fdsup://directions/FAT Viewer?action=UPDATE&amp;creator=factset&amp;DYN_ARGS=TRUE&amp;DOC_NAME=FAT:FQL_AUDITING_CLIENT_TEMPLATE.FAT&amp;display_string=Audit&amp;VAR:KEY=ILKZGHUJIT&amp;VAR:QUERY=RkZfRU5UUlBSX1ZBTF9EQUlMWSg4LzA3LzIwMDYsLCwsKQ==&amp;WINDOW=FIRST_POPUP&amp;HEIGHT=450&amp;WIDTH=","450&amp;START_MAXIMIZED=FALSE&amp;VAR:CALENDAR=US&amp;VAR:SYMBOL=TWTC&amp;VAR:INDEX=0"}</definedName>
    <definedName name="_2523__FDSAUDITLINK__">{"fdsup://directions/FAT Viewer?action=UPDATE&amp;creator=factset&amp;DYN_ARGS=TRUE&amp;DOC_NAME=FAT:FQL_AUDITING_CLIENT_TEMPLATE.FAT&amp;display_string=Audit&amp;VAR:KEY=KPIPQHGPYR&amp;VAR:QUERY=RkZfRU5UUlBSX1ZBTF9EQUlMWSg4LzA4LzIwMDYsLCwsKQ==&amp;WINDOW=FIRST_POPUP&amp;HEIGHT=450&amp;WIDTH=","450&amp;START_MAXIMIZED=FALSE&amp;VAR:CALENDAR=US&amp;VAR:SYMBOL=TWTC&amp;VAR:INDEX=0"}</definedName>
    <definedName name="_2524__FDSAUDITLINK__">{"fdsup://directions/FAT Viewer?action=UPDATE&amp;creator=factset&amp;DYN_ARGS=TRUE&amp;DOC_NAME=FAT:FQL_AUDITING_CLIENT_TEMPLATE.FAT&amp;display_string=Audit&amp;VAR:KEY=GJMXGDKJIJ&amp;VAR:QUERY=RkZfRU5UUlBSX1ZBTF9EQUlMWSg4LzA5LzIwMDYsLCwsKQ==&amp;WINDOW=FIRST_POPUP&amp;HEIGHT=450&amp;WIDTH=","450&amp;START_MAXIMIZED=FALSE&amp;VAR:CALENDAR=US&amp;VAR:SYMBOL=TWTC&amp;VAR:INDEX=0"}</definedName>
    <definedName name="_2525__FDSAUDITLINK__">{"fdsup://directions/FAT Viewer?action=UPDATE&amp;creator=factset&amp;DYN_ARGS=TRUE&amp;DOC_NAME=FAT:FQL_AUDITING_CLIENT_TEMPLATE.FAT&amp;display_string=Audit&amp;VAR:KEY=SJQLGDEPMJ&amp;VAR:QUERY=RkZfRU5UUlBSX1ZBTF9EQUlMWSg4LzEwLzIwMDYsLCwsKQ==&amp;WINDOW=FIRST_POPUP&amp;HEIGHT=450&amp;WIDTH=","450&amp;START_MAXIMIZED=FALSE&amp;VAR:CALENDAR=US&amp;VAR:SYMBOL=TWTC&amp;VAR:INDEX=0"}</definedName>
    <definedName name="_2526__FDSAUDITLINK__">{"fdsup://directions/FAT Viewer?action=UPDATE&amp;creator=factset&amp;DYN_ARGS=TRUE&amp;DOC_NAME=FAT:FQL_AUDITING_CLIENT_TEMPLATE.FAT&amp;display_string=Audit&amp;VAR:KEY=CLGRATUJYP&amp;VAR:QUERY=RkZfRU5UUlBSX1ZBTF9EQUlMWSg4LzExLzIwMDYsLCwsKQ==&amp;WINDOW=FIRST_POPUP&amp;HEIGHT=450&amp;WIDTH=","450&amp;START_MAXIMIZED=FALSE&amp;VAR:CALENDAR=US&amp;VAR:SYMBOL=TWTC&amp;VAR:INDEX=0"}</definedName>
    <definedName name="_2527__FDSAUDITLINK__">{"fdsup://directions/FAT Viewer?action=UPDATE&amp;creator=factset&amp;DYN_ARGS=TRUE&amp;DOC_NAME=FAT:FQL_AUDITING_CLIENT_TEMPLATE.FAT&amp;display_string=Audit&amp;VAR:KEY=IFAJSTMRAV&amp;VAR:QUERY=RkZfRU5UUlBSX1ZBTF9EQUlMWSg4LzE0LzIwMDYsLCwsKQ==&amp;WINDOW=FIRST_POPUP&amp;HEIGHT=450&amp;WIDTH=","450&amp;START_MAXIMIZED=FALSE&amp;VAR:CALENDAR=US&amp;VAR:SYMBOL=TWTC&amp;VAR:INDEX=0"}</definedName>
    <definedName name="_2528__FDSAUDITLINK__">{"fdsup://directions/FAT Viewer?action=UPDATE&amp;creator=factset&amp;DYN_ARGS=TRUE&amp;DOC_NAME=FAT:FQL_AUDITING_CLIENT_TEMPLATE.FAT&amp;display_string=Audit&amp;VAR:KEY=EPWRCZQBQF&amp;VAR:QUERY=RkZfRU5UUlBSX1ZBTF9EQUlMWSg4LzE1LzIwMDYsLCwsKQ==&amp;WINDOW=FIRST_POPUP&amp;HEIGHT=450&amp;WIDTH=","450&amp;START_MAXIMIZED=FALSE&amp;VAR:CALENDAR=US&amp;VAR:SYMBOL=TWTC&amp;VAR:INDEX=0"}</definedName>
    <definedName name="_2529__FDSAUDITLINK__">{"fdsup://directions/FAT Viewer?action=UPDATE&amp;creator=factset&amp;DYN_ARGS=TRUE&amp;DOC_NAME=FAT:FQL_AUDITING_CLIENT_TEMPLATE.FAT&amp;display_string=Audit&amp;VAR:KEY=SNEXINCJGR&amp;VAR:QUERY=RkZfRU5UUlBSX1ZBTF9EQUlMWSg4LzE2LzIwMDYsLCwsKQ==&amp;WINDOW=FIRST_POPUP&amp;HEIGHT=450&amp;WIDTH=","450&amp;START_MAXIMIZED=FALSE&amp;VAR:CALENDAR=US&amp;VAR:SYMBOL=TWTC&amp;VAR:INDEX=0"}</definedName>
    <definedName name="_25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30__FDSAUDITLINK__">{"fdsup://directions/FAT Viewer?action=UPDATE&amp;creator=factset&amp;DYN_ARGS=TRUE&amp;DOC_NAME=FAT:FQL_AUDITING_CLIENT_TEMPLATE.FAT&amp;display_string=Audit&amp;VAR:KEY=SXUPCLOTUB&amp;VAR:QUERY=RkZfRU5UUlBSX1ZBTF9EQUlMWSg4LzE3LzIwMDYsLCwsKQ==&amp;WINDOW=FIRST_POPUP&amp;HEIGHT=450&amp;WIDTH=","450&amp;START_MAXIMIZED=FALSE&amp;VAR:CALENDAR=US&amp;VAR:SYMBOL=TWTC&amp;VAR:INDEX=0"}</definedName>
    <definedName name="_2531__FDSAUDITLINK__">{"fdsup://directions/FAT Viewer?action=UPDATE&amp;creator=factset&amp;DYN_ARGS=TRUE&amp;DOC_NAME=FAT:FQL_AUDITING_CLIENT_TEMPLATE.FAT&amp;display_string=Audit&amp;VAR:KEY=YVUZGDUJKR&amp;VAR:QUERY=RkZfRU5UUlBSX1ZBTF9EQUlMWSg4LzE4LzIwMDYsLCwsKQ==&amp;WINDOW=FIRST_POPUP&amp;HEIGHT=450&amp;WIDTH=","450&amp;START_MAXIMIZED=FALSE&amp;VAR:CALENDAR=US&amp;VAR:SYMBOL=TWTC&amp;VAR:INDEX=0"}</definedName>
    <definedName name="_2532__FDSAUDITLINK__">{"fdsup://directions/FAT Viewer?action=UPDATE&amp;creator=factset&amp;DYN_ARGS=TRUE&amp;DOC_NAME=FAT:FQL_AUDITING_CLIENT_TEMPLATE.FAT&amp;display_string=Audit&amp;VAR:KEY=MDYRWJWBKX&amp;VAR:QUERY=RkZfRU5UUlBSX1ZBTF9EQUlMWSg4LzIxLzIwMDYsLCwsKQ==&amp;WINDOW=FIRST_POPUP&amp;HEIGHT=450&amp;WIDTH=","450&amp;START_MAXIMIZED=FALSE&amp;VAR:CALENDAR=US&amp;VAR:SYMBOL=TWTC&amp;VAR:INDEX=0"}</definedName>
    <definedName name="_2533__FDSAUDITLINK__">{"fdsup://directions/FAT Viewer?action=UPDATE&amp;creator=factset&amp;DYN_ARGS=TRUE&amp;DOC_NAME=FAT:FQL_AUDITING_CLIENT_TEMPLATE.FAT&amp;display_string=Audit&amp;VAR:KEY=GHADYLAFQN&amp;VAR:QUERY=RkZfRU5UUlBSX1ZBTF9EQUlMWSg4LzIyLzIwMDYsLCwsKQ==&amp;WINDOW=FIRST_POPUP&amp;HEIGHT=450&amp;WIDTH=","450&amp;START_MAXIMIZED=FALSE&amp;VAR:CALENDAR=US&amp;VAR:SYMBOL=TWTC&amp;VAR:INDEX=0"}</definedName>
    <definedName name="_2534__FDSAUDITLINK__">{"fdsup://directions/FAT Viewer?action=UPDATE&amp;creator=factset&amp;DYN_ARGS=TRUE&amp;DOC_NAME=FAT:FQL_AUDITING_CLIENT_TEMPLATE.FAT&amp;display_string=Audit&amp;VAR:KEY=KZORYHKXEL&amp;VAR:QUERY=RkZfRU5UUlBSX1ZBTF9EQUlMWSg4LzIzLzIwMDYsLCwsKQ==&amp;WINDOW=FIRST_POPUP&amp;HEIGHT=450&amp;WIDTH=","450&amp;START_MAXIMIZED=FALSE&amp;VAR:CALENDAR=US&amp;VAR:SYMBOL=TWTC&amp;VAR:INDEX=0"}</definedName>
    <definedName name="_2535__FDSAUDITLINK__">{"fdsup://directions/FAT Viewer?action=UPDATE&amp;creator=factset&amp;DYN_ARGS=TRUE&amp;DOC_NAME=FAT:FQL_AUDITING_CLIENT_TEMPLATE.FAT&amp;display_string=Audit&amp;VAR:KEY=UJCHGDCDQR&amp;VAR:QUERY=RkZfRU5UUlBSX1ZBTF9EQUlMWSg4LzI0LzIwMDYsLCwsKQ==&amp;WINDOW=FIRST_POPUP&amp;HEIGHT=450&amp;WIDTH=","450&amp;START_MAXIMIZED=FALSE&amp;VAR:CALENDAR=US&amp;VAR:SYMBOL=TWTC&amp;VAR:INDEX=0"}</definedName>
    <definedName name="_2536__FDSAUDITLINK__">{"fdsup://directions/FAT Viewer?action=UPDATE&amp;creator=factset&amp;DYN_ARGS=TRUE&amp;DOC_NAME=FAT:FQL_AUDITING_CLIENT_TEMPLATE.FAT&amp;display_string=Audit&amp;VAR:KEY=GNKZYPYXCN&amp;VAR:QUERY=RkZfRU5UUlBSX1ZBTF9EQUlMWSg4LzI1LzIwMDYsLCwsKQ==&amp;WINDOW=FIRST_POPUP&amp;HEIGHT=450&amp;WIDTH=","450&amp;START_MAXIMIZED=FALSE&amp;VAR:CALENDAR=US&amp;VAR:SYMBOL=TWTC&amp;VAR:INDEX=0"}</definedName>
    <definedName name="_2537__FDSAUDITLINK__">{"fdsup://directions/FAT Viewer?action=UPDATE&amp;creator=factset&amp;DYN_ARGS=TRUE&amp;DOC_NAME=FAT:FQL_AUDITING_CLIENT_TEMPLATE.FAT&amp;display_string=Audit&amp;VAR:KEY=QJYDEBULQV&amp;VAR:QUERY=RkZfRU5UUlBSX1ZBTF9EQUlMWSg4LzI4LzIwMDYsLCwsKQ==&amp;WINDOW=FIRST_POPUP&amp;HEIGHT=450&amp;WIDTH=","450&amp;START_MAXIMIZED=FALSE&amp;VAR:CALENDAR=US&amp;VAR:SYMBOL=TWTC&amp;VAR:INDEX=0"}</definedName>
    <definedName name="_2538__FDSAUDITLINK__">{"fdsup://directions/FAT Viewer?action=UPDATE&amp;creator=factset&amp;DYN_ARGS=TRUE&amp;DOC_NAME=FAT:FQL_AUDITING_CLIENT_TEMPLATE.FAT&amp;display_string=Audit&amp;VAR:KEY=ETULWZGPKZ&amp;VAR:QUERY=RkZfRU5UUlBSX1ZBTF9EQUlMWSg4LzI5LzIwMDYsLCwsKQ==&amp;WINDOW=FIRST_POPUP&amp;HEIGHT=450&amp;WIDTH=","450&amp;START_MAXIMIZED=FALSE&amp;VAR:CALENDAR=US&amp;VAR:SYMBOL=TWTC&amp;VAR:INDEX=0"}</definedName>
    <definedName name="_2539__FDSAUDITLINK__">{"fdsup://directions/FAT Viewer?action=UPDATE&amp;creator=factset&amp;DYN_ARGS=TRUE&amp;DOC_NAME=FAT:FQL_AUDITING_CLIENT_TEMPLATE.FAT&amp;display_string=Audit&amp;VAR:KEY=GHSRYTSLIL&amp;VAR:QUERY=RkZfRU5UUlBSX1ZBTF9EQUlMWSg4LzMwLzIwMDYsLCwsKQ==&amp;WINDOW=FIRST_POPUP&amp;HEIGHT=450&amp;WIDTH=","450&amp;START_MAXIMIZED=FALSE&amp;VAR:CALENDAR=US&amp;VAR:SYMBOL=TWTC&amp;VAR:INDEX=0"}</definedName>
    <definedName name="_25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40__FDSAUDITLINK__">{"fdsup://directions/FAT Viewer?action=UPDATE&amp;creator=factset&amp;DYN_ARGS=TRUE&amp;DOC_NAME=FAT:FQL_AUDITING_CLIENT_TEMPLATE.FAT&amp;display_string=Audit&amp;VAR:KEY=CRGBMJIREX&amp;VAR:QUERY=RkZfRU5UUlBSX1ZBTF9EQUlMWSg4LzMxLzIwMDYsLCwsKQ==&amp;WINDOW=FIRST_POPUP&amp;HEIGHT=450&amp;WIDTH=","450&amp;START_MAXIMIZED=FALSE&amp;VAR:CALENDAR=US&amp;VAR:SYMBOL=TWTC&amp;VAR:INDEX=0"}</definedName>
    <definedName name="_2541__FDSAUDITLINK__">{"fdsup://directions/FAT Viewer?action=UPDATE&amp;creator=factset&amp;DYN_ARGS=TRUE&amp;DOC_NAME=FAT:FQL_AUDITING_CLIENT_TEMPLATE.FAT&amp;display_string=Audit&amp;VAR:KEY=SVYBKZYTYZ&amp;VAR:QUERY=RkZfRU5UUlBSX1ZBTF9EQUlMWSg5LzAxLzIwMDYsLCwsKQ==&amp;WINDOW=FIRST_POPUP&amp;HEIGHT=450&amp;WIDTH=","450&amp;START_MAXIMIZED=FALSE&amp;VAR:CALENDAR=US&amp;VAR:SYMBOL=TWTC&amp;VAR:INDEX=0"}</definedName>
    <definedName name="_2542__FDSAUDITLINK__">{"fdsup://directions/FAT Viewer?action=UPDATE&amp;creator=factset&amp;DYN_ARGS=TRUE&amp;DOC_NAME=FAT:FQL_AUDITING_CLIENT_TEMPLATE.FAT&amp;display_string=Audit&amp;VAR:KEY=WVQLKLSTCT&amp;VAR:QUERY=RkZfRU5UUlBSX1ZBTF9EQUlMWSg5LzA0LzIwMDYsLCwsKQ==&amp;WINDOW=FIRST_POPUP&amp;HEIGHT=450&amp;WIDTH=","450&amp;START_MAXIMIZED=FALSE&amp;VAR:CALENDAR=US&amp;VAR:SYMBOL=TWTC&amp;VAR:INDEX=0"}</definedName>
    <definedName name="_2543__FDSAUDITLINK__">{"fdsup://directions/FAT Viewer?action=UPDATE&amp;creator=factset&amp;DYN_ARGS=TRUE&amp;DOC_NAME=FAT:FQL_AUDITING_CLIENT_TEMPLATE.FAT&amp;display_string=Audit&amp;VAR:KEY=IDCLKNCNMH&amp;VAR:QUERY=RkZfRU5UUlBSX1ZBTF9EQUlMWSg5LzA1LzIwMDYsLCwsKQ==&amp;WINDOW=FIRST_POPUP&amp;HEIGHT=450&amp;WIDTH=","450&amp;START_MAXIMIZED=FALSE&amp;VAR:CALENDAR=US&amp;VAR:SYMBOL=TWTC&amp;VAR:INDEX=0"}</definedName>
    <definedName name="_2544__FDSAUDITLINK__">{"fdsup://directions/FAT Viewer?action=UPDATE&amp;creator=factset&amp;DYN_ARGS=TRUE&amp;DOC_NAME=FAT:FQL_AUDITING_CLIENT_TEMPLATE.FAT&amp;display_string=Audit&amp;VAR:KEY=STMLQFWZYH&amp;VAR:QUERY=RkZfRU5UUlBSX1ZBTF9EQUlMWSg5LzA2LzIwMDYsLCwsKQ==&amp;WINDOW=FIRST_POPUP&amp;HEIGHT=450&amp;WIDTH=","450&amp;START_MAXIMIZED=FALSE&amp;VAR:CALENDAR=US&amp;VAR:SYMBOL=TWTC&amp;VAR:INDEX=0"}</definedName>
    <definedName name="_2545__FDSAUDITLINK__">{"fdsup://directions/FAT Viewer?action=UPDATE&amp;creator=factset&amp;DYN_ARGS=TRUE&amp;DOC_NAME=FAT:FQL_AUDITING_CLIENT_TEMPLATE.FAT&amp;display_string=Audit&amp;VAR:KEY=EHYTGFEBWJ&amp;VAR:QUERY=RkZfRU5UUlBSX1ZBTF9EQUlMWSg5LzA3LzIwMDYsLCwsKQ==&amp;WINDOW=FIRST_POPUP&amp;HEIGHT=450&amp;WIDTH=","450&amp;START_MAXIMIZED=FALSE&amp;VAR:CALENDAR=US&amp;VAR:SYMBOL=TWTC&amp;VAR:INDEX=0"}</definedName>
    <definedName name="_2546__FDSAUDITLINK__">{"fdsup://directions/FAT Viewer?action=UPDATE&amp;creator=factset&amp;DYN_ARGS=TRUE&amp;DOC_NAME=FAT:FQL_AUDITING_CLIENT_TEMPLATE.FAT&amp;display_string=Audit&amp;VAR:KEY=CBQFIZEHGB&amp;VAR:QUERY=RkZfRU5UUlBSX1ZBTF9EQUlMWSg5LzA4LzIwMDYsLCwsKQ==&amp;WINDOW=FIRST_POPUP&amp;HEIGHT=450&amp;WIDTH=","450&amp;START_MAXIMIZED=FALSE&amp;VAR:CALENDAR=US&amp;VAR:SYMBOL=TWTC&amp;VAR:INDEX=0"}</definedName>
    <definedName name="_2547__FDSAUDITLINK__">{"fdsup://directions/FAT Viewer?action=UPDATE&amp;creator=factset&amp;DYN_ARGS=TRUE&amp;DOC_NAME=FAT:FQL_AUDITING_CLIENT_TEMPLATE.FAT&amp;display_string=Audit&amp;VAR:KEY=EBITEBMHGV&amp;VAR:QUERY=RkZfRU5UUlBSX1ZBTF9EQUlMWSg5LzExLzIwMDYsLCwsKQ==&amp;WINDOW=FIRST_POPUP&amp;HEIGHT=450&amp;WIDTH=","450&amp;START_MAXIMIZED=FALSE&amp;VAR:CALENDAR=US&amp;VAR:SYMBOL=TWTC&amp;VAR:INDEX=0"}</definedName>
    <definedName name="_2548__FDSAUDITLINK__">{"fdsup://directions/FAT Viewer?action=UPDATE&amp;creator=factset&amp;DYN_ARGS=TRUE&amp;DOC_NAME=FAT:FQL_AUDITING_CLIENT_TEMPLATE.FAT&amp;display_string=Audit&amp;VAR:KEY=WJMNYXINOH&amp;VAR:QUERY=RkZfRU5UUlBSX1ZBTF9EQUlMWSg5LzEyLzIwMDYsLCwsKQ==&amp;WINDOW=FIRST_POPUP&amp;HEIGHT=450&amp;WIDTH=","450&amp;START_MAXIMIZED=FALSE&amp;VAR:CALENDAR=US&amp;VAR:SYMBOL=TWTC&amp;VAR:INDEX=0"}</definedName>
    <definedName name="_2549__FDSAUDITLINK__">{"fdsup://directions/FAT Viewer?action=UPDATE&amp;creator=factset&amp;DYN_ARGS=TRUE&amp;DOC_NAME=FAT:FQL_AUDITING_CLIENT_TEMPLATE.FAT&amp;display_string=Audit&amp;VAR:KEY=IZOLWBGRIF&amp;VAR:QUERY=RkZfRU5UUlBSX1ZBTF9EQUlMWSg5LzEzLzIwMDYsLCwsKQ==&amp;WINDOW=FIRST_POPUP&amp;HEIGHT=450&amp;WIDTH=","450&amp;START_MAXIMIZED=FALSE&amp;VAR:CALENDAR=US&amp;VAR:SYMBOL=TWTC&amp;VAR:INDEX=0"}</definedName>
    <definedName name="_25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50__FDSAUDITLINK__">{"fdsup://directions/FAT Viewer?action=UPDATE&amp;creator=factset&amp;DYN_ARGS=TRUE&amp;DOC_NAME=FAT:FQL_AUDITING_CLIENT_TEMPLATE.FAT&amp;display_string=Audit&amp;VAR:KEY=OLAVKPMHIL&amp;VAR:QUERY=RkZfRU5UUlBSX1ZBTF9EQUlMWSg5LzE0LzIwMDYsLCwsKQ==&amp;WINDOW=FIRST_POPUP&amp;HEIGHT=450&amp;WIDTH=","450&amp;START_MAXIMIZED=FALSE&amp;VAR:CALENDAR=US&amp;VAR:SYMBOL=TWTC&amp;VAR:INDEX=0"}</definedName>
    <definedName name="_2551__FDSAUDITLINK__">{"fdsup://directions/FAT Viewer?action=UPDATE&amp;creator=factset&amp;DYN_ARGS=TRUE&amp;DOC_NAME=FAT:FQL_AUDITING_CLIENT_TEMPLATE.FAT&amp;display_string=Audit&amp;VAR:KEY=GDMXYNOZGR&amp;VAR:QUERY=RkZfRU5UUlBSX1ZBTF9EQUlMWSg5LzE1LzIwMDYsLCwsKQ==&amp;WINDOW=FIRST_POPUP&amp;HEIGHT=450&amp;WIDTH=","450&amp;START_MAXIMIZED=FALSE&amp;VAR:CALENDAR=US&amp;VAR:SYMBOL=TWTC&amp;VAR:INDEX=0"}</definedName>
    <definedName name="_2552__FDSAUDITLINK__">{"fdsup://directions/FAT Viewer?action=UPDATE&amp;creator=factset&amp;DYN_ARGS=TRUE&amp;DOC_NAME=FAT:FQL_AUDITING_CLIENT_TEMPLATE.FAT&amp;display_string=Audit&amp;VAR:KEY=SBQRETQHMN&amp;VAR:QUERY=RkZfRU5UUlBSX1ZBTF9EQUlMWSg5LzE4LzIwMDYsLCwsKQ==&amp;WINDOW=FIRST_POPUP&amp;HEIGHT=450&amp;WIDTH=","450&amp;START_MAXIMIZED=FALSE&amp;VAR:CALENDAR=US&amp;VAR:SYMBOL=TWTC&amp;VAR:INDEX=0"}</definedName>
    <definedName name="_2553__FDSAUDITLINK__">{"fdsup://directions/FAT Viewer?action=UPDATE&amp;creator=factset&amp;DYN_ARGS=TRUE&amp;DOC_NAME=FAT:FQL_AUDITING_CLIENT_TEMPLATE.FAT&amp;display_string=Audit&amp;VAR:KEY=GXQFMRAFWT&amp;VAR:QUERY=RkZfRU5UUlBSX1ZBTF9EQUlMWSg5LzE5LzIwMDYsLCwsKQ==&amp;WINDOW=FIRST_POPUP&amp;HEIGHT=450&amp;WIDTH=","450&amp;START_MAXIMIZED=FALSE&amp;VAR:CALENDAR=US&amp;VAR:SYMBOL=TWTC&amp;VAR:INDEX=0"}</definedName>
    <definedName name="_2554__FDSAUDITLINK__">{"fdsup://directions/FAT Viewer?action=UPDATE&amp;creator=factset&amp;DYN_ARGS=TRUE&amp;DOC_NAME=FAT:FQL_AUDITING_CLIENT_TEMPLATE.FAT&amp;display_string=Audit&amp;VAR:KEY=WXMTGFEVKT&amp;VAR:QUERY=RkZfRU5UUlBSX1ZBTF9EQUlMWSg5LzIwLzIwMDYsLCwsKQ==&amp;WINDOW=FIRST_POPUP&amp;HEIGHT=450&amp;WIDTH=","450&amp;START_MAXIMIZED=FALSE&amp;VAR:CALENDAR=US&amp;VAR:SYMBOL=TWTC&amp;VAR:INDEX=0"}</definedName>
    <definedName name="_2555__FDSAUDITLINK__">{"fdsup://directions/FAT Viewer?action=UPDATE&amp;creator=factset&amp;DYN_ARGS=TRUE&amp;DOC_NAME=FAT:FQL_AUDITING_CLIENT_TEMPLATE.FAT&amp;display_string=Audit&amp;VAR:KEY=ONMZGXSDUD&amp;VAR:QUERY=RkZfRU5UUlBSX1ZBTF9EQUlMWSg5LzIxLzIwMDYsLCwsKQ==&amp;WINDOW=FIRST_POPUP&amp;HEIGHT=450&amp;WIDTH=","450&amp;START_MAXIMIZED=FALSE&amp;VAR:CALENDAR=US&amp;VAR:SYMBOL=TWTC&amp;VAR:INDEX=0"}</definedName>
    <definedName name="_2556__FDSAUDITLINK__">{"fdsup://directions/FAT Viewer?action=UPDATE&amp;creator=factset&amp;DYN_ARGS=TRUE&amp;DOC_NAME=FAT:FQL_AUDITING_CLIENT_TEMPLATE.FAT&amp;display_string=Audit&amp;VAR:KEY=QPQDEPYRET&amp;VAR:QUERY=RkZfRU5UUlBSX1ZBTF9EQUlMWSg5LzIyLzIwMDYsLCwsKQ==&amp;WINDOW=FIRST_POPUP&amp;HEIGHT=450&amp;WIDTH=","450&amp;START_MAXIMIZED=FALSE&amp;VAR:CALENDAR=US&amp;VAR:SYMBOL=TWTC&amp;VAR:INDEX=0"}</definedName>
    <definedName name="_2557__FDSAUDITLINK__">{"fdsup://directions/FAT Viewer?action=UPDATE&amp;creator=factset&amp;DYN_ARGS=TRUE&amp;DOC_NAME=FAT:FQL_AUDITING_CLIENT_TEMPLATE.FAT&amp;display_string=Audit&amp;VAR:KEY=OTGXGXCLYJ&amp;VAR:QUERY=RkZfRU5UUlBSX1ZBTF9EQUlMWSg5LzI1LzIwMDYsLCwsKQ==&amp;WINDOW=FIRST_POPUP&amp;HEIGHT=450&amp;WIDTH=","450&amp;START_MAXIMIZED=FALSE&amp;VAR:CALENDAR=US&amp;VAR:SYMBOL=TWTC&amp;VAR:INDEX=0"}</definedName>
    <definedName name="_2558__FDSAUDITLINK__">{"fdsup://directions/FAT Viewer?action=UPDATE&amp;creator=factset&amp;DYN_ARGS=TRUE&amp;DOC_NAME=FAT:FQL_AUDITING_CLIENT_TEMPLATE.FAT&amp;display_string=Audit&amp;VAR:KEY=UXARIJSPMP&amp;VAR:QUERY=RkZfRU5UUlBSX1ZBTF9EQUlMWSg5LzI2LzIwMDYsLCwsKQ==&amp;WINDOW=FIRST_POPUP&amp;HEIGHT=450&amp;WIDTH=","450&amp;START_MAXIMIZED=FALSE&amp;VAR:CALENDAR=US&amp;VAR:SYMBOL=TWTC&amp;VAR:INDEX=0"}</definedName>
    <definedName name="_2559__FDSAUDITLINK__">{"fdsup://directions/FAT Viewer?action=UPDATE&amp;creator=factset&amp;DYN_ARGS=TRUE&amp;DOC_NAME=FAT:FQL_AUDITING_CLIENT_TEMPLATE.FAT&amp;display_string=Audit&amp;VAR:KEY=UPAZMRMJSP&amp;VAR:QUERY=RkZfRU5UUlBSX1ZBTF9EQUlMWSg5LzI3LzIwMDYsLCwsKQ==&amp;WINDOW=FIRST_POPUP&amp;HEIGHT=450&amp;WIDTH=","450&amp;START_MAXIMIZED=FALSE&amp;VAR:CALENDAR=US&amp;VAR:SYMBOL=TWTC&amp;VAR:INDEX=0"}</definedName>
    <definedName name="_25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60__FDSAUDITLINK__">{"fdsup://directions/FAT Viewer?action=UPDATE&amp;creator=factset&amp;DYN_ARGS=TRUE&amp;DOC_NAME=FAT:FQL_AUDITING_CLIENT_TEMPLATE.FAT&amp;display_string=Audit&amp;VAR:KEY=EDOZUZKBAL&amp;VAR:QUERY=RkZfRU5UUlBSX1ZBTF9EQUlMWSg5LzI4LzIwMDYsLCwsKQ==&amp;WINDOW=FIRST_POPUP&amp;HEIGHT=450&amp;WIDTH=","450&amp;START_MAXIMIZED=FALSE&amp;VAR:CALENDAR=US&amp;VAR:SYMBOL=TWTC&amp;VAR:INDEX=0"}</definedName>
    <definedName name="_2561__FDSAUDITLINK__">{"fdsup://directions/FAT Viewer?action=UPDATE&amp;creator=factset&amp;DYN_ARGS=TRUE&amp;DOC_NAME=FAT:FQL_AUDITING_CLIENT_TEMPLATE.FAT&amp;display_string=Audit&amp;VAR:KEY=WJURCJERYZ&amp;VAR:QUERY=RkZfRU5UUlBSX1ZBTF9EQUlMWSg5LzI5LzIwMDYsLCwsKQ==&amp;WINDOW=FIRST_POPUP&amp;HEIGHT=450&amp;WIDTH=","450&amp;START_MAXIMIZED=FALSE&amp;VAR:CALENDAR=US&amp;VAR:SYMBOL=TWTC&amp;VAR:INDEX=0"}</definedName>
    <definedName name="_2562__FDSAUDITLINK__">{"fdsup://directions/FAT Viewer?action=UPDATE&amp;creator=factset&amp;DYN_ARGS=TRUE&amp;DOC_NAME=FAT:FQL_AUDITING_CLIENT_TEMPLATE.FAT&amp;display_string=Audit&amp;VAR:KEY=KVGJUDOTKN&amp;VAR:QUERY=RkZfRU5UUlBSX1ZBTF9EQUlMWSgxMC8wMi8yMDA2LCwsLCk=&amp;WINDOW=FIRST_POPUP&amp;HEIGHT=450&amp;WIDTH=","450&amp;START_MAXIMIZED=FALSE&amp;VAR:CALENDAR=US&amp;VAR:SYMBOL=TWTC&amp;VAR:INDEX=0"}</definedName>
    <definedName name="_2563__FDSAUDITLINK__">{"fdsup://directions/FAT Viewer?action=UPDATE&amp;creator=factset&amp;DYN_ARGS=TRUE&amp;DOC_NAME=FAT:FQL_AUDITING_CLIENT_TEMPLATE.FAT&amp;display_string=Audit&amp;VAR:KEY=IVCFCFMNER&amp;VAR:QUERY=RkZfRU5UUlBSX1ZBTF9EQUlMWSgxMC8wMy8yMDA2LCwsLCk=&amp;WINDOW=FIRST_POPUP&amp;HEIGHT=450&amp;WIDTH=","450&amp;START_MAXIMIZED=FALSE&amp;VAR:CALENDAR=US&amp;VAR:SYMBOL=TWTC&amp;VAR:INDEX=0"}</definedName>
    <definedName name="_2564__FDSAUDITLINK__">{"fdsup://directions/FAT Viewer?action=UPDATE&amp;creator=factset&amp;DYN_ARGS=TRUE&amp;DOC_NAME=FAT:FQL_AUDITING_CLIENT_TEMPLATE.FAT&amp;display_string=Audit&amp;VAR:KEY=OZWLKTGFID&amp;VAR:QUERY=RkZfRU5UUlBSX1ZBTF9EQUlMWSgxMC8wNC8yMDA2LCwsLCk=&amp;WINDOW=FIRST_POPUP&amp;HEIGHT=450&amp;WIDTH=","450&amp;START_MAXIMIZED=FALSE&amp;VAR:CALENDAR=US&amp;VAR:SYMBOL=TWTC&amp;VAR:INDEX=0"}</definedName>
    <definedName name="_2565__FDSAUDITLINK__">{"fdsup://directions/FAT Viewer?action=UPDATE&amp;creator=factset&amp;DYN_ARGS=TRUE&amp;DOC_NAME=FAT:FQL_AUDITING_CLIENT_TEMPLATE.FAT&amp;display_string=Audit&amp;VAR:KEY=WTCZWDQTCZ&amp;VAR:QUERY=RkZfRU5UUlBSX1ZBTF9EQUlMWSgxMC8wNS8yMDA2LCwsLCk=&amp;WINDOW=FIRST_POPUP&amp;HEIGHT=450&amp;WIDTH=","450&amp;START_MAXIMIZED=FALSE&amp;VAR:CALENDAR=US&amp;VAR:SYMBOL=TWTC&amp;VAR:INDEX=0"}</definedName>
    <definedName name="_2566__FDSAUDITLINK__">{"fdsup://directions/FAT Viewer?action=UPDATE&amp;creator=factset&amp;DYN_ARGS=TRUE&amp;DOC_NAME=FAT:FQL_AUDITING_CLIENT_TEMPLATE.FAT&amp;display_string=Audit&amp;VAR:KEY=SJMPODANIH&amp;VAR:QUERY=RkZfRU5UUlBSX1ZBTF9EQUlMWSgxMC8wNi8yMDA2LCwsLCk=&amp;WINDOW=FIRST_POPUP&amp;HEIGHT=450&amp;WIDTH=","450&amp;START_MAXIMIZED=FALSE&amp;VAR:CALENDAR=US&amp;VAR:SYMBOL=TWTC&amp;VAR:INDEX=0"}</definedName>
    <definedName name="_2567__FDSAUDITLINK__">{"fdsup://directions/FAT Viewer?action=UPDATE&amp;creator=factset&amp;DYN_ARGS=TRUE&amp;DOC_NAME=FAT:FQL_AUDITING_CLIENT_TEMPLATE.FAT&amp;display_string=Audit&amp;VAR:KEY=UPYZIRSHOV&amp;VAR:QUERY=RkZfRU5UUlBSX1ZBTF9EQUlMWSgxMC8wOS8yMDA2LCwsLCk=&amp;WINDOW=FIRST_POPUP&amp;HEIGHT=450&amp;WIDTH=","450&amp;START_MAXIMIZED=FALSE&amp;VAR:CALENDAR=US&amp;VAR:SYMBOL=TWTC&amp;VAR:INDEX=0"}</definedName>
    <definedName name="_2568__FDSAUDITLINK__">{"fdsup://directions/FAT Viewer?action=UPDATE&amp;creator=factset&amp;DYN_ARGS=TRUE&amp;DOC_NAME=FAT:FQL_AUDITING_CLIENT_TEMPLATE.FAT&amp;display_string=Audit&amp;VAR:KEY=QTONQZONUF&amp;VAR:QUERY=RkZfRU5UUlBSX1ZBTF9EQUlMWSgxMC8xMC8yMDA2LCwsLCk=&amp;WINDOW=FIRST_POPUP&amp;HEIGHT=450&amp;WIDTH=","450&amp;START_MAXIMIZED=FALSE&amp;VAR:CALENDAR=US&amp;VAR:SYMBOL=TWTC&amp;VAR:INDEX=0"}</definedName>
    <definedName name="_2569__FDSAUDITLINK__">{"fdsup://directions/FAT Viewer?action=UPDATE&amp;creator=factset&amp;DYN_ARGS=TRUE&amp;DOC_NAME=FAT:FQL_AUDITING_CLIENT_TEMPLATE.FAT&amp;display_string=Audit&amp;VAR:KEY=EJKDWTABGB&amp;VAR:QUERY=RkZfRU5UUlBSX1ZBTF9EQUlMWSgxMC8xMS8yMDA2LCwsLCk=&amp;WINDOW=FIRST_POPUP&amp;HEIGHT=450&amp;WIDTH=","450&amp;START_MAXIMIZED=FALSE&amp;VAR:CALENDAR=US&amp;VAR:SYMBOL=TWTC&amp;VAR:INDEX=0"}</definedName>
    <definedName name="_25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70__FDSAUDITLINK__">{"fdsup://directions/FAT Viewer?action=UPDATE&amp;creator=factset&amp;DYN_ARGS=TRUE&amp;DOC_NAME=FAT:FQL_AUDITING_CLIENT_TEMPLATE.FAT&amp;display_string=Audit&amp;VAR:KEY=EVKBONABIB&amp;VAR:QUERY=RkZfRU5UUlBSX1ZBTF9EQUlMWSgxMC8xMi8yMDA2LCwsLCk=&amp;WINDOW=FIRST_POPUP&amp;HEIGHT=450&amp;WIDTH=","450&amp;START_MAXIMIZED=FALSE&amp;VAR:CALENDAR=US&amp;VAR:SYMBOL=TWTC&amp;VAR:INDEX=0"}</definedName>
    <definedName name="_2571__FDSAUDITLINK__">{"fdsup://directions/FAT Viewer?action=UPDATE&amp;creator=factset&amp;DYN_ARGS=TRUE&amp;DOC_NAME=FAT:FQL_AUDITING_CLIENT_TEMPLATE.FAT&amp;display_string=Audit&amp;VAR:KEY=GZYXEDCTUX&amp;VAR:QUERY=RkZfRU5UUlBSX1ZBTF9EQUlMWSgxMC8xMy8yMDA2LCwsLCk=&amp;WINDOW=FIRST_POPUP&amp;HEIGHT=450&amp;WIDTH=","450&amp;START_MAXIMIZED=FALSE&amp;VAR:CALENDAR=US&amp;VAR:SYMBOL=TWTC&amp;VAR:INDEX=0"}</definedName>
    <definedName name="_2572__FDSAUDITLINK__">{"fdsup://directions/FAT Viewer?action=UPDATE&amp;creator=factset&amp;DYN_ARGS=TRUE&amp;DOC_NAME=FAT:FQL_AUDITING_CLIENT_TEMPLATE.FAT&amp;display_string=Audit&amp;VAR:KEY=WFWNMLIXQT&amp;VAR:QUERY=RkZfRU5UUlBSX1ZBTF9EQUlMWSgxMC8xNi8yMDA2LCwsLCk=&amp;WINDOW=FIRST_POPUP&amp;HEIGHT=450&amp;WIDTH=","450&amp;START_MAXIMIZED=FALSE&amp;VAR:CALENDAR=US&amp;VAR:SYMBOL=TWTC&amp;VAR:INDEX=0"}</definedName>
    <definedName name="_2573__FDSAUDITLINK__">{"fdsup://directions/FAT Viewer?action=UPDATE&amp;creator=factset&amp;DYN_ARGS=TRUE&amp;DOC_NAME=FAT:FQL_AUDITING_CLIENT_TEMPLATE.FAT&amp;display_string=Audit&amp;VAR:KEY=APSDEFODYZ&amp;VAR:QUERY=RkZfRU5UUlBSX1ZBTF9EQUlMWSgxMC8xNy8yMDA2LCwsLCk=&amp;WINDOW=FIRST_POPUP&amp;HEIGHT=450&amp;WIDTH=","450&amp;START_MAXIMIZED=FALSE&amp;VAR:CALENDAR=US&amp;VAR:SYMBOL=TWTC&amp;VAR:INDEX=0"}</definedName>
    <definedName name="_2574__FDSAUDITLINK__">{"fdsup://directions/FAT Viewer?action=UPDATE&amp;creator=factset&amp;DYN_ARGS=TRUE&amp;DOC_NAME=FAT:FQL_AUDITING_CLIENT_TEMPLATE.FAT&amp;display_string=Audit&amp;VAR:KEY=UFWHIZAJGH&amp;VAR:QUERY=RkZfRU5UUlBSX1ZBTF9EQUlMWSgxMC8xOC8yMDA2LCwsLCk=&amp;WINDOW=FIRST_POPUP&amp;HEIGHT=450&amp;WIDTH=","450&amp;START_MAXIMIZED=FALSE&amp;VAR:CALENDAR=US&amp;VAR:SYMBOL=TWTC&amp;VAR:INDEX=0"}</definedName>
    <definedName name="_2575__FDSAUDITLINK__">{"fdsup://directions/FAT Viewer?action=UPDATE&amp;creator=factset&amp;DYN_ARGS=TRUE&amp;DOC_NAME=FAT:FQL_AUDITING_CLIENT_TEMPLATE.FAT&amp;display_string=Audit&amp;VAR:KEY=IJQJAXSVWP&amp;VAR:QUERY=RkZfRU5UUlBSX1ZBTF9EQUlMWSgxMC8xOS8yMDA2LCwsLCk=&amp;WINDOW=FIRST_POPUP&amp;HEIGHT=450&amp;WIDTH=","450&amp;START_MAXIMIZED=FALSE&amp;VAR:CALENDAR=US&amp;VAR:SYMBOL=TWTC&amp;VAR:INDEX=0"}</definedName>
    <definedName name="_2576__FDSAUDITLINK__">{"fdsup://directions/FAT Viewer?action=UPDATE&amp;creator=factset&amp;DYN_ARGS=TRUE&amp;DOC_NAME=FAT:FQL_AUDITING_CLIENT_TEMPLATE.FAT&amp;display_string=Audit&amp;VAR:KEY=ADUDUFMXCB&amp;VAR:QUERY=RkZfRU5UUlBSX1ZBTF9EQUlMWSgxMC8yMC8yMDA2LCwsLCk=&amp;WINDOW=FIRST_POPUP&amp;HEIGHT=450&amp;WIDTH=","450&amp;START_MAXIMIZED=FALSE&amp;VAR:CALENDAR=US&amp;VAR:SYMBOL=TWTC&amp;VAR:INDEX=0"}</definedName>
    <definedName name="_2577__FDSAUDITLINK__">{"fdsup://directions/FAT Viewer?action=UPDATE&amp;creator=factset&amp;DYN_ARGS=TRUE&amp;DOC_NAME=FAT:FQL_AUDITING_CLIENT_TEMPLATE.FAT&amp;display_string=Audit&amp;VAR:KEY=IVWBODAPCD&amp;VAR:QUERY=RkZfRU5UUlBSX1ZBTF9EQUlMWSgxMC8yMy8yMDA2LCwsLCk=&amp;WINDOW=FIRST_POPUP&amp;HEIGHT=450&amp;WIDTH=","450&amp;START_MAXIMIZED=FALSE&amp;VAR:CALENDAR=US&amp;VAR:SYMBOL=TWTC&amp;VAR:INDEX=0"}</definedName>
    <definedName name="_2578__FDSAUDITLINK__">{"fdsup://directions/FAT Viewer?action=UPDATE&amp;creator=factset&amp;DYN_ARGS=TRUE&amp;DOC_NAME=FAT:FQL_AUDITING_CLIENT_TEMPLATE.FAT&amp;display_string=Audit&amp;VAR:KEY=YBSZUZIZKV&amp;VAR:QUERY=RkZfRU5UUlBSX1ZBTF9EQUlMWSgxMC8yNC8yMDA2LCwsLCk=&amp;WINDOW=FIRST_POPUP&amp;HEIGHT=450&amp;WIDTH=","450&amp;START_MAXIMIZED=FALSE&amp;VAR:CALENDAR=US&amp;VAR:SYMBOL=TWTC&amp;VAR:INDEX=0"}</definedName>
    <definedName name="_2579__FDSAUDITLINK__">{"fdsup://directions/FAT Viewer?action=UPDATE&amp;creator=factset&amp;DYN_ARGS=TRUE&amp;DOC_NAME=FAT:FQL_AUDITING_CLIENT_TEMPLATE.FAT&amp;display_string=Audit&amp;VAR:KEY=SPGLGTAXKV&amp;VAR:QUERY=RkZfRU5UUlBSX1ZBTF9EQUlMWSgxMC8yNS8yMDA2LCwsLCk=&amp;WINDOW=FIRST_POPUP&amp;HEIGHT=450&amp;WIDTH=","450&amp;START_MAXIMIZED=FALSE&amp;VAR:CALENDAR=US&amp;VAR:SYMBOL=TWTC&amp;VAR:INDEX=0"}</definedName>
    <definedName name="_25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80__FDSAUDITLINK__">{"fdsup://directions/FAT Viewer?action=UPDATE&amp;creator=factset&amp;DYN_ARGS=TRUE&amp;DOC_NAME=FAT:FQL_AUDITING_CLIENT_TEMPLATE.FAT&amp;display_string=Audit&amp;VAR:KEY=KZCNMZEHEP&amp;VAR:QUERY=RkZfRU5UUlBSX1ZBTF9EQUlMWSgxMC8yNi8yMDA2LCwsLCk=&amp;WINDOW=FIRST_POPUP&amp;HEIGHT=450&amp;WIDTH=","450&amp;START_MAXIMIZED=FALSE&amp;VAR:CALENDAR=US&amp;VAR:SYMBOL=TWTC&amp;VAR:INDEX=0"}</definedName>
    <definedName name="_2581__FDSAUDITLINK__">{"fdsup://directions/FAT Viewer?action=UPDATE&amp;creator=factset&amp;DYN_ARGS=TRUE&amp;DOC_NAME=FAT:FQL_AUDITING_CLIENT_TEMPLATE.FAT&amp;display_string=Audit&amp;VAR:KEY=QZSLUPEHOL&amp;VAR:QUERY=RkZfRU5UUlBSX1ZBTF9EQUlMWSgxMC8yNy8yMDA2LCwsLCk=&amp;WINDOW=FIRST_POPUP&amp;HEIGHT=450&amp;WIDTH=","450&amp;START_MAXIMIZED=FALSE&amp;VAR:CALENDAR=US&amp;VAR:SYMBOL=TWTC&amp;VAR:INDEX=0"}</definedName>
    <definedName name="_2582__FDSAUDITLINK__">{"fdsup://directions/FAT Viewer?action=UPDATE&amp;creator=factset&amp;DYN_ARGS=TRUE&amp;DOC_NAME=FAT:FQL_AUDITING_CLIENT_TEMPLATE.FAT&amp;display_string=Audit&amp;VAR:KEY=ARYPUPQFYF&amp;VAR:QUERY=RkZfRU5UUlBSX1ZBTF9EQUlMWSgxMC8zMC8yMDA2LCwsLCk=&amp;WINDOW=FIRST_POPUP&amp;HEIGHT=450&amp;WIDTH=","450&amp;START_MAXIMIZED=FALSE&amp;VAR:CALENDAR=US&amp;VAR:SYMBOL=TWTC&amp;VAR:INDEX=0"}</definedName>
    <definedName name="_2583__FDSAUDITLINK__">{"fdsup://directions/FAT Viewer?action=UPDATE&amp;creator=factset&amp;DYN_ARGS=TRUE&amp;DOC_NAME=FAT:FQL_AUDITING_CLIENT_TEMPLATE.FAT&amp;display_string=Audit&amp;VAR:KEY=SVMFQPORQX&amp;VAR:QUERY=RkZfRU5UUlBSX1ZBTF9EQUlMWSgxMC8zMS8yMDA2LCwsLCk=&amp;WINDOW=FIRST_POPUP&amp;HEIGHT=450&amp;WIDTH=","450&amp;START_MAXIMIZED=FALSE&amp;VAR:CALENDAR=US&amp;VAR:SYMBOL=TWTC&amp;VAR:INDEX=0"}</definedName>
    <definedName name="_2584__FDSAUDITLINK__">{"fdsup://directions/FAT Viewer?action=UPDATE&amp;creator=factset&amp;DYN_ARGS=TRUE&amp;DOC_NAME=FAT:FQL_AUDITING_CLIENT_TEMPLATE.FAT&amp;display_string=Audit&amp;VAR:KEY=OJCREHGDWT&amp;VAR:QUERY=RkZfRU5UUlBSX1ZBTF9EQUlMWSgxMS8wMS8yMDA2LCwsLCk=&amp;WINDOW=FIRST_POPUP&amp;HEIGHT=450&amp;WIDTH=","450&amp;START_MAXIMIZED=FALSE&amp;VAR:CALENDAR=US&amp;VAR:SYMBOL=TWTC&amp;VAR:INDEX=0"}</definedName>
    <definedName name="_2585__FDSAUDITLINK__">{"fdsup://directions/FAT Viewer?action=UPDATE&amp;creator=factset&amp;DYN_ARGS=TRUE&amp;DOC_NAME=FAT:FQL_AUDITING_CLIENT_TEMPLATE.FAT&amp;display_string=Audit&amp;VAR:KEY=GBIJCJKDKD&amp;VAR:QUERY=RkZfRU5UUlBSX1ZBTF9EQUlMWSgxMS8wMi8yMDA2LCwsLCk=&amp;WINDOW=FIRST_POPUP&amp;HEIGHT=450&amp;WIDTH=","450&amp;START_MAXIMIZED=FALSE&amp;VAR:CALENDAR=US&amp;VAR:SYMBOL=TWTC&amp;VAR:INDEX=0"}</definedName>
    <definedName name="_2586__FDSAUDITLINK__">{"fdsup://directions/FAT Viewer?action=UPDATE&amp;creator=factset&amp;DYN_ARGS=TRUE&amp;DOC_NAME=FAT:FQL_AUDITING_CLIENT_TEMPLATE.FAT&amp;display_string=Audit&amp;VAR:KEY=YFMZSXGVKP&amp;VAR:QUERY=RkZfRU5UUlBSX1ZBTF9EQUlMWSgxMS8wMy8yMDA2LCwsLCk=&amp;WINDOW=FIRST_POPUP&amp;HEIGHT=450&amp;WIDTH=","450&amp;START_MAXIMIZED=FALSE&amp;VAR:CALENDAR=US&amp;VAR:SYMBOL=TWTC&amp;VAR:INDEX=0"}</definedName>
    <definedName name="_2587__FDSAUDITLINK__">{"fdsup://directions/FAT Viewer?action=UPDATE&amp;creator=factset&amp;DYN_ARGS=TRUE&amp;DOC_NAME=FAT:FQL_AUDITING_CLIENT_TEMPLATE.FAT&amp;display_string=Audit&amp;VAR:KEY=QBULQZKRIP&amp;VAR:QUERY=RkZfRU5UUlBSX1ZBTF9EQUlMWSgxMS8wNi8yMDA2LCwsLCk=&amp;WINDOW=FIRST_POPUP&amp;HEIGHT=450&amp;WIDTH=","450&amp;START_MAXIMIZED=FALSE&amp;VAR:CALENDAR=US&amp;VAR:SYMBOL=TWTC&amp;VAR:INDEX=0"}</definedName>
    <definedName name="_2588__FDSAUDITLINK__">{"fdsup://directions/FAT Viewer?action=UPDATE&amp;creator=factset&amp;DYN_ARGS=TRUE&amp;DOC_NAME=FAT:FQL_AUDITING_CLIENT_TEMPLATE.FAT&amp;display_string=Audit&amp;VAR:KEY=WNQZUNMDYZ&amp;VAR:QUERY=RkZfRU5UUlBSX1ZBTF9EQUlMWSgxMS8wNy8yMDA2LCwsLCk=&amp;WINDOW=FIRST_POPUP&amp;HEIGHT=450&amp;WIDTH=","450&amp;START_MAXIMIZED=FALSE&amp;VAR:CALENDAR=US&amp;VAR:SYMBOL=TWTC&amp;VAR:INDEX=0"}</definedName>
    <definedName name="_2589__FDSAUDITLINK__">{"fdsup://directions/FAT Viewer?action=UPDATE&amp;creator=factset&amp;DYN_ARGS=TRUE&amp;DOC_NAME=FAT:FQL_AUDITING_CLIENT_TEMPLATE.FAT&amp;display_string=Audit&amp;VAR:KEY=YJUVKHCDWN&amp;VAR:QUERY=RkZfRU5UUlBSX1ZBTF9EQUlMWSgxMS8wOC8yMDA2LCwsLCk=&amp;WINDOW=FIRST_POPUP&amp;HEIGHT=450&amp;WIDTH=","450&amp;START_MAXIMIZED=FALSE&amp;VAR:CALENDAR=US&amp;VAR:SYMBOL=TWTC&amp;VAR:INDEX=0"}</definedName>
    <definedName name="_25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90__FDSAUDITLINK__">{"fdsup://directions/FAT Viewer?action=UPDATE&amp;creator=factset&amp;DYN_ARGS=TRUE&amp;DOC_NAME=FAT:FQL_AUDITING_CLIENT_TEMPLATE.FAT&amp;display_string=Audit&amp;VAR:KEY=KDWFSHMBCF&amp;VAR:QUERY=RkZfRU5UUlBSX1ZBTF9EQUlMWSgxMS8wOS8yMDA2LCwsLCk=&amp;WINDOW=FIRST_POPUP&amp;HEIGHT=450&amp;WIDTH=","450&amp;START_MAXIMIZED=FALSE&amp;VAR:CALENDAR=US&amp;VAR:SYMBOL=TWTC&amp;VAR:INDEX=0"}</definedName>
    <definedName name="_2591__FDSAUDITLINK__">{"fdsup://directions/FAT Viewer?action=UPDATE&amp;creator=factset&amp;DYN_ARGS=TRUE&amp;DOC_NAME=FAT:FQL_AUDITING_CLIENT_TEMPLATE.FAT&amp;display_string=Audit&amp;VAR:KEY=AVWNOJORCZ&amp;VAR:QUERY=RkZfRU5UUlBSX1ZBTF9EQUlMWSgxMS8xMC8yMDA2LCwsLCk=&amp;WINDOW=FIRST_POPUP&amp;HEIGHT=450&amp;WIDTH=","450&amp;START_MAXIMIZED=FALSE&amp;VAR:CALENDAR=US&amp;VAR:SYMBOL=TWTC&amp;VAR:INDEX=0"}</definedName>
    <definedName name="_2592__FDSAUDITLINK__">{"fdsup://directions/FAT Viewer?action=UPDATE&amp;creator=factset&amp;DYN_ARGS=TRUE&amp;DOC_NAME=FAT:FQL_AUDITING_CLIENT_TEMPLATE.FAT&amp;display_string=Audit&amp;VAR:KEY=SRSZKBSXQD&amp;VAR:QUERY=RkZfRU5UUlBSX1ZBTF9EQUlMWSgxMS8xMy8yMDA2LCwsLCk=&amp;WINDOW=FIRST_POPUP&amp;HEIGHT=450&amp;WIDTH=","450&amp;START_MAXIMIZED=FALSE&amp;VAR:CALENDAR=US&amp;VAR:SYMBOL=TWTC&amp;VAR:INDEX=0"}</definedName>
    <definedName name="_2593__FDSAUDITLINK__">{"fdsup://directions/FAT Viewer?action=UPDATE&amp;creator=factset&amp;DYN_ARGS=TRUE&amp;DOC_NAME=FAT:FQL_AUDITING_CLIENT_TEMPLATE.FAT&amp;display_string=Audit&amp;VAR:KEY=QBYJKTQTUV&amp;VAR:QUERY=RkZfRU5UUlBSX1ZBTF9EQUlMWSgxMS8xNC8yMDA2LCwsLCk=&amp;WINDOW=FIRST_POPUP&amp;HEIGHT=450&amp;WIDTH=","450&amp;START_MAXIMIZED=FALSE&amp;VAR:CALENDAR=US&amp;VAR:SYMBOL=TWTC&amp;VAR:INDEX=0"}</definedName>
    <definedName name="_2594__FDSAUDITLINK__">{"fdsup://directions/FAT Viewer?action=UPDATE&amp;creator=factset&amp;DYN_ARGS=TRUE&amp;DOC_NAME=FAT:FQL_AUDITING_CLIENT_TEMPLATE.FAT&amp;display_string=Audit&amp;VAR:KEY=KTATUJOBWN&amp;VAR:QUERY=RkZfRU5UUlBSX1ZBTF9EQUlMWSgxMS8xNS8yMDA2LCwsLCk=&amp;WINDOW=FIRST_POPUP&amp;HEIGHT=450&amp;WIDTH=","450&amp;START_MAXIMIZED=FALSE&amp;VAR:CALENDAR=US&amp;VAR:SYMBOL=TWTC&amp;VAR:INDEX=0"}</definedName>
    <definedName name="_2595__FDSAUDITLINK__">{"fdsup://directions/FAT Viewer?action=UPDATE&amp;creator=factset&amp;DYN_ARGS=TRUE&amp;DOC_NAME=FAT:FQL_AUDITING_CLIENT_TEMPLATE.FAT&amp;display_string=Audit&amp;VAR:KEY=QVSDQTQFIP&amp;VAR:QUERY=RkZfRU5UUlBSX1ZBTF9EQUlMWSgxMS8xNi8yMDA2LCwsLCk=&amp;WINDOW=FIRST_POPUP&amp;HEIGHT=450&amp;WIDTH=","450&amp;START_MAXIMIZED=FALSE&amp;VAR:CALENDAR=US&amp;VAR:SYMBOL=TWTC&amp;VAR:INDEX=0"}</definedName>
    <definedName name="_2596__FDSAUDITLINK__">{"fdsup://directions/FAT Viewer?action=UPDATE&amp;creator=factset&amp;DYN_ARGS=TRUE&amp;DOC_NAME=FAT:FQL_AUDITING_CLIENT_TEMPLATE.FAT&amp;display_string=Audit&amp;VAR:KEY=SZYDUZUTGZ&amp;VAR:QUERY=RkZfRU5UUlBSX1ZBTF9EQUlMWSgxMS8xNy8yMDA2LCwsLCk=&amp;WINDOW=FIRST_POPUP&amp;HEIGHT=450&amp;WIDTH=","450&amp;START_MAXIMIZED=FALSE&amp;VAR:CALENDAR=US&amp;VAR:SYMBOL=TWTC&amp;VAR:INDEX=0"}</definedName>
    <definedName name="_2597__FDSAUDITLINK__">{"fdsup://directions/FAT Viewer?action=UPDATE&amp;creator=factset&amp;DYN_ARGS=TRUE&amp;DOC_NAME=FAT:FQL_AUDITING_CLIENT_TEMPLATE.FAT&amp;display_string=Audit&amp;VAR:KEY=CDEJOBMRGL&amp;VAR:QUERY=RkZfRU5UUlBSX1ZBTF9EQUlMWSgxMS8yMC8yMDA2LCwsLCk=&amp;WINDOW=FIRST_POPUP&amp;HEIGHT=450&amp;WIDTH=","450&amp;START_MAXIMIZED=FALSE&amp;VAR:CALENDAR=US&amp;VAR:SYMBOL=TWTC&amp;VAR:INDEX=0"}</definedName>
    <definedName name="_2598__FDSAUDITLINK__">{"fdsup://directions/FAT Viewer?action=UPDATE&amp;creator=factset&amp;DYN_ARGS=TRUE&amp;DOC_NAME=FAT:FQL_AUDITING_CLIENT_TEMPLATE.FAT&amp;display_string=Audit&amp;VAR:KEY=GLUZKLKNOP&amp;VAR:QUERY=RkZfRU5UUlBSX1ZBTF9EQUlMWSgxMS8yMS8yMDA2LCwsLCk=&amp;WINDOW=FIRST_POPUP&amp;HEIGHT=450&amp;WIDTH=","450&amp;START_MAXIMIZED=FALSE&amp;VAR:CALENDAR=US&amp;VAR:SYMBOL=TWTC&amp;VAR:INDEX=0"}</definedName>
    <definedName name="_2599__FDSAUDITLINK__">{"fdsup://directions/FAT Viewer?action=UPDATE&amp;creator=factset&amp;DYN_ARGS=TRUE&amp;DOC_NAME=FAT:FQL_AUDITING_CLIENT_TEMPLATE.FAT&amp;display_string=Audit&amp;VAR:KEY=QTYTALMXYP&amp;VAR:QUERY=RkZfRU5UUlBSX1ZBTF9EQUlMWSgxMS8yMi8yMDA2LCwsLCk=&amp;WINDOW=FIRST_POPUP&amp;HEIGHT=450&amp;WIDTH=","450&amp;START_MAXIMIZED=FALSE&amp;VAR:CALENDAR=US&amp;VAR:SYMBOL=TWTC&amp;VAR:INDEX=0"}</definedName>
    <definedName name="_25IQ_CURRENCY_GAIN_INS">"c238"</definedName>
    <definedName name="_26__FDSAUDITLINK__">{"fdsup://IBCentral/FAT Viewer?action=UPDATE&amp;creator=factset&amp;DOC_NAME=fat:reuters_qtrly_source_window.fat&amp;display_string=Audit&amp;DYN_ARGS=TRUE&amp;VAR:ID1=96945710&amp;VAR:RCODE=SALES&amp;VAR:SDATE=20080699&amp;VAR:FREQ=Quarterly&amp;VAR:RELITEM=RP&amp;VAR:CURRENCY=&amp;VAR:CURRSOURCE=E","XSHARE&amp;VAR:NATFREQ=QUARTERLY&amp;VAR:RFIELD=FINALIZED&amp;VAR:DB_TYPE=&amp;VAR:UNITS=M&amp;window=popup&amp;width=450&amp;height=300&amp;START_MAXIMIZED=FALSE"}</definedName>
    <definedName name="_260__FDSAUDITLINK__">{"fdsup://IBCentral/FAT Viewer?action=UPDATE&amp;creator=factset&amp;DOC_NAME=fat:reuters_qtrly_source_window.fat&amp;display_string=Audit&amp;DYN_ARGS=TRUE&amp;VAR:ID1=83272710&amp;VAR:RCODE=SALES&amp;VAR:SDATE=20080699&amp;VAR:FREQ=Quarterly&amp;VAR:RELITEM=RP&amp;VAR:CURRENCY=&amp;VAR:CURRSOURCE=E","XSHARE&amp;VAR:NATFREQ=QUARTERLY&amp;VAR:RFIELD=FINALIZED&amp;VAR:DB_TYPE=&amp;VAR:UNITS=M&amp;window=popup&amp;width=450&amp;height=300&amp;START_MAXIMIZED=FALSE"}</definedName>
    <definedName name="_2600__FDSAUDITLINK__">{"fdsup://directions/FAT Viewer?action=UPDATE&amp;creator=factset&amp;DYN_ARGS=TRUE&amp;DOC_NAME=FAT:FQL_AUDITING_CLIENT_TEMPLATE.FAT&amp;display_string=Audit&amp;VAR:KEY=YZENKZILOB&amp;VAR:QUERY=RkZfRU5UUlBSX1ZBTF9EQUlMWSgxMS8yMy8yMDA2LCwsLCk=&amp;WINDOW=FIRST_POPUP&amp;HEIGHT=450&amp;WIDTH=","450&amp;START_MAXIMIZED=FALSE&amp;VAR:CALENDAR=US&amp;VAR:SYMBOL=TWTC&amp;VAR:INDEX=0"}</definedName>
    <definedName name="_2601__FDSAUDITLINK__">{"fdsup://directions/FAT Viewer?action=UPDATE&amp;creator=factset&amp;DYN_ARGS=TRUE&amp;DOC_NAME=FAT:FQL_AUDITING_CLIENT_TEMPLATE.FAT&amp;display_string=Audit&amp;VAR:KEY=YJULEROBMN&amp;VAR:QUERY=RkZfRU5UUlBSX1ZBTF9EQUlMWSgxMS8yNC8yMDA2LCwsLCk=&amp;WINDOW=FIRST_POPUP&amp;HEIGHT=450&amp;WIDTH=","450&amp;START_MAXIMIZED=FALSE&amp;VAR:CALENDAR=US&amp;VAR:SYMBOL=TWTC&amp;VAR:INDEX=0"}</definedName>
    <definedName name="_2602__FDSAUDITLINK__">{"fdsup://directions/FAT Viewer?action=UPDATE&amp;creator=factset&amp;DYN_ARGS=TRUE&amp;DOC_NAME=FAT:FQL_AUDITING_CLIENT_TEMPLATE.FAT&amp;display_string=Audit&amp;VAR:KEY=SFYHQZUXQN&amp;VAR:QUERY=RkZfRU5UUlBSX1ZBTF9EQUlMWSgxMS8yNy8yMDA2LCwsLCk=&amp;WINDOW=FIRST_POPUP&amp;HEIGHT=450&amp;WIDTH=","450&amp;START_MAXIMIZED=FALSE&amp;VAR:CALENDAR=US&amp;VAR:SYMBOL=TWTC&amp;VAR:INDEX=0"}</definedName>
    <definedName name="_2603__FDSAUDITLINK__">{"fdsup://directions/FAT Viewer?action=UPDATE&amp;creator=factset&amp;DYN_ARGS=TRUE&amp;DOC_NAME=FAT:FQL_AUDITING_CLIENT_TEMPLATE.FAT&amp;display_string=Audit&amp;VAR:KEY=IBKZQLOFIZ&amp;VAR:QUERY=RkZfRU5UUlBSX1ZBTF9EQUlMWSgxMS8yOC8yMDA2LCwsLCk=&amp;WINDOW=FIRST_POPUP&amp;HEIGHT=450&amp;WIDTH=","450&amp;START_MAXIMIZED=FALSE&amp;VAR:CALENDAR=US&amp;VAR:SYMBOL=TWTC&amp;VAR:INDEX=0"}</definedName>
    <definedName name="_2604__FDSAUDITLINK__">{"fdsup://directions/FAT Viewer?action=UPDATE&amp;creator=factset&amp;DYN_ARGS=TRUE&amp;DOC_NAME=FAT:FQL_AUDITING_CLIENT_TEMPLATE.FAT&amp;display_string=Audit&amp;VAR:KEY=SXSPYTWPGL&amp;VAR:QUERY=RkZfRU5UUlBSX1ZBTF9EQUlMWSgxMS8yOS8yMDA2LCwsLCk=&amp;WINDOW=FIRST_POPUP&amp;HEIGHT=450&amp;WIDTH=","450&amp;START_MAXIMIZED=FALSE&amp;VAR:CALENDAR=US&amp;VAR:SYMBOL=TWTC&amp;VAR:INDEX=0"}</definedName>
    <definedName name="_2605__FDSAUDITLINK__">{"fdsup://directions/FAT Viewer?action=UPDATE&amp;creator=factset&amp;DYN_ARGS=TRUE&amp;DOC_NAME=FAT:FQL_AUDITING_CLIENT_TEMPLATE.FAT&amp;display_string=Audit&amp;VAR:KEY=QFKBQBOBQB&amp;VAR:QUERY=RkZfRU5UUlBSX1ZBTF9EQUlMWSgxMS8zMC8yMDA2LCwsLCk=&amp;WINDOW=FIRST_POPUP&amp;HEIGHT=450&amp;WIDTH=","450&amp;START_MAXIMIZED=FALSE&amp;VAR:CALENDAR=US&amp;VAR:SYMBOL=TWTC&amp;VAR:INDEX=0"}</definedName>
    <definedName name="_2606__FDSAUDITLINK__">{"fdsup://directions/FAT Viewer?action=UPDATE&amp;creator=factset&amp;DYN_ARGS=TRUE&amp;DOC_NAME=FAT:FQL_AUDITING_CLIENT_TEMPLATE.FAT&amp;display_string=Audit&amp;VAR:KEY=QHYFSXUXAP&amp;VAR:QUERY=RkZfRU5UUlBSX1ZBTF9EQUlMWSgxMi8wMS8yMDA2LCwsLCk=&amp;WINDOW=FIRST_POPUP&amp;HEIGHT=450&amp;WIDTH=","450&amp;START_MAXIMIZED=FALSE&amp;VAR:CALENDAR=US&amp;VAR:SYMBOL=TWTC&amp;VAR:INDEX=0"}</definedName>
    <definedName name="_2607__FDSAUDITLINK__">{"fdsup://directions/FAT Viewer?action=UPDATE&amp;creator=factset&amp;DYN_ARGS=TRUE&amp;DOC_NAME=FAT:FQL_AUDITING_CLIENT_TEMPLATE.FAT&amp;display_string=Audit&amp;VAR:KEY=CNOBMHCPAL&amp;VAR:QUERY=RkZfRU5UUlBSX1ZBTF9EQUlMWSgxMi8wNC8yMDA2LCwsLCk=&amp;WINDOW=FIRST_POPUP&amp;HEIGHT=450&amp;WIDTH=","450&amp;START_MAXIMIZED=FALSE&amp;VAR:CALENDAR=US&amp;VAR:SYMBOL=TWTC&amp;VAR:INDEX=0"}</definedName>
    <definedName name="_2608__FDSAUDITLINK__">{"fdsup://directions/FAT Viewer?action=UPDATE&amp;creator=factset&amp;DYN_ARGS=TRUE&amp;DOC_NAME=FAT:FQL_AUDITING_CLIENT_TEMPLATE.FAT&amp;display_string=Audit&amp;VAR:KEY=QDKFSRYHCH&amp;VAR:QUERY=RkZfRU5UUlBSX1ZBTF9EQUlMWSgxMi8wNS8yMDA2LCwsLCk=&amp;WINDOW=FIRST_POPUP&amp;HEIGHT=450&amp;WIDTH=","450&amp;START_MAXIMIZED=FALSE&amp;VAR:CALENDAR=US&amp;VAR:SYMBOL=TWTC&amp;VAR:INDEX=0"}</definedName>
    <definedName name="_2609__FDSAUDITLINK__">{"fdsup://directions/FAT Viewer?action=UPDATE&amp;creator=factset&amp;DYN_ARGS=TRUE&amp;DOC_NAME=FAT:FQL_AUDITING_CLIENT_TEMPLATE.FAT&amp;display_string=Audit&amp;VAR:KEY=YTIFUZYREH&amp;VAR:QUERY=RkZfRU5UUlBSX1ZBTF9EQUlMWSgxMi8wNi8yMDA2LCwsLCk=&amp;WINDOW=FIRST_POPUP&amp;HEIGHT=450&amp;WIDTH=","450&amp;START_MAXIMIZED=FALSE&amp;VAR:CALENDAR=US&amp;VAR:SYMBOL=TWTC&amp;VAR:INDEX=0"}</definedName>
    <definedName name="_261__FDSAUDITLINK__">{"fdsup://IBCentral/FAT Viewer?action=UPDATE&amp;creator=factset&amp;DOC_NAME=fat:reuters_qtrly_source_window.fat&amp;display_string=Audit&amp;DYN_ARGS=TRUE&amp;VAR:ID1=83001P10&amp;VAR:RCODE=SALES&amp;VAR:SDATE=20080699&amp;VAR:FREQ=Quarterly&amp;VAR:RELITEM=RP&amp;VAR:CURRENCY=&amp;VAR:CURRSOURCE=E","XSHARE&amp;VAR:NATFREQ=QUARTERLY&amp;VAR:RFIELD=FINALIZED&amp;VAR:DB_TYPE=&amp;VAR:UNITS=M&amp;window=popup&amp;width=450&amp;height=300&amp;START_MAXIMIZED=FALSE"}</definedName>
    <definedName name="_2610__FDSAUDITLINK__">{"fdsup://directions/FAT Viewer?action=UPDATE&amp;creator=factset&amp;DYN_ARGS=TRUE&amp;DOC_NAME=FAT:FQL_AUDITING_CLIENT_TEMPLATE.FAT&amp;display_string=Audit&amp;VAR:KEY=ATOFKTELYZ&amp;VAR:QUERY=RkZfRU5UUlBSX1ZBTF9EQUlMWSgxMi8wNy8yMDA2LCwsLCk=&amp;WINDOW=FIRST_POPUP&amp;HEIGHT=450&amp;WIDTH=","450&amp;START_MAXIMIZED=FALSE&amp;VAR:CALENDAR=US&amp;VAR:SYMBOL=TWTC&amp;VAR:INDEX=0"}</definedName>
    <definedName name="_2611__FDSAUDITLINK__">{"fdsup://directions/FAT Viewer?action=UPDATE&amp;creator=factset&amp;DYN_ARGS=TRUE&amp;DOC_NAME=FAT:FQL_AUDITING_CLIENT_TEMPLATE.FAT&amp;display_string=Audit&amp;VAR:KEY=UTMTWXOLQB&amp;VAR:QUERY=RkZfRU5UUlBSX1ZBTF9EQUlMWSgxMi8wOC8yMDA2LCwsLCk=&amp;WINDOW=FIRST_POPUP&amp;HEIGHT=450&amp;WIDTH=","450&amp;START_MAXIMIZED=FALSE&amp;VAR:CALENDAR=US&amp;VAR:SYMBOL=TWTC&amp;VAR:INDEX=0"}</definedName>
    <definedName name="_2612__FDSAUDITLINK__">{"fdsup://directions/FAT Viewer?action=UPDATE&amp;creator=factset&amp;DYN_ARGS=TRUE&amp;DOC_NAME=FAT:FQL_AUDITING_CLIENT_TEMPLATE.FAT&amp;display_string=Audit&amp;VAR:KEY=AHWDOZAJYP&amp;VAR:QUERY=RkZfRU5UUlBSX1ZBTF9EQUlMWSgxMi8xMS8yMDA2LCwsLCk=&amp;WINDOW=FIRST_POPUP&amp;HEIGHT=450&amp;WIDTH=","450&amp;START_MAXIMIZED=FALSE&amp;VAR:CALENDAR=US&amp;VAR:SYMBOL=TWTC&amp;VAR:INDEX=0"}</definedName>
    <definedName name="_2613__FDSAUDITLINK__">{"fdsup://directions/FAT Viewer?action=UPDATE&amp;creator=factset&amp;DYN_ARGS=TRUE&amp;DOC_NAME=FAT:FQL_AUDITING_CLIENT_TEMPLATE.FAT&amp;display_string=Audit&amp;VAR:KEY=ODUPOZOZGH&amp;VAR:QUERY=RkZfRU5UUlBSX1ZBTF9EQUlMWSgxMi8xMi8yMDA2LCwsLCk=&amp;WINDOW=FIRST_POPUP&amp;HEIGHT=450&amp;WIDTH=","450&amp;START_MAXIMIZED=FALSE&amp;VAR:CALENDAR=US&amp;VAR:SYMBOL=TWTC&amp;VAR:INDEX=0"}</definedName>
    <definedName name="_2614__FDSAUDITLINK__">{"fdsup://directions/FAT Viewer?action=UPDATE&amp;creator=factset&amp;DYN_ARGS=TRUE&amp;DOC_NAME=FAT:FQL_AUDITING_CLIENT_TEMPLATE.FAT&amp;display_string=Audit&amp;VAR:KEY=STMZUNMVCX&amp;VAR:QUERY=RkZfRU5UUlBSX1ZBTF9EQUlMWSgxMi8xMy8yMDA2LCwsLCk=&amp;WINDOW=FIRST_POPUP&amp;HEIGHT=450&amp;WIDTH=","450&amp;START_MAXIMIZED=FALSE&amp;VAR:CALENDAR=US&amp;VAR:SYMBOL=TWTC&amp;VAR:INDEX=0"}</definedName>
    <definedName name="_2615__FDSAUDITLINK__">{"fdsup://directions/FAT Viewer?action=UPDATE&amp;creator=factset&amp;DYN_ARGS=TRUE&amp;DOC_NAME=FAT:FQL_AUDITING_CLIENT_TEMPLATE.FAT&amp;display_string=Audit&amp;VAR:KEY=IHCPEVIVCL&amp;VAR:QUERY=RkZfRU5UUlBSX1ZBTF9EQUlMWSgxMi8xNC8yMDA2LCwsLCk=&amp;WINDOW=FIRST_POPUP&amp;HEIGHT=450&amp;WIDTH=","450&amp;START_MAXIMIZED=FALSE&amp;VAR:CALENDAR=US&amp;VAR:SYMBOL=TWTC&amp;VAR:INDEX=0"}</definedName>
    <definedName name="_2616__FDSAUDITLINK__">{"fdsup://directions/FAT Viewer?action=UPDATE&amp;creator=factset&amp;DYN_ARGS=TRUE&amp;DOC_NAME=FAT:FQL_AUDITING_CLIENT_TEMPLATE.FAT&amp;display_string=Audit&amp;VAR:KEY=AHIRADSPWL&amp;VAR:QUERY=RkZfRU5UUlBSX1ZBTF9EQUlMWSgxMi8xNS8yMDA2LCwsLCk=&amp;WINDOW=FIRST_POPUP&amp;HEIGHT=450&amp;WIDTH=","450&amp;START_MAXIMIZED=FALSE&amp;VAR:CALENDAR=US&amp;VAR:SYMBOL=TWTC&amp;VAR:INDEX=0"}</definedName>
    <definedName name="_2617__FDSAUDITLINK__">{"fdsup://directions/FAT Viewer?action=UPDATE&amp;creator=factset&amp;DYN_ARGS=TRUE&amp;DOC_NAME=FAT:FQL_AUDITING_CLIENT_TEMPLATE.FAT&amp;display_string=Audit&amp;VAR:KEY=SFSZEJWFOH&amp;VAR:QUERY=RkZfRU5UUlBSX1ZBTF9EQUlMWSgxMi8xOC8yMDA2LCwsLCk=&amp;WINDOW=FIRST_POPUP&amp;HEIGHT=450&amp;WIDTH=","450&amp;START_MAXIMIZED=FALSE&amp;VAR:CALENDAR=US&amp;VAR:SYMBOL=TWTC&amp;VAR:INDEX=0"}</definedName>
    <definedName name="_2618__FDSAUDITLINK__">{"fdsup://directions/FAT Viewer?action=UPDATE&amp;creator=factset&amp;DYN_ARGS=TRUE&amp;DOC_NAME=FAT:FQL_AUDITING_CLIENT_TEMPLATE.FAT&amp;display_string=Audit&amp;VAR:KEY=MRGJIZMJGT&amp;VAR:QUERY=RkZfRU5UUlBSX1ZBTF9EQUlMWSgxMi8xOS8yMDA2LCwsLCk=&amp;WINDOW=FIRST_POPUP&amp;HEIGHT=450&amp;WIDTH=","450&amp;START_MAXIMIZED=FALSE&amp;VAR:CALENDAR=US&amp;VAR:SYMBOL=TWTC&amp;VAR:INDEX=0"}</definedName>
    <definedName name="_2619__FDSAUDITLINK__">{"fdsup://directions/FAT Viewer?action=UPDATE&amp;creator=factset&amp;DYN_ARGS=TRUE&amp;DOC_NAME=FAT:FQL_AUDITING_CLIENT_TEMPLATE.FAT&amp;display_string=Audit&amp;VAR:KEY=YDIVORUVGR&amp;VAR:QUERY=RkZfRU5UUlBSX1ZBTF9EQUlMWSgxMi8yMC8yMDA2LCwsLCk=&amp;WINDOW=FIRST_POPUP&amp;HEIGHT=450&amp;WIDTH=","450&amp;START_MAXIMIZED=FALSE&amp;VAR:CALENDAR=US&amp;VAR:SYMBOL=TWTC&amp;VAR:INDEX=0"}</definedName>
    <definedName name="_261IQ_HOUSING_COMPLET_06°_SINGLE_FAM_POP_UNUSED">"c7102"</definedName>
    <definedName name="_262__FDSAUDITLINK__">{"fdsup://IBCentral/FAT Viewer?action=UPDATE&amp;creator=factset&amp;DOC_NAME=fat:reuters_qtrly_source_window.fat&amp;display_string=Audit&amp;DYN_ARGS=TRUE&amp;VAR:ID1=82967N10&amp;VAR:RCODE=SALES&amp;VAR:SDATE=20080699&amp;VAR:FREQ=Quarterly&amp;VAR:RELITEM=RP&amp;VAR:CURRENCY=&amp;VAR:CURRSOURCE=E","XSHARE&amp;VAR:NATFREQ=QUARTERLY&amp;VAR:RFIELD=FINALIZED&amp;VAR:DB_TYPE=&amp;VAR:UNITS=M&amp;window=popup&amp;width=450&amp;height=300&amp;START_MAXIMIZED=FALSE"}</definedName>
    <definedName name="_2620__FDSAUDITLINK__">{"fdsup://directions/FAT Viewer?action=UPDATE&amp;creator=factset&amp;DYN_ARGS=TRUE&amp;DOC_NAME=FAT:FQL_AUDITING_CLIENT_TEMPLATE.FAT&amp;display_string=Audit&amp;VAR:KEY=GJITMXYPYL&amp;VAR:QUERY=RkZfRU5UUlBSX1ZBTF9EQUlMWSgxMi8yMS8yMDA2LCwsLCk=&amp;WINDOW=FIRST_POPUP&amp;HEIGHT=450&amp;WIDTH=","450&amp;START_MAXIMIZED=FALSE&amp;VAR:CALENDAR=US&amp;VAR:SYMBOL=TWTC&amp;VAR:INDEX=0"}</definedName>
    <definedName name="_2621__FDSAUDITLINK__">{"fdsup://directions/FAT Viewer?action=UPDATE&amp;creator=factset&amp;DYN_ARGS=TRUE&amp;DOC_NAME=FAT:FQL_AUDITING_CLIENT_TEMPLATE.FAT&amp;display_string=Audit&amp;VAR:KEY=ETYHUNQHSD&amp;VAR:QUERY=RkZfRU5UUlBSX1ZBTF9EQUlMWSgxMi8yMi8yMDA2LCwsLCk=&amp;WINDOW=FIRST_POPUP&amp;HEIGHT=450&amp;WIDTH=","450&amp;START_MAXIMIZED=FALSE&amp;VAR:CALENDAR=US&amp;VAR:SYMBOL=TWTC&amp;VAR:INDEX=0"}</definedName>
    <definedName name="_2622__FDSAUDITLINK__">{"fdsup://directions/FAT Viewer?action=UPDATE&amp;creator=factset&amp;DYN_ARGS=TRUE&amp;DOC_NAME=FAT:FQL_AUDITING_CLIENT_TEMPLATE.FAT&amp;display_string=Audit&amp;VAR:KEY=YLETUFCLUZ&amp;VAR:QUERY=RkZfRU5UUlBSX1ZBTF9EQUlMWSgxMi8yNS8yMDA2LCwsLCk=&amp;WINDOW=FIRST_POPUP&amp;HEIGHT=450&amp;WIDTH=","450&amp;START_MAXIMIZED=FALSE&amp;VAR:CALENDAR=US&amp;VAR:SYMBOL=TWTC&amp;VAR:INDEX=0"}</definedName>
    <definedName name="_2623__FDSAUDITLINK__">{"fdsup://directions/FAT Viewer?action=UPDATE&amp;creator=factset&amp;DYN_ARGS=TRUE&amp;DOC_NAME=FAT:FQL_AUDITING_CLIENT_TEMPLATE.FAT&amp;display_string=Audit&amp;VAR:KEY=YRMBYPYLGJ&amp;VAR:QUERY=RkZfRU5UUlBSX1ZBTF9EQUlMWSgxMi8yNi8yMDA2LCwsLCk=&amp;WINDOW=FIRST_POPUP&amp;HEIGHT=450&amp;WIDTH=","450&amp;START_MAXIMIZED=FALSE&amp;VAR:CALENDAR=US&amp;VAR:SYMBOL=TWTC&amp;VAR:INDEX=0"}</definedName>
    <definedName name="_2624__FDSAUDITLINK__">{"fdsup://directions/FAT Viewer?action=UPDATE&amp;creator=factset&amp;DYN_ARGS=TRUE&amp;DOC_NAME=FAT:FQL_AUDITING_CLIENT_TEMPLATE.FAT&amp;display_string=Audit&amp;VAR:KEY=CNUPIHCHUR&amp;VAR:QUERY=RkZfRU5UUlBSX1ZBTF9EQUlMWSgxMi8yNy8yMDA2LCwsLCk=&amp;WINDOW=FIRST_POPUP&amp;HEIGHT=450&amp;WIDTH=","450&amp;START_MAXIMIZED=FALSE&amp;VAR:CALENDAR=US&amp;VAR:SYMBOL=TWTC&amp;VAR:INDEX=0"}</definedName>
    <definedName name="_2625__FDSAUDITLINK__">{"fdsup://directions/FAT Viewer?action=UPDATE&amp;creator=factset&amp;DYN_ARGS=TRUE&amp;DOC_NAME=FAT:FQL_AUDITING_CLIENT_TEMPLATE.FAT&amp;display_string=Audit&amp;VAR:KEY=SXOHWPWJYF&amp;VAR:QUERY=RkZfRU5UUlBSX1ZBTF9EQUlMWSgxMi8yOC8yMDA2LCwsLCk=&amp;WINDOW=FIRST_POPUP&amp;HEIGHT=450&amp;WIDTH=","450&amp;START_MAXIMIZED=FALSE&amp;VAR:CALENDAR=US&amp;VAR:SYMBOL=TWTC&amp;VAR:INDEX=0"}</definedName>
    <definedName name="_2626__FDSAUDITLINK__">{"fdsup://directions/FAT Viewer?action=UPDATE&amp;creator=factset&amp;DYN_ARGS=TRUE&amp;DOC_NAME=FAT:FQL_AUDITING_CLIENT_TEMPLATE.FAT&amp;display_string=Audit&amp;VAR:KEY=QJYXYDWXEX&amp;VAR:QUERY=RkZfRU5UUlBSX1ZBTF9EQUlMWSgxMi8yOS8yMDA2LCwsLCk=&amp;WINDOW=FIRST_POPUP&amp;HEIGHT=450&amp;WIDTH=","450&amp;START_MAXIMIZED=FALSE&amp;VAR:CALENDAR=US&amp;VAR:SYMBOL=TWTC&amp;VAR:INDEX=0"}</definedName>
    <definedName name="_2627__FDSAUDITLINK__">{"fdsup://directions/FAT Viewer?action=UPDATE&amp;creator=factset&amp;DYN_ARGS=TRUE&amp;DOC_NAME=FAT:FQL_AUDITING_CLIENT_TEMPLATE.FAT&amp;display_string=Audit&amp;VAR:KEY=YJMBKDKNGL&amp;VAR:QUERY=RkZfRU5UUlBSX1ZBTF9EQUlMWSgxLzAxLzIwMDcsLCwsKQ==&amp;WINDOW=FIRST_POPUP&amp;HEIGHT=450&amp;WIDTH=","450&amp;START_MAXIMIZED=FALSE&amp;VAR:CALENDAR=US&amp;VAR:SYMBOL=TWTC&amp;VAR:INDEX=0"}</definedName>
    <definedName name="_2628__FDSAUDITLINK__">{"fdsup://directions/FAT Viewer?action=UPDATE&amp;creator=factset&amp;DYN_ARGS=TRUE&amp;DOC_NAME=FAT:FQL_AUDITING_CLIENT_TEMPLATE.FAT&amp;display_string=Audit&amp;VAR:KEY=YRAPKJEXKD&amp;VAR:QUERY=RkZfRU5UUlBSX1ZBTF9EQUlMWSgxLzAyLzIwMDcsLCwsKQ==&amp;WINDOW=FIRST_POPUP&amp;HEIGHT=450&amp;WIDTH=","450&amp;START_MAXIMIZED=FALSE&amp;VAR:CALENDAR=US&amp;VAR:SYMBOL=TWTC&amp;VAR:INDEX=0"}</definedName>
    <definedName name="_2629__FDSAUDITLINK__">{"fdsup://directions/FAT Viewer?action=UPDATE&amp;creator=factset&amp;DYN_ARGS=TRUE&amp;DOC_NAME=FAT:FQL_AUDITING_CLIENT_TEMPLATE.FAT&amp;display_string=Audit&amp;VAR:KEY=YHCZCTYXQN&amp;VAR:QUERY=RkZfRU5UUlBSX1ZBTF9EQUlMWSgxLzAzLzIwMDcsLCwsKQ==&amp;WINDOW=FIRST_POPUP&amp;HEIGHT=450&amp;WIDTH=","450&amp;START_MAXIMIZED=FALSE&amp;VAR:CALENDAR=US&amp;VAR:SYMBOL=TWTC&amp;VAR:INDEX=0"}</definedName>
    <definedName name="_262IQ_HOUSING_COMPLET__6°_SINGLE_FAM_POP_UNUSED">"c7102"</definedName>
    <definedName name="_263__FDSAUDITLINK__">{"fdsup://IBCentral/FAT Viewer?action=UPDATE&amp;creator=factset&amp;DOC_NAME=fat:reuters_qtrly_source_window.fat&amp;display_string=Audit&amp;DYN_ARGS=TRUE&amp;VAR:ID1=82922610&amp;VAR:RCODE=SALES&amp;VAR:SDATE=20080699&amp;VAR:FREQ=Quarterly&amp;VAR:RELITEM=RP&amp;VAR:CURRENCY=&amp;VAR:CURRSOURCE=E","XSHARE&amp;VAR:NATFREQ=QUARTERLY&amp;VAR:RFIELD=FINALIZED&amp;VAR:DB_TYPE=&amp;VAR:UNITS=M&amp;window=popup&amp;width=450&amp;height=300&amp;START_MAXIMIZED=FALSE"}</definedName>
    <definedName name="_2630__FDSAUDITLINK__">{"fdsup://directions/FAT Viewer?action=UPDATE&amp;creator=factset&amp;DYN_ARGS=TRUE&amp;DOC_NAME=FAT:FQL_AUDITING_CLIENT_TEMPLATE.FAT&amp;display_string=Audit&amp;VAR:KEY=YXSPCLKXUP&amp;VAR:QUERY=RkZfRU5UUlBSX1ZBTF9EQUlMWSgxLzA0LzIwMDcsLCwsKQ==&amp;WINDOW=FIRST_POPUP&amp;HEIGHT=450&amp;WIDTH=","450&amp;START_MAXIMIZED=FALSE&amp;VAR:CALENDAR=US&amp;VAR:SYMBOL=TWTC&amp;VAR:INDEX=0"}</definedName>
    <definedName name="_2631__FDSAUDITLINK__">{"fdsup://directions/FAT Viewer?action=UPDATE&amp;creator=factset&amp;DYN_ARGS=TRUE&amp;DOC_NAME=FAT:FQL_AUDITING_CLIENT_TEMPLATE.FAT&amp;display_string=Audit&amp;VAR:KEY=UBWBMPMHYV&amp;VAR:QUERY=RkZfRU5UUlBSX1ZBTF9EQUlMWSgxLzA1LzIwMDcsLCwsKQ==&amp;WINDOW=FIRST_POPUP&amp;HEIGHT=450&amp;WIDTH=","450&amp;START_MAXIMIZED=FALSE&amp;VAR:CALENDAR=US&amp;VAR:SYMBOL=TWTC&amp;VAR:INDEX=0"}</definedName>
    <definedName name="_2632__FDSAUDITLINK__">{"fdsup://directions/FAT Viewer?action=UPDATE&amp;creator=factset&amp;DYN_ARGS=TRUE&amp;DOC_NAME=FAT:FQL_AUDITING_CLIENT_TEMPLATE.FAT&amp;display_string=Audit&amp;VAR:KEY=GVQFOFOROZ&amp;VAR:QUERY=RkZfRU5UUlBSX1ZBTF9EQUlMWSgxLzA4LzIwMDcsLCwsKQ==&amp;WINDOW=FIRST_POPUP&amp;HEIGHT=450&amp;WIDTH=","450&amp;START_MAXIMIZED=FALSE&amp;VAR:CALENDAR=US&amp;VAR:SYMBOL=TWTC&amp;VAR:INDEX=0"}</definedName>
    <definedName name="_2633__FDSAUDITLINK__">{"fdsup://directions/FAT Viewer?action=UPDATE&amp;creator=factset&amp;DYN_ARGS=TRUE&amp;DOC_NAME=FAT:FQL_AUDITING_CLIENT_TEMPLATE.FAT&amp;display_string=Audit&amp;VAR:KEY=MXOVOFSNIR&amp;VAR:QUERY=RkZfRU5UUlBSX1ZBTF9EQUlMWSgxLzA5LzIwMDcsLCwsKQ==&amp;WINDOW=FIRST_POPUP&amp;HEIGHT=450&amp;WIDTH=","450&amp;START_MAXIMIZED=FALSE&amp;VAR:CALENDAR=US&amp;VAR:SYMBOL=TWTC&amp;VAR:INDEX=0"}</definedName>
    <definedName name="_2634__FDSAUDITLINK__">{"fdsup://directions/FAT Viewer?action=UPDATE&amp;creator=factset&amp;DYN_ARGS=TRUE&amp;DOC_NAME=FAT:FQL_AUDITING_CLIENT_TEMPLATE.FAT&amp;display_string=Audit&amp;VAR:KEY=QXEROTUREP&amp;VAR:QUERY=RkZfRU5UUlBSX1ZBTF9EQUlMWSgxLzEwLzIwMDcsLCwsKQ==&amp;WINDOW=FIRST_POPUP&amp;HEIGHT=450&amp;WIDTH=","450&amp;START_MAXIMIZED=FALSE&amp;VAR:CALENDAR=US&amp;VAR:SYMBOL=TWTC&amp;VAR:INDEX=0"}</definedName>
    <definedName name="_2635__FDSAUDITLINK__">{"fdsup://directions/FAT Viewer?action=UPDATE&amp;creator=factset&amp;DYN_ARGS=TRUE&amp;DOC_NAME=FAT:FQL_AUDITING_CLIENT_TEMPLATE.FAT&amp;display_string=Audit&amp;VAR:KEY=OJAPSHAFMD&amp;VAR:QUERY=RkZfRU5UUlBSX1ZBTF9EQUlMWSgxLzExLzIwMDcsLCwsKQ==&amp;WINDOW=FIRST_POPUP&amp;HEIGHT=450&amp;WIDTH=","450&amp;START_MAXIMIZED=FALSE&amp;VAR:CALENDAR=US&amp;VAR:SYMBOL=TWTC&amp;VAR:INDEX=0"}</definedName>
    <definedName name="_2636__FDSAUDITLINK__">{"fdsup://directions/FAT Viewer?action=UPDATE&amp;creator=factset&amp;DYN_ARGS=TRUE&amp;DOC_NAME=FAT:FQL_AUDITING_CLIENT_TEMPLATE.FAT&amp;display_string=Audit&amp;VAR:KEY=QPOJEBOJAB&amp;VAR:QUERY=RkZfRU5UUlBSX1ZBTF9EQUlMWSgxLzEyLzIwMDcsLCwsKQ==&amp;WINDOW=FIRST_POPUP&amp;HEIGHT=450&amp;WIDTH=","450&amp;START_MAXIMIZED=FALSE&amp;VAR:CALENDAR=US&amp;VAR:SYMBOL=TWTC&amp;VAR:INDEX=0"}</definedName>
    <definedName name="_2637__FDSAUDITLINK__">{"fdsup://directions/FAT Viewer?action=UPDATE&amp;creator=factset&amp;DYN_ARGS=TRUE&amp;DOC_NAME=FAT:FQL_AUDITING_CLIENT_TEMPLATE.FAT&amp;display_string=Audit&amp;VAR:KEY=KZIVULETML&amp;VAR:QUERY=RkZfRU5UUlBSX1ZBTF9EQUlMWSgxLzE1LzIwMDcsLCwsKQ==&amp;WINDOW=FIRST_POPUP&amp;HEIGHT=450&amp;WIDTH=","450&amp;START_MAXIMIZED=FALSE&amp;VAR:CALENDAR=US&amp;VAR:SYMBOL=TWTC&amp;VAR:INDEX=0"}</definedName>
    <definedName name="_2638__FDSAUDITLINK__">{"fdsup://directions/FAT Viewer?action=UPDATE&amp;creator=factset&amp;DYN_ARGS=TRUE&amp;DOC_NAME=FAT:FQL_AUDITING_CLIENT_TEMPLATE.FAT&amp;display_string=Audit&amp;VAR:KEY=GHALCXMPGX&amp;VAR:QUERY=RkZfRU5UUlBSX1ZBTF9EQUlMWSgxLzE2LzIwMDcsLCwsKQ==&amp;WINDOW=FIRST_POPUP&amp;HEIGHT=450&amp;WIDTH=","450&amp;START_MAXIMIZED=FALSE&amp;VAR:CALENDAR=US&amp;VAR:SYMBOL=TWTC&amp;VAR:INDEX=0"}</definedName>
    <definedName name="_2639__FDSAUDITLINK__">{"fdsup://directions/FAT Viewer?action=UPDATE&amp;creator=factset&amp;DYN_ARGS=TRUE&amp;DOC_NAME=FAT:FQL_AUDITING_CLIENT_TEMPLATE.FAT&amp;display_string=Audit&amp;VAR:KEY=EFOJSFEJSZ&amp;VAR:QUERY=RkZfRU5UUlBSX1ZBTF9EQUlMWSgxLzE3LzIwMDcsLCwsKQ==&amp;WINDOW=FIRST_POPUP&amp;HEIGHT=450&amp;WIDTH=","450&amp;START_MAXIMIZED=FALSE&amp;VAR:CALENDAR=US&amp;VAR:SYMBOL=TWTC&amp;VAR:INDEX=0"}</definedName>
    <definedName name="_264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40__FDSAUDITLINK__">{"fdsup://directions/FAT Viewer?action=UPDATE&amp;creator=factset&amp;DYN_ARGS=TRUE&amp;DOC_NAME=FAT:FQL_AUDITING_CLIENT_TEMPLATE.FAT&amp;display_string=Audit&amp;VAR:KEY=KPKNMLKRYF&amp;VAR:QUERY=RkZfRU5UUlBSX1ZBTF9EQUlMWSgxLzE4LzIwMDcsLCwsKQ==&amp;WINDOW=FIRST_POPUP&amp;HEIGHT=450&amp;WIDTH=","450&amp;START_MAXIMIZED=FALSE&amp;VAR:CALENDAR=US&amp;VAR:SYMBOL=TWTC&amp;VAR:INDEX=0"}</definedName>
    <definedName name="_2641__FDSAUDITLINK__">{"fdsup://directions/FAT Viewer?action=UPDATE&amp;creator=factset&amp;DYN_ARGS=TRUE&amp;DOC_NAME=FAT:FQL_AUDITING_CLIENT_TEMPLATE.FAT&amp;display_string=Audit&amp;VAR:KEY=KBUJGHGRUN&amp;VAR:QUERY=RkZfRU5UUlBSX1ZBTF9EQUlMWSgxLzE5LzIwMDcsLCwsKQ==&amp;WINDOW=FIRST_POPUP&amp;HEIGHT=450&amp;WIDTH=","450&amp;START_MAXIMIZED=FALSE&amp;VAR:CALENDAR=US&amp;VAR:SYMBOL=TWTC&amp;VAR:INDEX=0"}</definedName>
    <definedName name="_2642__FDSAUDITLINK__">{"fdsup://directions/FAT Viewer?action=UPDATE&amp;creator=factset&amp;DYN_ARGS=TRUE&amp;DOC_NAME=FAT:FQL_AUDITING_CLIENT_TEMPLATE.FAT&amp;display_string=Audit&amp;VAR:KEY=EPWZUDWPQZ&amp;VAR:QUERY=RkZfRU5UUlBSX1ZBTF9EQUlMWSgxLzIyLzIwMDcsLCwsKQ==&amp;WINDOW=FIRST_POPUP&amp;HEIGHT=450&amp;WIDTH=","450&amp;START_MAXIMIZED=FALSE&amp;VAR:CALENDAR=US&amp;VAR:SYMBOL=TWTC&amp;VAR:INDEX=0"}</definedName>
    <definedName name="_2643__FDSAUDITLINK__">{"fdsup://directions/FAT Viewer?action=UPDATE&amp;creator=factset&amp;DYN_ARGS=TRUE&amp;DOC_NAME=FAT:FQL_AUDITING_CLIENT_TEMPLATE.FAT&amp;display_string=Audit&amp;VAR:KEY=GPQPIVERIL&amp;VAR:QUERY=RkZfRU5UUlBSX1ZBTF9EQUlMWSgxLzIzLzIwMDcsLCwsKQ==&amp;WINDOW=FIRST_POPUP&amp;HEIGHT=450&amp;WIDTH=","450&amp;START_MAXIMIZED=FALSE&amp;VAR:CALENDAR=US&amp;VAR:SYMBOL=TWTC&amp;VAR:INDEX=0"}</definedName>
    <definedName name="_2644__FDSAUDITLINK__">{"fdsup://directions/FAT Viewer?action=UPDATE&amp;creator=factset&amp;DYN_ARGS=TRUE&amp;DOC_NAME=FAT:FQL_AUDITING_CLIENT_TEMPLATE.FAT&amp;display_string=Audit&amp;VAR:KEY=UPIXIVOXUV&amp;VAR:QUERY=RkZfRU5UUlBSX1ZBTF9EQUlMWSgxLzI0LzIwMDcsLCwsKQ==&amp;WINDOW=FIRST_POPUP&amp;HEIGHT=450&amp;WIDTH=","450&amp;START_MAXIMIZED=FALSE&amp;VAR:CALENDAR=US&amp;VAR:SYMBOL=TWTC&amp;VAR:INDEX=0"}</definedName>
    <definedName name="_2645__FDSAUDITLINK__">{"fdsup://directions/FAT Viewer?action=UPDATE&amp;creator=factset&amp;DYN_ARGS=TRUE&amp;DOC_NAME=FAT:FQL_AUDITING_CLIENT_TEMPLATE.FAT&amp;display_string=Audit&amp;VAR:KEY=YFGJANMPUF&amp;VAR:QUERY=RkZfRU5UUlBSX1ZBTF9EQUlMWSgxLzI1LzIwMDcsLCwsKQ==&amp;WINDOW=FIRST_POPUP&amp;HEIGHT=450&amp;WIDTH=","450&amp;START_MAXIMIZED=FALSE&amp;VAR:CALENDAR=US&amp;VAR:SYMBOL=TWTC&amp;VAR:INDEX=0"}</definedName>
    <definedName name="_2646__FDSAUDITLINK__">{"fdsup://directions/FAT Viewer?action=UPDATE&amp;creator=factset&amp;DYN_ARGS=TRUE&amp;DOC_NAME=FAT:FQL_AUDITING_CLIENT_TEMPLATE.FAT&amp;display_string=Audit&amp;VAR:KEY=GHOPSJOTKJ&amp;VAR:QUERY=RkZfRU5UUlBSX1ZBTF9EQUlMWSgxLzI2LzIwMDcsLCwsKQ==&amp;WINDOW=FIRST_POPUP&amp;HEIGHT=450&amp;WIDTH=","450&amp;START_MAXIMIZED=FALSE&amp;VAR:CALENDAR=US&amp;VAR:SYMBOL=TWTC&amp;VAR:INDEX=0"}</definedName>
    <definedName name="_2647__FDSAUDITLINK__">{"fdsup://directions/FAT Viewer?action=UPDATE&amp;creator=factset&amp;DYN_ARGS=TRUE&amp;DOC_NAME=FAT:FQL_AUDITING_CLIENT_TEMPLATE.FAT&amp;display_string=Audit&amp;VAR:KEY=GNAHEBSJMX&amp;VAR:QUERY=RkZfRU5UUlBSX1ZBTF9EQUlMWSgxLzI5LzIwMDcsLCwsKQ==&amp;WINDOW=FIRST_POPUP&amp;HEIGHT=450&amp;WIDTH=","450&amp;START_MAXIMIZED=FALSE&amp;VAR:CALENDAR=US&amp;VAR:SYMBOL=TWTC&amp;VAR:INDEX=0"}</definedName>
    <definedName name="_2648__FDSAUDITLINK__">{"fdsup://directions/FAT Viewer?action=UPDATE&amp;creator=factset&amp;DYN_ARGS=TRUE&amp;DOC_NAME=FAT:FQL_AUDITING_CLIENT_TEMPLATE.FAT&amp;display_string=Audit&amp;VAR:KEY=WJGRUNALKD&amp;VAR:QUERY=RkZfRU5UUlBSX1ZBTF9EQUlMWSgxLzMwLzIwMDcsLCwsKQ==&amp;WINDOW=FIRST_POPUP&amp;HEIGHT=450&amp;WIDTH=","450&amp;START_MAXIMIZED=FALSE&amp;VAR:CALENDAR=US&amp;VAR:SYMBOL=TWTC&amp;VAR:INDEX=0"}</definedName>
    <definedName name="_2649__FDSAUDITLINK__">{"fdsup://directions/FAT Viewer?action=UPDATE&amp;creator=factset&amp;DYN_ARGS=TRUE&amp;DOC_NAME=FAT:FQL_AUDITING_CLIENT_TEMPLATE.FAT&amp;display_string=Audit&amp;VAR:KEY=AXGTYPKLEJ&amp;VAR:QUERY=RkZfRU5UUlBSX1ZBTF9EQUlMWSgxLzMxLzIwMDcsLCwsKQ==&amp;WINDOW=FIRST_POPUP&amp;HEIGHT=450&amp;WIDTH=","450&amp;START_MAXIMIZED=FALSE&amp;VAR:CALENDAR=US&amp;VAR:SYMBOL=TWTC&amp;VAR:INDEX=0"}</definedName>
    <definedName name="_265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50__FDSAUDITLINK__">{"fdsup://directions/FAT Viewer?action=UPDATE&amp;creator=factset&amp;DYN_ARGS=TRUE&amp;DOC_NAME=FAT:FQL_AUDITING_CLIENT_TEMPLATE.FAT&amp;display_string=Audit&amp;VAR:KEY=CBMJKRWROF&amp;VAR:QUERY=RkZfRU5UUlBSX1ZBTF9EQUlMWSgyLzAxLzIwMDcsLCwsKQ==&amp;WINDOW=FIRST_POPUP&amp;HEIGHT=450&amp;WIDTH=","450&amp;START_MAXIMIZED=FALSE&amp;VAR:CALENDAR=US&amp;VAR:SYMBOL=TWTC&amp;VAR:INDEX=0"}</definedName>
    <definedName name="_2651__FDSAUDITLINK__">{"fdsup://directions/FAT Viewer?action=UPDATE&amp;creator=factset&amp;DYN_ARGS=TRUE&amp;DOC_NAME=FAT:FQL_AUDITING_CLIENT_TEMPLATE.FAT&amp;display_string=Audit&amp;VAR:KEY=GLSPCLMZUR&amp;VAR:QUERY=RkZfRU5UUlBSX1ZBTF9EQUlMWSgyLzAyLzIwMDcsLCwsKQ==&amp;WINDOW=FIRST_POPUP&amp;HEIGHT=450&amp;WIDTH=","450&amp;START_MAXIMIZED=FALSE&amp;VAR:CALENDAR=US&amp;VAR:SYMBOL=TWTC&amp;VAR:INDEX=0"}</definedName>
    <definedName name="_2652__FDSAUDITLINK__">{"fdsup://directions/FAT Viewer?action=UPDATE&amp;creator=factset&amp;DYN_ARGS=TRUE&amp;DOC_NAME=FAT:FQL_AUDITING_CLIENT_TEMPLATE.FAT&amp;display_string=Audit&amp;VAR:KEY=QVELKFSTUZ&amp;VAR:QUERY=RkZfRU5UUlBSX1ZBTF9EQUlMWSgyLzA1LzIwMDcsLCwsKQ==&amp;WINDOW=FIRST_POPUP&amp;HEIGHT=450&amp;WIDTH=","450&amp;START_MAXIMIZED=FALSE&amp;VAR:CALENDAR=US&amp;VAR:SYMBOL=TWTC&amp;VAR:INDEX=0"}</definedName>
    <definedName name="_2653__FDSAUDITLINK__">{"fdsup://directions/FAT Viewer?action=UPDATE&amp;creator=factset&amp;DYN_ARGS=TRUE&amp;DOC_NAME=FAT:FQL_AUDITING_CLIENT_TEMPLATE.FAT&amp;display_string=Audit&amp;VAR:KEY=WBYDAJSXUB&amp;VAR:QUERY=RkZfRU5UUlBSX1ZBTF9EQUlMWSgyLzA2LzIwMDcsLCwsKQ==&amp;WINDOW=FIRST_POPUP&amp;HEIGHT=450&amp;WIDTH=","450&amp;START_MAXIMIZED=FALSE&amp;VAR:CALENDAR=US&amp;VAR:SYMBOL=TWTC&amp;VAR:INDEX=0"}</definedName>
    <definedName name="_2654__FDSAUDITLINK__">{"fdsup://directions/FAT Viewer?action=UPDATE&amp;creator=factset&amp;DYN_ARGS=TRUE&amp;DOC_NAME=FAT:FQL_AUDITING_CLIENT_TEMPLATE.FAT&amp;display_string=Audit&amp;VAR:KEY=YVYJWLURYD&amp;VAR:QUERY=RkZfRU5UUlBSX1ZBTF9EQUlMWSgyLzA3LzIwMDcsLCwsKQ==&amp;WINDOW=FIRST_POPUP&amp;HEIGHT=450&amp;WIDTH=","450&amp;START_MAXIMIZED=FALSE&amp;VAR:CALENDAR=US&amp;VAR:SYMBOL=TWTC&amp;VAR:INDEX=0"}</definedName>
    <definedName name="_2655__FDSAUDITLINK__">{"fdsup://directions/FAT Viewer?action=UPDATE&amp;creator=factset&amp;DYN_ARGS=TRUE&amp;DOC_NAME=FAT:FQL_AUDITING_CLIENT_TEMPLATE.FAT&amp;display_string=Audit&amp;VAR:KEY=QFMFKRIFSP&amp;VAR:QUERY=RkZfRU5UUlBSX1ZBTF9EQUlMWSgyLzA4LzIwMDcsLCwsKQ==&amp;WINDOW=FIRST_POPUP&amp;HEIGHT=450&amp;WIDTH=","450&amp;START_MAXIMIZED=FALSE&amp;VAR:CALENDAR=US&amp;VAR:SYMBOL=TWTC&amp;VAR:INDEX=0"}</definedName>
    <definedName name="_2656__FDSAUDITLINK__">{"fdsup://directions/FAT Viewer?action=UPDATE&amp;creator=factset&amp;DYN_ARGS=TRUE&amp;DOC_NAME=FAT:FQL_AUDITING_CLIENT_TEMPLATE.FAT&amp;display_string=Audit&amp;VAR:KEY=YPQNSLIJYF&amp;VAR:QUERY=RkZfRU5UUlBSX1ZBTF9EQUlMWSgyLzA5LzIwMDcsLCwsKQ==&amp;WINDOW=FIRST_POPUP&amp;HEIGHT=450&amp;WIDTH=","450&amp;START_MAXIMIZED=FALSE&amp;VAR:CALENDAR=US&amp;VAR:SYMBOL=TWTC&amp;VAR:INDEX=0"}</definedName>
    <definedName name="_2657__FDSAUDITLINK__">{"fdsup://directions/FAT Viewer?action=UPDATE&amp;creator=factset&amp;DYN_ARGS=TRUE&amp;DOC_NAME=FAT:FQL_AUDITING_CLIENT_TEMPLATE.FAT&amp;display_string=Audit&amp;VAR:KEY=ETSJOLWVAP&amp;VAR:QUERY=RkZfRU5UUlBSX1ZBTF9EQUlMWSgyLzEyLzIwMDcsLCwsKQ==&amp;WINDOW=FIRST_POPUP&amp;HEIGHT=450&amp;WIDTH=","450&amp;START_MAXIMIZED=FALSE&amp;VAR:CALENDAR=US&amp;VAR:SYMBOL=TWTC&amp;VAR:INDEX=0"}</definedName>
    <definedName name="_2658__FDSAUDITLINK__">{"fdsup://directions/FAT Viewer?action=UPDATE&amp;creator=factset&amp;DYN_ARGS=TRUE&amp;DOC_NAME=FAT:FQL_AUDITING_CLIENT_TEMPLATE.FAT&amp;display_string=Audit&amp;VAR:KEY=MTKNIZIBSB&amp;VAR:QUERY=RkZfRU5UUlBSX1ZBTF9EQUlMWSgyLzEzLzIwMDcsLCwsKQ==&amp;WINDOW=FIRST_POPUP&amp;HEIGHT=450&amp;WIDTH=","450&amp;START_MAXIMIZED=FALSE&amp;VAR:CALENDAR=US&amp;VAR:SYMBOL=TWTC&amp;VAR:INDEX=0"}</definedName>
    <definedName name="_2659__FDSAUDITLINK__">{"fdsup://directions/FAT Viewer?action=UPDATE&amp;creator=factset&amp;DYN_ARGS=TRUE&amp;DOC_NAME=FAT:FQL_AUDITING_CLIENT_TEMPLATE.FAT&amp;display_string=Audit&amp;VAR:KEY=YFWPKNKBEV&amp;VAR:QUERY=RkZfRU5UUlBSX1ZBTF9EQUlMWSgyLzE0LzIwMDcsLCwsKQ==&amp;WINDOW=FIRST_POPUP&amp;HEIGHT=450&amp;WIDTH=","450&amp;START_MAXIMIZED=FALSE&amp;VAR:CALENDAR=US&amp;VAR:SYMBOL=TWTC&amp;VAR:INDEX=0"}</definedName>
    <definedName name="_266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60__FDSAUDITLINK__">{"fdsup://directions/FAT Viewer?action=UPDATE&amp;creator=factset&amp;DYN_ARGS=TRUE&amp;DOC_NAME=FAT:FQL_AUDITING_CLIENT_TEMPLATE.FAT&amp;display_string=Audit&amp;VAR:KEY=ADKZCXWRIR&amp;VAR:QUERY=RkZfRU5UUlBSX1ZBTF9EQUlMWSgyLzE1LzIwMDcsLCwsKQ==&amp;WINDOW=FIRST_POPUP&amp;HEIGHT=450&amp;WIDTH=","450&amp;START_MAXIMIZED=FALSE&amp;VAR:CALENDAR=US&amp;VAR:SYMBOL=TWTC&amp;VAR:INDEX=0"}</definedName>
    <definedName name="_2661__FDSAUDITLINK__">{"fdsup://directions/FAT Viewer?action=UPDATE&amp;creator=factset&amp;DYN_ARGS=TRUE&amp;DOC_NAME=FAT:FQL_AUDITING_CLIENT_TEMPLATE.FAT&amp;display_string=Audit&amp;VAR:KEY=AVUVCHWXGN&amp;VAR:QUERY=RkZfRU5UUlBSX1ZBTF9EQUlMWSgyLzE2LzIwMDcsLCwsKQ==&amp;WINDOW=FIRST_POPUP&amp;HEIGHT=450&amp;WIDTH=","450&amp;START_MAXIMIZED=FALSE&amp;VAR:CALENDAR=US&amp;VAR:SYMBOL=TWTC&amp;VAR:INDEX=0"}</definedName>
    <definedName name="_2662__FDSAUDITLINK__">{"fdsup://directions/FAT Viewer?action=UPDATE&amp;creator=factset&amp;DYN_ARGS=TRUE&amp;DOC_NAME=FAT:FQL_AUDITING_CLIENT_TEMPLATE.FAT&amp;display_string=Audit&amp;VAR:KEY=CHCVUXEZIV&amp;VAR:QUERY=RkZfRU5UUlBSX1ZBTF9EQUlMWSgyLzE5LzIwMDcsLCwsKQ==&amp;WINDOW=FIRST_POPUP&amp;HEIGHT=450&amp;WIDTH=","450&amp;START_MAXIMIZED=FALSE&amp;VAR:CALENDAR=US&amp;VAR:SYMBOL=TWTC&amp;VAR:INDEX=0"}</definedName>
    <definedName name="_2663__FDSAUDITLINK__">{"fdsup://directions/FAT Viewer?action=UPDATE&amp;creator=factset&amp;DYN_ARGS=TRUE&amp;DOC_NAME=FAT:FQL_AUDITING_CLIENT_TEMPLATE.FAT&amp;display_string=Audit&amp;VAR:KEY=GBEVETIFAT&amp;VAR:QUERY=RkZfRU5UUlBSX1ZBTF9EQUlMWSgyLzIwLzIwMDcsLCwsKQ==&amp;WINDOW=FIRST_POPUP&amp;HEIGHT=450&amp;WIDTH=","450&amp;START_MAXIMIZED=FALSE&amp;VAR:CALENDAR=US&amp;VAR:SYMBOL=TWTC&amp;VAR:INDEX=0"}</definedName>
    <definedName name="_2664__FDSAUDITLINK__">{"fdsup://directions/FAT Viewer?action=UPDATE&amp;creator=factset&amp;DYN_ARGS=TRUE&amp;DOC_NAME=FAT:FQL_AUDITING_CLIENT_TEMPLATE.FAT&amp;display_string=Audit&amp;VAR:KEY=ENSTARWRGH&amp;VAR:QUERY=RkZfRU5UUlBSX1ZBTF9EQUlMWSgyLzIxLzIwMDcsLCwsKQ==&amp;WINDOW=FIRST_POPUP&amp;HEIGHT=450&amp;WIDTH=","450&amp;START_MAXIMIZED=FALSE&amp;VAR:CALENDAR=US&amp;VAR:SYMBOL=TWTC&amp;VAR:INDEX=0"}</definedName>
    <definedName name="_2665__FDSAUDITLINK__">{"fdsup://directions/FAT Viewer?action=UPDATE&amp;creator=factset&amp;DYN_ARGS=TRUE&amp;DOC_NAME=FAT:FQL_AUDITING_CLIENT_TEMPLATE.FAT&amp;display_string=Audit&amp;VAR:KEY=SFYPABEDGH&amp;VAR:QUERY=RkZfRU5UUlBSX1ZBTF9EQUlMWSgyLzIyLzIwMDcsLCwsKQ==&amp;WINDOW=FIRST_POPUP&amp;HEIGHT=450&amp;WIDTH=","450&amp;START_MAXIMIZED=FALSE&amp;VAR:CALENDAR=US&amp;VAR:SYMBOL=TWTC&amp;VAR:INDEX=0"}</definedName>
    <definedName name="_2666__FDSAUDITLINK__">{"fdsup://directions/FAT Viewer?action=UPDATE&amp;creator=factset&amp;DYN_ARGS=TRUE&amp;DOC_NAME=FAT:FQL_AUDITING_CLIENT_TEMPLATE.FAT&amp;display_string=Audit&amp;VAR:KEY=GLGJMRQPEZ&amp;VAR:QUERY=RkZfRU5UUlBSX1ZBTF9EQUlMWSgyLzIzLzIwMDcsLCwsKQ==&amp;WINDOW=FIRST_POPUP&amp;HEIGHT=450&amp;WIDTH=","450&amp;START_MAXIMIZED=FALSE&amp;VAR:CALENDAR=US&amp;VAR:SYMBOL=TWTC&amp;VAR:INDEX=0"}</definedName>
    <definedName name="_2667__FDSAUDITLINK__">{"fdsup://directions/FAT Viewer?action=UPDATE&amp;creator=factset&amp;DYN_ARGS=TRUE&amp;DOC_NAME=FAT:FQL_AUDITING_CLIENT_TEMPLATE.FAT&amp;display_string=Audit&amp;VAR:KEY=KBYTMHAXCL&amp;VAR:QUERY=RkZfRU5UUlBSX1ZBTF9EQUlMWSgyLzI2LzIwMDcsLCwsKQ==&amp;WINDOW=FIRST_POPUP&amp;HEIGHT=450&amp;WIDTH=","450&amp;START_MAXIMIZED=FALSE&amp;VAR:CALENDAR=US&amp;VAR:SYMBOL=TWTC&amp;VAR:INDEX=0"}</definedName>
    <definedName name="_2668__FDSAUDITLINK__">{"fdsup://directions/FAT Viewer?action=UPDATE&amp;creator=factset&amp;DYN_ARGS=TRUE&amp;DOC_NAME=FAT:FQL_AUDITING_CLIENT_TEMPLATE.FAT&amp;display_string=Audit&amp;VAR:KEY=GTQNYRONKH&amp;VAR:QUERY=RkZfRU5UUlBSX1ZBTF9EQUlMWSgyLzI3LzIwMDcsLCwsKQ==&amp;WINDOW=FIRST_POPUP&amp;HEIGHT=450&amp;WIDTH=","450&amp;START_MAXIMIZED=FALSE&amp;VAR:CALENDAR=US&amp;VAR:SYMBOL=TWTC&amp;VAR:INDEX=0"}</definedName>
    <definedName name="_2669__FDSAUDITLINK__">{"fdsup://directions/FAT Viewer?action=UPDATE&amp;creator=factset&amp;DYN_ARGS=TRUE&amp;DOC_NAME=FAT:FQL_AUDITING_CLIENT_TEMPLATE.FAT&amp;display_string=Audit&amp;VAR:KEY=WVOVAVABKN&amp;VAR:QUERY=RkZfRU5UUlBSX1ZBTF9EQUlMWSgyLzI4LzIwMDcsLCwsKQ==&amp;WINDOW=FIRST_POPUP&amp;HEIGHT=450&amp;WIDTH=","450&amp;START_MAXIMIZED=FALSE&amp;VAR:CALENDAR=US&amp;VAR:SYMBOL=TWTC&amp;VAR:INDEX=0"}</definedName>
    <definedName name="_267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70__FDSAUDITLINK__">{"fdsup://directions/FAT Viewer?action=UPDATE&amp;creator=factset&amp;DYN_ARGS=TRUE&amp;DOC_NAME=FAT:FQL_AUDITING_CLIENT_TEMPLATE.FAT&amp;display_string=Audit&amp;VAR:KEY=YZURIXKHYJ&amp;VAR:QUERY=RkZfRU5UUlBSX1ZBTF9EQUlMWSgzLzAxLzIwMDcsLCwsKQ==&amp;WINDOW=FIRST_POPUP&amp;HEIGHT=450&amp;WIDTH=","450&amp;START_MAXIMIZED=FALSE&amp;VAR:CALENDAR=US&amp;VAR:SYMBOL=TWTC&amp;VAR:INDEX=0"}</definedName>
    <definedName name="_2671__FDSAUDITLINK__">{"fdsup://directions/FAT Viewer?action=UPDATE&amp;creator=factset&amp;DYN_ARGS=TRUE&amp;DOC_NAME=FAT:FQL_AUDITING_CLIENT_TEMPLATE.FAT&amp;display_string=Audit&amp;VAR:KEY=KJAPETKJMB&amp;VAR:QUERY=RkZfRU5UUlBSX1ZBTF9EQUlMWSgzLzAyLzIwMDcsLCwsKQ==&amp;WINDOW=FIRST_POPUP&amp;HEIGHT=450&amp;WIDTH=","450&amp;START_MAXIMIZED=FALSE&amp;VAR:CALENDAR=US&amp;VAR:SYMBOL=TWTC&amp;VAR:INDEX=0"}</definedName>
    <definedName name="_2672__FDSAUDITLINK__">{"fdsup://directions/FAT Viewer?action=UPDATE&amp;creator=factset&amp;DYN_ARGS=TRUE&amp;DOC_NAME=FAT:FQL_AUDITING_CLIENT_TEMPLATE.FAT&amp;display_string=Audit&amp;VAR:KEY=YHMLYZMXCR&amp;VAR:QUERY=RkZfRU5UUlBSX1ZBTF9EQUlMWSgzLzA1LzIwMDcsLCwsKQ==&amp;WINDOW=FIRST_POPUP&amp;HEIGHT=450&amp;WIDTH=","450&amp;START_MAXIMIZED=FALSE&amp;VAR:CALENDAR=US&amp;VAR:SYMBOL=TWTC&amp;VAR:INDEX=0"}</definedName>
    <definedName name="_2673__FDSAUDITLINK__">{"fdsup://directions/FAT Viewer?action=UPDATE&amp;creator=factset&amp;DYN_ARGS=TRUE&amp;DOC_NAME=FAT:FQL_AUDITING_CLIENT_TEMPLATE.FAT&amp;display_string=Audit&amp;VAR:KEY=UFGFWHOTMD&amp;VAR:QUERY=RkZfRU5UUlBSX1ZBTF9EQUlMWSgzLzA2LzIwMDcsLCwsKQ==&amp;WINDOW=FIRST_POPUP&amp;HEIGHT=450&amp;WIDTH=","450&amp;START_MAXIMIZED=FALSE&amp;VAR:CALENDAR=US&amp;VAR:SYMBOL=TWTC&amp;VAR:INDEX=0"}</definedName>
    <definedName name="_2674__FDSAUDITLINK__">{"fdsup://directions/FAT Viewer?action=UPDATE&amp;creator=factset&amp;DYN_ARGS=TRUE&amp;DOC_NAME=FAT:FQL_AUDITING_CLIENT_TEMPLATE.FAT&amp;display_string=Audit&amp;VAR:KEY=OJSNULYBMZ&amp;VAR:QUERY=RkZfRU5UUlBSX1ZBTF9EQUlMWSgzLzA3LzIwMDcsLCwsKQ==&amp;WINDOW=FIRST_POPUP&amp;HEIGHT=450&amp;WIDTH=","450&amp;START_MAXIMIZED=FALSE&amp;VAR:CALENDAR=US&amp;VAR:SYMBOL=TWTC&amp;VAR:INDEX=0"}</definedName>
    <definedName name="_2675__FDSAUDITLINK__">{"fdsup://directions/FAT Viewer?action=UPDATE&amp;creator=factset&amp;DYN_ARGS=TRUE&amp;DOC_NAME=FAT:FQL_AUDITING_CLIENT_TEMPLATE.FAT&amp;display_string=Audit&amp;VAR:KEY=OXYRKFCBIF&amp;VAR:QUERY=RkZfRU5UUlBSX1ZBTF9EQUlMWSgzLzA4LzIwMDcsLCwsKQ==&amp;WINDOW=FIRST_POPUP&amp;HEIGHT=450&amp;WIDTH=","450&amp;START_MAXIMIZED=FALSE&amp;VAR:CALENDAR=US&amp;VAR:SYMBOL=TWTC&amp;VAR:INDEX=0"}</definedName>
    <definedName name="_2676__FDSAUDITLINK__">{"fdsup://directions/FAT Viewer?action=UPDATE&amp;creator=factset&amp;DYN_ARGS=TRUE&amp;DOC_NAME=FAT:FQL_AUDITING_CLIENT_TEMPLATE.FAT&amp;display_string=Audit&amp;VAR:KEY=ATQVOHULAF&amp;VAR:QUERY=RkZfRU5UUlBSX1ZBTF9EQUlMWSgzLzA5LzIwMDcsLCwsKQ==&amp;WINDOW=FIRST_POPUP&amp;HEIGHT=450&amp;WIDTH=","450&amp;START_MAXIMIZED=FALSE&amp;VAR:CALENDAR=US&amp;VAR:SYMBOL=TWTC&amp;VAR:INDEX=0"}</definedName>
    <definedName name="_2677__FDSAUDITLINK__">{"fdsup://directions/FAT Viewer?action=UPDATE&amp;creator=factset&amp;DYN_ARGS=TRUE&amp;DOC_NAME=FAT:FQL_AUDITING_CLIENT_TEMPLATE.FAT&amp;display_string=Audit&amp;VAR:KEY=GJYLMZQHYD&amp;VAR:QUERY=RkZfRU5UUlBSX1ZBTF9EQUlMWSgzLzEyLzIwMDcsLCwsKQ==&amp;WINDOW=FIRST_POPUP&amp;HEIGHT=450&amp;WIDTH=","450&amp;START_MAXIMIZED=FALSE&amp;VAR:CALENDAR=US&amp;VAR:SYMBOL=TWTC&amp;VAR:INDEX=0"}</definedName>
    <definedName name="_2678__FDSAUDITLINK__">{"fdsup://directions/FAT Viewer?action=UPDATE&amp;creator=factset&amp;DYN_ARGS=TRUE&amp;DOC_NAME=FAT:FQL_AUDITING_CLIENT_TEMPLATE.FAT&amp;display_string=Audit&amp;VAR:KEY=UNUPMNYHCT&amp;VAR:QUERY=RkZfRU5UUlBSX1ZBTF9EQUlMWSgzLzEzLzIwMDcsLCwsKQ==&amp;WINDOW=FIRST_POPUP&amp;HEIGHT=450&amp;WIDTH=","450&amp;START_MAXIMIZED=FALSE&amp;VAR:CALENDAR=US&amp;VAR:SYMBOL=TWTC&amp;VAR:INDEX=0"}</definedName>
    <definedName name="_2679__FDSAUDITLINK__">{"fdsup://directions/FAT Viewer?action=UPDATE&amp;creator=factset&amp;DYN_ARGS=TRUE&amp;DOC_NAME=FAT:FQL_AUDITING_CLIENT_TEMPLATE.FAT&amp;display_string=Audit&amp;VAR:KEY=KVGZCTCZAH&amp;VAR:QUERY=RkZfRU5UUlBSX1ZBTF9EQUlMWSgzLzE0LzIwMDcsLCwsKQ==&amp;WINDOW=FIRST_POPUP&amp;HEIGHT=450&amp;WIDTH=","450&amp;START_MAXIMIZED=FALSE&amp;VAR:CALENDAR=US&amp;VAR:SYMBOL=TWTC&amp;VAR:INDEX=0"}</definedName>
    <definedName name="_268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80__FDSAUDITLINK__">{"fdsup://directions/FAT Viewer?action=UPDATE&amp;creator=factset&amp;DYN_ARGS=TRUE&amp;DOC_NAME=FAT:FQL_AUDITING_CLIENT_TEMPLATE.FAT&amp;display_string=Audit&amp;VAR:KEY=MLKNAHSZSB&amp;VAR:QUERY=RkZfRU5UUlBSX1ZBTF9EQUlMWSgzLzE1LzIwMDcsLCwsKQ==&amp;WINDOW=FIRST_POPUP&amp;HEIGHT=450&amp;WIDTH=","450&amp;START_MAXIMIZED=FALSE&amp;VAR:CALENDAR=US&amp;VAR:SYMBOL=TWTC&amp;VAR:INDEX=0"}</definedName>
    <definedName name="_2681__FDSAUDITLINK__">{"fdsup://directions/FAT Viewer?action=UPDATE&amp;creator=factset&amp;DYN_ARGS=TRUE&amp;DOC_NAME=FAT:FQL_AUDITING_CLIENT_TEMPLATE.FAT&amp;display_string=Audit&amp;VAR:KEY=WBONARMFKX&amp;VAR:QUERY=RkZfRU5UUlBSX1ZBTF9EQUlMWSgzLzE2LzIwMDcsLCwsKQ==&amp;WINDOW=FIRST_POPUP&amp;HEIGHT=450&amp;WIDTH=","450&amp;START_MAXIMIZED=FALSE&amp;VAR:CALENDAR=US&amp;VAR:SYMBOL=TWTC&amp;VAR:INDEX=0"}</definedName>
    <definedName name="_2682__FDSAUDITLINK__">{"fdsup://directions/FAT Viewer?action=UPDATE&amp;creator=factset&amp;DYN_ARGS=TRUE&amp;DOC_NAME=FAT:FQL_AUDITING_CLIENT_TEMPLATE.FAT&amp;display_string=Audit&amp;VAR:KEY=YPAPSNUTGL&amp;VAR:QUERY=RkZfRU5UUlBSX1ZBTF9EQUlMWSgzLzE5LzIwMDcsLCwsKQ==&amp;WINDOW=FIRST_POPUP&amp;HEIGHT=450&amp;WIDTH=","450&amp;START_MAXIMIZED=FALSE&amp;VAR:CALENDAR=US&amp;VAR:SYMBOL=TWTC&amp;VAR:INDEX=0"}</definedName>
    <definedName name="_2683__FDSAUDITLINK__">{"fdsup://directions/FAT Viewer?action=UPDATE&amp;creator=factset&amp;DYN_ARGS=TRUE&amp;DOC_NAME=FAT:FQL_AUDITING_CLIENT_TEMPLATE.FAT&amp;display_string=Audit&amp;VAR:KEY=QVWRENUVQJ&amp;VAR:QUERY=RkZfRU5UUlBSX1ZBTF9EQUlMWSgzLzIwLzIwMDcsLCwsKQ==&amp;WINDOW=FIRST_POPUP&amp;HEIGHT=450&amp;WIDTH=","450&amp;START_MAXIMIZED=FALSE&amp;VAR:CALENDAR=US&amp;VAR:SYMBOL=TWTC&amp;VAR:INDEX=0"}</definedName>
    <definedName name="_2684__FDSAUDITLINK__">{"fdsup://directions/FAT Viewer?action=UPDATE&amp;creator=factset&amp;DYN_ARGS=TRUE&amp;DOC_NAME=FAT:FQL_AUDITING_CLIENT_TEMPLATE.FAT&amp;display_string=Audit&amp;VAR:KEY=IXELANSJWV&amp;VAR:QUERY=RkZfRU5UUlBSX1ZBTF9EQUlMWSgzLzIxLzIwMDcsLCwsKQ==&amp;WINDOW=FIRST_POPUP&amp;HEIGHT=450&amp;WIDTH=","450&amp;START_MAXIMIZED=FALSE&amp;VAR:CALENDAR=US&amp;VAR:SYMBOL=TWTC&amp;VAR:INDEX=0"}</definedName>
    <definedName name="_2685__FDSAUDITLINK__">{"fdsup://directions/FAT Viewer?action=UPDATE&amp;creator=factset&amp;DYN_ARGS=TRUE&amp;DOC_NAME=FAT:FQL_AUDITING_CLIENT_TEMPLATE.FAT&amp;display_string=Audit&amp;VAR:KEY=KBONMBURQP&amp;VAR:QUERY=RkZfRU5UUlBSX1ZBTF9EQUlMWSgzLzIyLzIwMDcsLCwsKQ==&amp;WINDOW=FIRST_POPUP&amp;HEIGHT=450&amp;WIDTH=","450&amp;START_MAXIMIZED=FALSE&amp;VAR:CALENDAR=US&amp;VAR:SYMBOL=TWTC&amp;VAR:INDEX=0"}</definedName>
    <definedName name="_2686__FDSAUDITLINK__">{"fdsup://directions/FAT Viewer?action=UPDATE&amp;creator=factset&amp;DYN_ARGS=TRUE&amp;DOC_NAME=FAT:FQL_AUDITING_CLIENT_TEMPLATE.FAT&amp;display_string=Audit&amp;VAR:KEY=KXOJQXOJOL&amp;VAR:QUERY=RkZfRU5UUlBSX1ZBTF9EQUlMWSgzLzIzLzIwMDcsLCwsKQ==&amp;WINDOW=FIRST_POPUP&amp;HEIGHT=450&amp;WIDTH=","450&amp;START_MAXIMIZED=FALSE&amp;VAR:CALENDAR=US&amp;VAR:SYMBOL=TWTC&amp;VAR:INDEX=0"}</definedName>
    <definedName name="_2687__FDSAUDITLINK__">{"fdsup://directions/FAT Viewer?action=UPDATE&amp;creator=factset&amp;DYN_ARGS=TRUE&amp;DOC_NAME=FAT:FQL_AUDITING_CLIENT_TEMPLATE.FAT&amp;display_string=Audit&amp;VAR:KEY=UHUBCNWXQD&amp;VAR:QUERY=RkZfRU5UUlBSX1ZBTF9EQUlMWSgzLzI2LzIwMDcsLCwsKQ==&amp;WINDOW=FIRST_POPUP&amp;HEIGHT=450&amp;WIDTH=","450&amp;START_MAXIMIZED=FALSE&amp;VAR:CALENDAR=US&amp;VAR:SYMBOL=TWTC&amp;VAR:INDEX=0"}</definedName>
    <definedName name="_2688__FDSAUDITLINK__">{"fdsup://directions/FAT Viewer?action=UPDATE&amp;creator=factset&amp;DYN_ARGS=TRUE&amp;DOC_NAME=FAT:FQL_AUDITING_CLIENT_TEMPLATE.FAT&amp;display_string=Audit&amp;VAR:KEY=QFSRUPUVMF&amp;VAR:QUERY=RkZfRU5UUlBSX1ZBTF9EQUlMWSgzLzI3LzIwMDcsLCwsKQ==&amp;WINDOW=FIRST_POPUP&amp;HEIGHT=450&amp;WIDTH=","450&amp;START_MAXIMIZED=FALSE&amp;VAR:CALENDAR=US&amp;VAR:SYMBOL=TWTC&amp;VAR:INDEX=0"}</definedName>
    <definedName name="_2689__FDSAUDITLINK__">{"fdsup://directions/FAT Viewer?action=UPDATE&amp;creator=factset&amp;DYN_ARGS=TRUE&amp;DOC_NAME=FAT:FQL_AUDITING_CLIENT_TEMPLATE.FAT&amp;display_string=Audit&amp;VAR:KEY=SXCBEZAXAB&amp;VAR:QUERY=RkZfRU5UUlBSX1ZBTF9EQUlMWSgzLzI4LzIwMDcsLCwsKQ==&amp;WINDOW=FIRST_POPUP&amp;HEIGHT=450&amp;WIDTH=","450&amp;START_MAXIMIZED=FALSE&amp;VAR:CALENDAR=US&amp;VAR:SYMBOL=TWTC&amp;VAR:INDEX=0"}</definedName>
    <definedName name="_269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90__FDSAUDITLINK__">{"fdsup://directions/FAT Viewer?action=UPDATE&amp;creator=factset&amp;DYN_ARGS=TRUE&amp;DOC_NAME=FAT:FQL_AUDITING_CLIENT_TEMPLATE.FAT&amp;display_string=Audit&amp;VAR:KEY=YTGROZGTIV&amp;VAR:QUERY=RkZfRU5UUlBSX1ZBTF9EQUlMWSgzLzI5LzIwMDcsLCwsKQ==&amp;WINDOW=FIRST_POPUP&amp;HEIGHT=450&amp;WIDTH=","450&amp;START_MAXIMIZED=FALSE&amp;VAR:CALENDAR=US&amp;VAR:SYMBOL=TWTC&amp;VAR:INDEX=0"}</definedName>
    <definedName name="_2691__FDSAUDITLINK__">{"fdsup://directions/FAT Viewer?action=UPDATE&amp;creator=factset&amp;DYN_ARGS=TRUE&amp;DOC_NAME=FAT:FQL_AUDITING_CLIENT_TEMPLATE.FAT&amp;display_string=Audit&amp;VAR:KEY=UXSDKHSZOZ&amp;VAR:QUERY=RkZfRU5UUlBSX1ZBTF9EQUlMWSgzLzMwLzIwMDcsLCwsKQ==&amp;WINDOW=FIRST_POPUP&amp;HEIGHT=450&amp;WIDTH=","450&amp;START_MAXIMIZED=FALSE&amp;VAR:CALENDAR=US&amp;VAR:SYMBOL=TWTC&amp;VAR:INDEX=0"}</definedName>
    <definedName name="_2692__FDSAUDITLINK__">{"fdsup://directions/FAT Viewer?action=UPDATE&amp;creator=factset&amp;DYN_ARGS=TRUE&amp;DOC_NAME=FAT:FQL_AUDITING_CLIENT_TEMPLATE.FAT&amp;display_string=Audit&amp;VAR:KEY=CTABGVOHCN&amp;VAR:QUERY=RkZfRU5UUlBSX1ZBTF9EQUlMWSg0LzAyLzIwMDcsLCwsKQ==&amp;WINDOW=FIRST_POPUP&amp;HEIGHT=450&amp;WIDTH=","450&amp;START_MAXIMIZED=FALSE&amp;VAR:CALENDAR=US&amp;VAR:SYMBOL=TWTC&amp;VAR:INDEX=0"}</definedName>
    <definedName name="_2693__FDSAUDITLINK__">{"fdsup://directions/FAT Viewer?action=UPDATE&amp;creator=factset&amp;DYN_ARGS=TRUE&amp;DOC_NAME=FAT:FQL_AUDITING_CLIENT_TEMPLATE.FAT&amp;display_string=Audit&amp;VAR:KEY=MRCNMJMRQB&amp;VAR:QUERY=RkZfRU5UUlBSX1ZBTF9EQUlMWSg0LzAzLzIwMDcsLCwsKQ==&amp;WINDOW=FIRST_POPUP&amp;HEIGHT=450&amp;WIDTH=","450&amp;START_MAXIMIZED=FALSE&amp;VAR:CALENDAR=US&amp;VAR:SYMBOL=TWTC&amp;VAR:INDEX=0"}</definedName>
    <definedName name="_2694__FDSAUDITLINK__">{"fdsup://directions/FAT Viewer?action=UPDATE&amp;creator=factset&amp;DYN_ARGS=TRUE&amp;DOC_NAME=FAT:FQL_AUDITING_CLIENT_TEMPLATE.FAT&amp;display_string=Audit&amp;VAR:KEY=SLGLAZMVYF&amp;VAR:QUERY=RkZfRU5UUlBSX1ZBTF9EQUlMWSg0LzA0LzIwMDcsLCwsKQ==&amp;WINDOW=FIRST_POPUP&amp;HEIGHT=450&amp;WIDTH=","450&amp;START_MAXIMIZED=FALSE&amp;VAR:CALENDAR=US&amp;VAR:SYMBOL=TWTC&amp;VAR:INDEX=0"}</definedName>
    <definedName name="_2695__FDSAUDITLINK__">{"fdsup://directions/FAT Viewer?action=UPDATE&amp;creator=factset&amp;DYN_ARGS=TRUE&amp;DOC_NAME=FAT:FQL_AUDITING_CLIENT_TEMPLATE.FAT&amp;display_string=Audit&amp;VAR:KEY=SVUNEFCXEF&amp;VAR:QUERY=RkZfRU5UUlBSX1ZBTF9EQUlMWSg0LzA1LzIwMDcsLCwsKQ==&amp;WINDOW=FIRST_POPUP&amp;HEIGHT=450&amp;WIDTH=","450&amp;START_MAXIMIZED=FALSE&amp;VAR:CALENDAR=US&amp;VAR:SYMBOL=TWTC&amp;VAR:INDEX=0"}</definedName>
    <definedName name="_2696__FDSAUDITLINK__">{"fdsup://directions/FAT Viewer?action=UPDATE&amp;creator=factset&amp;DYN_ARGS=TRUE&amp;DOC_NAME=FAT:FQL_AUDITING_CLIENT_TEMPLATE.FAT&amp;display_string=Audit&amp;VAR:KEY=WVOLABORQX&amp;VAR:QUERY=RkZfRU5UUlBSX1ZBTF9EQUlMWSg0LzA2LzIwMDcsLCwsKQ==&amp;WINDOW=FIRST_POPUP&amp;HEIGHT=450&amp;WIDTH=","450&amp;START_MAXIMIZED=FALSE&amp;VAR:CALENDAR=US&amp;VAR:SYMBOL=TWTC&amp;VAR:INDEX=0"}</definedName>
    <definedName name="_2697__FDSAUDITLINK__">{"fdsup://directions/FAT Viewer?action=UPDATE&amp;creator=factset&amp;DYN_ARGS=TRUE&amp;DOC_NAME=FAT:FQL_AUDITING_CLIENT_TEMPLATE.FAT&amp;display_string=Audit&amp;VAR:KEY=GZKPCNKZEV&amp;VAR:QUERY=RkZfRU5UUlBSX1ZBTF9EQUlMWSg0LzA5LzIwMDcsLCwsKQ==&amp;WINDOW=FIRST_POPUP&amp;HEIGHT=450&amp;WIDTH=","450&amp;START_MAXIMIZED=FALSE&amp;VAR:CALENDAR=US&amp;VAR:SYMBOL=TWTC&amp;VAR:INDEX=0"}</definedName>
    <definedName name="_2698__FDSAUDITLINK__">{"fdsup://directions/FAT Viewer?action=UPDATE&amp;creator=factset&amp;DYN_ARGS=TRUE&amp;DOC_NAME=FAT:FQL_AUDITING_CLIENT_TEMPLATE.FAT&amp;display_string=Audit&amp;VAR:KEY=MZCTWFQFMZ&amp;VAR:QUERY=RkZfRU5UUlBSX1ZBTF9EQUlMWSg0LzEwLzIwMDcsLCwsKQ==&amp;WINDOW=FIRST_POPUP&amp;HEIGHT=450&amp;WIDTH=","450&amp;START_MAXIMIZED=FALSE&amp;VAR:CALENDAR=US&amp;VAR:SYMBOL=TWTC&amp;VAR:INDEX=0"}</definedName>
    <definedName name="_2699__FDSAUDITLINK__">{"fdsup://directions/FAT Viewer?action=UPDATE&amp;creator=factset&amp;DYN_ARGS=TRUE&amp;DOC_NAME=FAT:FQL_AUDITING_CLIENT_TEMPLATE.FAT&amp;display_string=Audit&amp;VAR:KEY=WBAHIFORQH&amp;VAR:QUERY=RkZfRU5UUlBSX1ZBTF9EQUlMWSg0LzExLzIwMDcsLCwsKQ==&amp;WINDOW=FIRST_POPUP&amp;HEIGHT=450&amp;WIDTH=","450&amp;START_MAXIMIZED=FALSE&amp;VAR:CALENDAR=US&amp;VAR:SYMBOL=TWTC&amp;VAR:INDEX=0"}</definedName>
    <definedName name="_27__FDSAUDITLINK__">{"fdsup://IBCentral/FAT Viewer?action=UPDATE&amp;creator=factset&amp;DOC_NAME=fat:reuters_qtrly_source_window.fat&amp;display_string=Audit&amp;DYN_ARGS=TRUE&amp;VAR:ID1=96332010&amp;VAR:RCODE=SALES&amp;VAR:SDATE=20080699&amp;VAR:FREQ=Quarterly&amp;VAR:RELITEM=RP&amp;VAR:CURRENCY=&amp;VAR:CURRSOURCE=E","XSHARE&amp;VAR:NATFREQ=QUARTERLY&amp;VAR:RFIELD=FINALIZED&amp;VAR:DB_TYPE=&amp;VAR:UNITS=M&amp;window=popup&amp;width=450&amp;height=300&amp;START_MAXIMIZED=FALSE"}</definedName>
    <definedName name="_270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00__FDSAUDITLINK__">{"fdsup://directions/FAT Viewer?action=UPDATE&amp;creator=factset&amp;DYN_ARGS=TRUE&amp;DOC_NAME=FAT:FQL_AUDITING_CLIENT_TEMPLATE.FAT&amp;display_string=Audit&amp;VAR:KEY=QHSFMHQTIB&amp;VAR:QUERY=RkZfRU5UUlBSX1ZBTF9EQUlMWSg0LzEyLzIwMDcsLCwsKQ==&amp;WINDOW=FIRST_POPUP&amp;HEIGHT=450&amp;WIDTH=","450&amp;START_MAXIMIZED=FALSE&amp;VAR:CALENDAR=US&amp;VAR:SYMBOL=TWTC&amp;VAR:INDEX=0"}</definedName>
    <definedName name="_2701__FDSAUDITLINK__">{"fdsup://directions/FAT Viewer?action=UPDATE&amp;creator=factset&amp;DYN_ARGS=TRUE&amp;DOC_NAME=FAT:FQL_AUDITING_CLIENT_TEMPLATE.FAT&amp;display_string=Audit&amp;VAR:KEY=ABQBIFMHUL&amp;VAR:QUERY=RkZfRU5UUlBSX1ZBTF9EQUlMWSg0LzEzLzIwMDcsLCwsKQ==&amp;WINDOW=FIRST_POPUP&amp;HEIGHT=450&amp;WIDTH=","450&amp;START_MAXIMIZED=FALSE&amp;VAR:CALENDAR=US&amp;VAR:SYMBOL=TWTC&amp;VAR:INDEX=0"}</definedName>
    <definedName name="_2702__FDSAUDITLINK__">{"fdsup://directions/FAT Viewer?action=UPDATE&amp;creator=factset&amp;DYN_ARGS=TRUE&amp;DOC_NAME=FAT:FQL_AUDITING_CLIENT_TEMPLATE.FAT&amp;display_string=Audit&amp;VAR:KEY=IRMFYREHWF&amp;VAR:QUERY=RkZfRU5UUlBSX1ZBTF9EQUlMWSg0LzE2LzIwMDcsLCwsKQ==&amp;WINDOW=FIRST_POPUP&amp;HEIGHT=450&amp;WIDTH=","450&amp;START_MAXIMIZED=FALSE&amp;VAR:CALENDAR=US&amp;VAR:SYMBOL=TWTC&amp;VAR:INDEX=0"}</definedName>
    <definedName name="_2703__FDSAUDITLINK__">{"fdsup://directions/FAT Viewer?action=UPDATE&amp;creator=factset&amp;DYN_ARGS=TRUE&amp;DOC_NAME=FAT:FQL_AUDITING_CLIENT_TEMPLATE.FAT&amp;display_string=Audit&amp;VAR:KEY=GLMPUNSFAP&amp;VAR:QUERY=RkZfRU5UUlBSX1ZBTF9EQUlMWSg0LzE3LzIwMDcsLCwsKQ==&amp;WINDOW=FIRST_POPUP&amp;HEIGHT=450&amp;WIDTH=","450&amp;START_MAXIMIZED=FALSE&amp;VAR:CALENDAR=US&amp;VAR:SYMBOL=TWTC&amp;VAR:INDEX=0"}</definedName>
    <definedName name="_2704__FDSAUDITLINK__">{"fdsup://directions/FAT Viewer?action=UPDATE&amp;creator=factset&amp;DYN_ARGS=TRUE&amp;DOC_NAME=FAT:FQL_AUDITING_CLIENT_TEMPLATE.FAT&amp;display_string=Audit&amp;VAR:KEY=EHUVGFIJIZ&amp;VAR:QUERY=RkZfRU5UUlBSX1ZBTF9EQUlMWSg0LzE4LzIwMDcsLCwsKQ==&amp;WINDOW=FIRST_POPUP&amp;HEIGHT=450&amp;WIDTH=","450&amp;START_MAXIMIZED=FALSE&amp;VAR:CALENDAR=US&amp;VAR:SYMBOL=TWTC&amp;VAR:INDEX=0"}</definedName>
    <definedName name="_2705__FDSAUDITLINK__">{"fdsup://directions/FAT Viewer?action=UPDATE&amp;creator=factset&amp;DYN_ARGS=TRUE&amp;DOC_NAME=FAT:FQL_AUDITING_CLIENT_TEMPLATE.FAT&amp;display_string=Audit&amp;VAR:KEY=INEZYNAJYV&amp;VAR:QUERY=RkZfRU5UUlBSX1ZBTF9EQUlMWSg0LzE5LzIwMDcsLCwsKQ==&amp;WINDOW=FIRST_POPUP&amp;HEIGHT=450&amp;WIDTH=","450&amp;START_MAXIMIZED=FALSE&amp;VAR:CALENDAR=US&amp;VAR:SYMBOL=TWTC&amp;VAR:INDEX=0"}</definedName>
    <definedName name="_2706__FDSAUDITLINK__">{"fdsup://directions/FAT Viewer?action=UPDATE&amp;creator=factset&amp;DYN_ARGS=TRUE&amp;DOC_NAME=FAT:FQL_AUDITING_CLIENT_TEMPLATE.FAT&amp;display_string=Audit&amp;VAR:KEY=UNSTULMTGP&amp;VAR:QUERY=RkZfRU5UUlBSX1ZBTF9EQUlMWSg0LzIwLzIwMDcsLCwsKQ==&amp;WINDOW=FIRST_POPUP&amp;HEIGHT=450&amp;WIDTH=","450&amp;START_MAXIMIZED=FALSE&amp;VAR:CALENDAR=US&amp;VAR:SYMBOL=TWTC&amp;VAR:INDEX=0"}</definedName>
    <definedName name="_2707__FDSAUDITLINK__">{"fdsup://directions/FAT Viewer?action=UPDATE&amp;creator=factset&amp;DYN_ARGS=TRUE&amp;DOC_NAME=FAT:FQL_AUDITING_CLIENT_TEMPLATE.FAT&amp;display_string=Audit&amp;VAR:KEY=ORAXMLGJYH&amp;VAR:QUERY=RkZfRU5UUlBSX1ZBTF9EQUlMWSg0LzIzLzIwMDcsLCwsKQ==&amp;WINDOW=FIRST_POPUP&amp;HEIGHT=450&amp;WIDTH=","450&amp;START_MAXIMIZED=FALSE&amp;VAR:CALENDAR=US&amp;VAR:SYMBOL=TWTC&amp;VAR:INDEX=0"}</definedName>
    <definedName name="_2708__FDSAUDITLINK__">{"fdsup://directions/FAT Viewer?action=UPDATE&amp;creator=factset&amp;DYN_ARGS=TRUE&amp;DOC_NAME=FAT:FQL_AUDITING_CLIENT_TEMPLATE.FAT&amp;display_string=Audit&amp;VAR:KEY=SDWVSNKVYR&amp;VAR:QUERY=RkZfRU5UUlBSX1ZBTF9EQUlMWSg1LzEwLzIwMDcsLCwsKQ==&amp;WINDOW=FIRST_POPUP&amp;HEIGHT=450&amp;WIDTH=","450&amp;START_MAXIMIZED=FALSE&amp;VAR:CALENDAR=US&amp;VAR:SYMBOL=TWTC&amp;VAR:INDEX=0"}</definedName>
    <definedName name="_2709__FDSAUDITLINK__">{"fdsup://directions/FAT Viewer?action=UPDATE&amp;creator=factset&amp;DYN_ARGS=TRUE&amp;DOC_NAME=FAT:FQL_AUDITING_CLIENT_TEMPLATE.FAT&amp;display_string=Audit&amp;VAR:KEY=GNGHSXATWN&amp;VAR:QUERY=RkZfRU5UUlBSX1ZBTF9EQUlMWSg0LzI1LzIwMDcsLCwsKQ==&amp;WINDOW=FIRST_POPUP&amp;HEIGHT=450&amp;WIDTH=","450&amp;START_MAXIMIZED=FALSE&amp;VAR:CALENDAR=US&amp;VAR:SYMBOL=TWTC&amp;VAR:INDEX=0"}</definedName>
    <definedName name="_271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10__FDSAUDITLINK__">{"fdsup://directions/FAT Viewer?action=UPDATE&amp;creator=factset&amp;DYN_ARGS=TRUE&amp;DOC_NAME=FAT:FQL_AUDITING_CLIENT_TEMPLATE.FAT&amp;display_string=Audit&amp;VAR:KEY=HCDUPILCTS&amp;VAR:QUERY=RkZfRU5UUlBSX1ZBTF9EQUlMWSgxLzE0LzIwMTAsLCwsKQ==&amp;WINDOW=FIRST_POPUP&amp;HEIGHT=450&amp;WIDTH=","450&amp;START_MAXIMIZED=FALSE&amp;VAR:CALENDAR=US&amp;VAR:SYMBOL=LVLT&amp;VAR:INDEX=0"}</definedName>
    <definedName name="_2711__FDSAUDITLINK__">{"fdsup://directions/FAT Viewer?action=UPDATE&amp;creator=factset&amp;DYN_ARGS=TRUE&amp;DOC_NAME=FAT:FQL_AUDITING_CLIENT_TEMPLATE.FAT&amp;display_string=Audit&amp;VAR:KEY=XYDAZWFIRW&amp;VAR:QUERY=RkZfRU5UUlBSX1ZBTF9EQUlMWSgxLzE1LzIwMTAsLCwsKQ==&amp;WINDOW=FIRST_POPUP&amp;HEIGHT=450&amp;WIDTH=","450&amp;START_MAXIMIZED=FALSE&amp;VAR:CALENDAR=US&amp;VAR:SYMBOL=LVLT&amp;VAR:INDEX=0"}</definedName>
    <definedName name="_2712__FDSAUDITLINK__">{"fdsup://directions/FAT Viewer?action=UPDATE&amp;creator=factset&amp;DYN_ARGS=TRUE&amp;DOC_NAME=FAT:FQL_AUDITING_CLIENT_TEMPLATE.FAT&amp;display_string=Audit&amp;VAR:KEY=PEDSZCTOZC&amp;VAR:QUERY=RkZfRU5UUlBSX1ZBTF9EQUlMWSgxLzE4LzIwMTAsLCwsKQ==&amp;WINDOW=FIRST_POPUP&amp;HEIGHT=450&amp;WIDTH=","450&amp;START_MAXIMIZED=FALSE&amp;VAR:CALENDAR=US&amp;VAR:SYMBOL=LVLT&amp;VAR:INDEX=0"}</definedName>
    <definedName name="_2713__FDSAUDITLINK__">{"fdsup://directions/FAT Viewer?action=UPDATE&amp;creator=factset&amp;DYN_ARGS=TRUE&amp;DOC_NAME=FAT:FQL_AUDITING_CLIENT_TEMPLATE.FAT&amp;display_string=Audit&amp;VAR:KEY=BSVOTSJOFK&amp;VAR:QUERY=RkZfRU5UUlBSX1ZBTF9EQUlMWSgxLzE5LzIwMTAsLCwsKQ==&amp;WINDOW=FIRST_POPUP&amp;HEIGHT=450&amp;WIDTH=","450&amp;START_MAXIMIZED=FALSE&amp;VAR:CALENDAR=US&amp;VAR:SYMBOL=LVLT&amp;VAR:INDEX=0"}</definedName>
    <definedName name="_2714__FDSAUDITLINK__">{"fdsup://directions/FAT Viewer?action=UPDATE&amp;creator=factset&amp;DYN_ARGS=TRUE&amp;DOC_NAME=FAT:FQL_AUDITING_CLIENT_TEMPLATE.FAT&amp;display_string=Audit&amp;VAR:KEY=HUNQLQPKNI&amp;VAR:QUERY=RkZfRU5UUlBSX1ZBTF9EQUlMWSgxLzIwLzIwMTAsLCwsKQ==&amp;WINDOW=FIRST_POPUP&amp;HEIGHT=450&amp;WIDTH=","450&amp;START_MAXIMIZED=FALSE&amp;VAR:CALENDAR=US&amp;VAR:SYMBOL=LVLT&amp;VAR:INDEX=0"}</definedName>
    <definedName name="_2715__FDSAUDITLINK__">{"fdsup://directions/FAT Viewer?action=UPDATE&amp;creator=factset&amp;DYN_ARGS=TRUE&amp;DOC_NAME=FAT:FQL_AUDITING_CLIENT_TEMPLATE.FAT&amp;display_string=Audit&amp;VAR:KEY=JENQDUPGNS&amp;VAR:QUERY=RkZfRU5UUlBSX1ZBTF9EQUlMWSgxLzIxLzIwMTAsLCwsKQ==&amp;WINDOW=FIRST_POPUP&amp;HEIGHT=450&amp;WIDTH=","450&amp;START_MAXIMIZED=FALSE&amp;VAR:CALENDAR=US&amp;VAR:SYMBOL=LVLT&amp;VAR:INDEX=0"}</definedName>
    <definedName name="_2716__FDSAUDITLINK__">{"fdsup://directions/FAT Viewer?action=UPDATE&amp;creator=factset&amp;DYN_ARGS=TRUE&amp;DOC_NAME=FAT:FQL_AUDITING_CLIENT_TEMPLATE.FAT&amp;display_string=Audit&amp;VAR:KEY=FAHKPMJEJO&amp;VAR:QUERY=RkZfRU5UUlBSX1ZBTF9EQUlMWSgxLzIyLzIwMTAsLCwsKQ==&amp;WINDOW=FIRST_POPUP&amp;HEIGHT=450&amp;WIDTH=","450&amp;START_MAXIMIZED=FALSE&amp;VAR:CALENDAR=US&amp;VAR:SYMBOL=LVLT&amp;VAR:INDEX=0"}</definedName>
    <definedName name="_2717__FDSAUDITLINK__">{"fdsup://directions/FAT Viewer?action=UPDATE&amp;creator=factset&amp;DYN_ARGS=TRUE&amp;DOC_NAME=FAT:FQL_AUDITING_CLIENT_TEMPLATE.FAT&amp;display_string=Audit&amp;VAR:KEY=ZCJQDCPSVK&amp;VAR:QUERY=RkZfRU5UUlBSX1ZBTF9EQUlMWSgxLzI1LzIwMTAsLCwsKQ==&amp;WINDOW=FIRST_POPUP&amp;HEIGHT=450&amp;WIDTH=","450&amp;START_MAXIMIZED=FALSE&amp;VAR:CALENDAR=US&amp;VAR:SYMBOL=LVLT&amp;VAR:INDEX=0"}</definedName>
    <definedName name="_2718__FDSAUDITLINK__">{"fdsup://directions/FAT Viewer?action=UPDATE&amp;creator=factset&amp;DYN_ARGS=TRUE&amp;DOC_NAME=FAT:FQL_AUDITING_CLIENT_TEMPLATE.FAT&amp;display_string=Audit&amp;VAR:KEY=NEXYBENSRA&amp;VAR:QUERY=RkZfRU5UUlBSX1ZBTF9EQUlMWSgxLzI2LzIwMTAsLCwsKQ==&amp;WINDOW=FIRST_POPUP&amp;HEIGHT=450&amp;WIDTH=","450&amp;START_MAXIMIZED=FALSE&amp;VAR:CALENDAR=US&amp;VAR:SYMBOL=LVLT&amp;VAR:INDEX=0"}</definedName>
    <definedName name="_2719__FDSAUDITLINK__">{"fdsup://directions/FAT Viewer?action=UPDATE&amp;creator=factset&amp;DYN_ARGS=TRUE&amp;DOC_NAME=FAT:FQL_AUDITING_CLIENT_TEMPLATE.FAT&amp;display_string=Audit&amp;VAR:KEY=ZURMXEVYLA&amp;VAR:QUERY=RkZfRU5UUlBSX1ZBTF9EQUlMWSgxLzI3LzIwMTAsLCwsKQ==&amp;WINDOW=FIRST_POPUP&amp;HEIGHT=450&amp;WIDTH=","450&amp;START_MAXIMIZED=FALSE&amp;VAR:CALENDAR=US&amp;VAR:SYMBOL=LVLT&amp;VAR:INDEX=0"}</definedName>
    <definedName name="_272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20__FDSAUDITLINK__">{"fdsup://directions/FAT Viewer?action=UPDATE&amp;creator=factset&amp;DYN_ARGS=TRUE&amp;DOC_NAME=FAT:FQL_AUDITING_CLIENT_TEMPLATE.FAT&amp;display_string=Audit&amp;VAR:KEY=XSJWNMFUVS&amp;VAR:QUERY=RkZfRU5UUlBSX1ZBTF9EQUlMWSgxLzI4LzIwMTAsLCwsKQ==&amp;WINDOW=FIRST_POPUP&amp;HEIGHT=450&amp;WIDTH=","450&amp;START_MAXIMIZED=FALSE&amp;VAR:CALENDAR=US&amp;VAR:SYMBOL=LVLT&amp;VAR:INDEX=0"}</definedName>
    <definedName name="_2721__FDSAUDITLINK__">{"fdsup://directions/FAT Viewer?action=UPDATE&amp;creator=factset&amp;DYN_ARGS=TRUE&amp;DOC_NAME=FAT:FQL_AUDITING_CLIENT_TEMPLATE.FAT&amp;display_string=Audit&amp;VAR:KEY=JYTSFCHOTA&amp;VAR:QUERY=RkZfRU5UUlBSX1ZBTF9EQUlMWSgxLzI5LzIwMTAsLCwsKQ==&amp;WINDOW=FIRST_POPUP&amp;HEIGHT=450&amp;WIDTH=","450&amp;START_MAXIMIZED=FALSE&amp;VAR:CALENDAR=US&amp;VAR:SYMBOL=LVLT&amp;VAR:INDEX=0"}</definedName>
    <definedName name="_2722__FDSAUDITLINK__">{"fdsup://directions/FAT Viewer?action=UPDATE&amp;creator=factset&amp;DYN_ARGS=TRUE&amp;DOC_NAME=FAT:FQL_AUDITING_CLIENT_TEMPLATE.FAT&amp;display_string=Audit&amp;VAR:KEY=NWROFSHMHS&amp;VAR:QUERY=RkZfRU5UUlBSX1ZBTF9EQUlMWSgyLzAxLzIwMTAsLCwsKQ==&amp;WINDOW=FIRST_POPUP&amp;HEIGHT=450&amp;WIDTH=","450&amp;START_MAXIMIZED=FALSE&amp;VAR:CALENDAR=US&amp;VAR:SYMBOL=LVLT&amp;VAR:INDEX=0"}</definedName>
    <definedName name="_2723__FDSAUDITLINK__">{"fdsup://directions/FAT Viewer?action=UPDATE&amp;creator=factset&amp;DYN_ARGS=TRUE&amp;DOC_NAME=FAT:FQL_AUDITING_CLIENT_TEMPLATE.FAT&amp;display_string=Audit&amp;VAR:KEY=JQPGVMXWRM&amp;VAR:QUERY=RkZfRU5UUlBSX1ZBTF9EQUlMWSgyLzAyLzIwMTAsLCwsKQ==&amp;WINDOW=FIRST_POPUP&amp;HEIGHT=450&amp;WIDTH=","450&amp;START_MAXIMIZED=FALSE&amp;VAR:CALENDAR=US&amp;VAR:SYMBOL=LVLT&amp;VAR:INDEX=0"}</definedName>
    <definedName name="_2724__FDSAUDITLINK__">{"fdsup://directions/FAT Viewer?action=UPDATE&amp;creator=factset&amp;DYN_ARGS=TRUE&amp;DOC_NAME=FAT:FQL_AUDITING_CLIENT_TEMPLATE.FAT&amp;display_string=Audit&amp;VAR:KEY=RYVMPUTYTI&amp;VAR:QUERY=RkZfRU5UUlBSX1ZBTF9EQUlMWSgyLzAzLzIwMTAsLCwsKQ==&amp;WINDOW=FIRST_POPUP&amp;HEIGHT=450&amp;WIDTH=","450&amp;START_MAXIMIZED=FALSE&amp;VAR:CALENDAR=US&amp;VAR:SYMBOL=LVLT&amp;VAR:INDEX=0"}</definedName>
    <definedName name="_2725__FDSAUDITLINK__">{"fdsup://directions/FAT Viewer?action=UPDATE&amp;creator=factset&amp;DYN_ARGS=TRUE&amp;DOC_NAME=FAT:FQL_AUDITING_CLIENT_TEMPLATE.FAT&amp;display_string=Audit&amp;VAR:KEY=RCZIZQLWVM&amp;VAR:QUERY=RkZfRU5UUlBSX1ZBTF9EQUlMWSgyLzA0LzIwMTAsLCwsKQ==&amp;WINDOW=FIRST_POPUP&amp;HEIGHT=450&amp;WIDTH=","450&amp;START_MAXIMIZED=FALSE&amp;VAR:CALENDAR=US&amp;VAR:SYMBOL=LVLT&amp;VAR:INDEX=0"}</definedName>
    <definedName name="_2726__FDSAUDITLINK__">{"fdsup://directions/FAT Viewer?action=UPDATE&amp;creator=factset&amp;DYN_ARGS=TRUE&amp;DOC_NAME=FAT:FQL_AUDITING_CLIENT_TEMPLATE.FAT&amp;display_string=Audit&amp;VAR:KEY=NIFYTGPGNI&amp;VAR:QUERY=RkZfRU5UUlBSX1ZBTF9EQUlMWSgyLzA1LzIwMTAsLCwsKQ==&amp;WINDOW=FIRST_POPUP&amp;HEIGHT=450&amp;WIDTH=","450&amp;START_MAXIMIZED=FALSE&amp;VAR:CALENDAR=US&amp;VAR:SYMBOL=LVLT&amp;VAR:INDEX=0"}</definedName>
    <definedName name="_2727__FDSAUDITLINK__">{"fdsup://directions/FAT Viewer?action=UPDATE&amp;creator=factset&amp;DYN_ARGS=TRUE&amp;DOC_NAME=FAT:FQL_AUDITING_CLIENT_TEMPLATE.FAT&amp;display_string=Audit&amp;VAR:KEY=VQXQFMVYBS&amp;VAR:QUERY=RkZfRU5UUlBSX1ZBTF9EQUlMWSgyLzA4LzIwMTAsLCwsKQ==&amp;WINDOW=FIRST_POPUP&amp;HEIGHT=450&amp;WIDTH=","450&amp;START_MAXIMIZED=FALSE&amp;VAR:CALENDAR=US&amp;VAR:SYMBOL=LVLT&amp;VAR:INDEX=0"}</definedName>
    <definedName name="_2728__FDSAUDITLINK__">{"fdsup://directions/FAT Viewer?action=UPDATE&amp;creator=factset&amp;DYN_ARGS=TRUE&amp;DOC_NAME=FAT:FQL_AUDITING_CLIENT_TEMPLATE.FAT&amp;display_string=Audit&amp;VAR:KEY=FODKZSXMPY&amp;VAR:QUERY=RkZfRU5UUlBSX1ZBTF9EQUlMWSgyLzA5LzIwMTAsLCwsKQ==&amp;WINDOW=FIRST_POPUP&amp;HEIGHT=450&amp;WIDTH=","450&amp;START_MAXIMIZED=FALSE&amp;VAR:CALENDAR=US&amp;VAR:SYMBOL=LVLT&amp;VAR:INDEX=0"}</definedName>
    <definedName name="_2729__FDSAUDITLINK__">{"fdsup://directions/FAT Viewer?action=UPDATE&amp;creator=factset&amp;DYN_ARGS=TRUE&amp;DOC_NAME=FAT:FQL_AUDITING_CLIENT_TEMPLATE.FAT&amp;display_string=Audit&amp;VAR:KEY=DCNKJCNCFW&amp;VAR:QUERY=RkZfRU5UUlBSX1ZBTF9EQUlMWSgyLzEwLzIwMTAsLCwsKQ==&amp;WINDOW=FIRST_POPUP&amp;HEIGHT=450&amp;WIDTH=","450&amp;START_MAXIMIZED=FALSE&amp;VAR:CALENDAR=US&amp;VAR:SYMBOL=LVLT&amp;VAR:INDEX=0"}</definedName>
    <definedName name="_273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30__FDSAUDITLINK__">{"fdsup://directions/FAT Viewer?action=UPDATE&amp;creator=factset&amp;DYN_ARGS=TRUE&amp;DOC_NAME=FAT:FQL_AUDITING_CLIENT_TEMPLATE.FAT&amp;display_string=Audit&amp;VAR:KEY=RWBOHABUHS&amp;VAR:QUERY=RkZfRU5UUlBSX1ZBTF9EQUlMWSgyLzExLzIwMTAsLCwsKQ==&amp;WINDOW=FIRST_POPUP&amp;HEIGHT=450&amp;WIDTH=","450&amp;START_MAXIMIZED=FALSE&amp;VAR:CALENDAR=US&amp;VAR:SYMBOL=LVLT&amp;VAR:INDEX=0"}</definedName>
    <definedName name="_2731__FDSAUDITLINK__">{"fdsup://directions/FAT Viewer?action=UPDATE&amp;creator=factset&amp;DYN_ARGS=TRUE&amp;DOC_NAME=FAT:FQL_AUDITING_CLIENT_TEMPLATE.FAT&amp;display_string=Audit&amp;VAR:KEY=HQNUNMFQBQ&amp;VAR:QUERY=RkZfRU5UUlBSX1ZBTF9EQUlMWSgyLzEyLzIwMTAsLCwsKQ==&amp;WINDOW=FIRST_POPUP&amp;HEIGHT=450&amp;WIDTH=","450&amp;START_MAXIMIZED=FALSE&amp;VAR:CALENDAR=US&amp;VAR:SYMBOL=LVLT&amp;VAR:INDEX=0"}</definedName>
    <definedName name="_2732__FDSAUDITLINK__">{"fdsup://directions/FAT Viewer?action=UPDATE&amp;creator=factset&amp;DYN_ARGS=TRUE&amp;DOC_NAME=FAT:FQL_AUDITING_CLIENT_TEMPLATE.FAT&amp;display_string=Audit&amp;VAR:KEY=BERAJQJEHU&amp;VAR:QUERY=RkZfRU5UUlBSX1ZBTF9EQUlMWSgyLzE1LzIwMTAsLCwsKQ==&amp;WINDOW=FIRST_POPUP&amp;HEIGHT=450&amp;WIDTH=","450&amp;START_MAXIMIZED=FALSE&amp;VAR:CALENDAR=US&amp;VAR:SYMBOL=LVLT&amp;VAR:INDEX=0"}</definedName>
    <definedName name="_2733__FDSAUDITLINK__">{"fdsup://directions/FAT Viewer?action=UPDATE&amp;creator=factset&amp;DYN_ARGS=TRUE&amp;DOC_NAME=FAT:FQL_AUDITING_CLIENT_TEMPLATE.FAT&amp;display_string=Audit&amp;VAR:KEY=NUBSTQHSNI&amp;VAR:QUERY=RkZfRU5UUlBSX1ZBTF9EQUlMWSgyLzE2LzIwMTAsLCwsKQ==&amp;WINDOW=FIRST_POPUP&amp;HEIGHT=450&amp;WIDTH=","450&amp;START_MAXIMIZED=FALSE&amp;VAR:CALENDAR=US&amp;VAR:SYMBOL=LVLT&amp;VAR:INDEX=0"}</definedName>
    <definedName name="_2734__FDSAUDITLINK__">{"fdsup://directions/FAT Viewer?action=UPDATE&amp;creator=factset&amp;DYN_ARGS=TRUE&amp;DOC_NAME=FAT:FQL_AUDITING_CLIENT_TEMPLATE.FAT&amp;display_string=Audit&amp;VAR:KEY=RADGTSTALE&amp;VAR:QUERY=RkZfRU5UUlBSX1ZBTF9EQUlMWSgyLzE3LzIwMTAsLCwsKQ==&amp;WINDOW=FIRST_POPUP&amp;HEIGHT=450&amp;WIDTH=","450&amp;START_MAXIMIZED=FALSE&amp;VAR:CALENDAR=US&amp;VAR:SYMBOL=LVLT&amp;VAR:INDEX=0"}</definedName>
    <definedName name="_2735__FDSAUDITLINK__">{"fdsup://directions/FAT Viewer?action=UPDATE&amp;creator=factset&amp;DYN_ARGS=TRUE&amp;DOC_NAME=FAT:FQL_AUDITING_CLIENT_TEMPLATE.FAT&amp;display_string=Audit&amp;VAR:KEY=VUVKBETYTU&amp;VAR:QUERY=RkZfRU5UUlBSX1ZBTF9EQUlMWSgyLzE4LzIwMTAsLCwsKQ==&amp;WINDOW=FIRST_POPUP&amp;HEIGHT=450&amp;WIDTH=","450&amp;START_MAXIMIZED=FALSE&amp;VAR:CALENDAR=US&amp;VAR:SYMBOL=LVLT&amp;VAR:INDEX=0"}</definedName>
    <definedName name="_2736__FDSAUDITLINK__">{"fdsup://directions/FAT Viewer?action=UPDATE&amp;creator=factset&amp;DYN_ARGS=TRUE&amp;DOC_NAME=FAT:FQL_AUDITING_CLIENT_TEMPLATE.FAT&amp;display_string=Audit&amp;VAR:KEY=BYHGDQLWVQ&amp;VAR:QUERY=RkZfRU5UUlBSX1ZBTF9EQUlMWSgyLzE5LzIwMTAsLCwsKQ==&amp;WINDOW=FIRST_POPUP&amp;HEIGHT=450&amp;WIDTH=","450&amp;START_MAXIMIZED=FALSE&amp;VAR:CALENDAR=US&amp;VAR:SYMBOL=LVLT&amp;VAR:INDEX=0"}</definedName>
    <definedName name="_2737__FDSAUDITLINK__">{"fdsup://directions/FAT Viewer?action=UPDATE&amp;creator=factset&amp;DYN_ARGS=TRUE&amp;DOC_NAME=FAT:FQL_AUDITING_CLIENT_TEMPLATE.FAT&amp;display_string=Audit&amp;VAR:KEY=JMHARSFWBS&amp;VAR:QUERY=RkZfRU5UUlBSX1ZBTF9EQUlMWSgyLzIyLzIwMTAsLCwsKQ==&amp;WINDOW=FIRST_POPUP&amp;HEIGHT=450&amp;WIDTH=","450&amp;START_MAXIMIZED=FALSE&amp;VAR:CALENDAR=US&amp;VAR:SYMBOL=LVLT&amp;VAR:INDEX=0"}</definedName>
    <definedName name="_2738__FDSAUDITLINK__">{"fdsup://directions/FAT Viewer?action=UPDATE&amp;creator=factset&amp;DYN_ARGS=TRUE&amp;DOC_NAME=FAT:FQL_AUDITING_CLIENT_TEMPLATE.FAT&amp;display_string=Audit&amp;VAR:KEY=TQTSDQXWBY&amp;VAR:QUERY=RkZfRU5UUlBSX1ZBTF9EQUlMWSgyLzIzLzIwMTAsLCwsKQ==&amp;WINDOW=FIRST_POPUP&amp;HEIGHT=450&amp;WIDTH=","450&amp;START_MAXIMIZED=FALSE&amp;VAR:CALENDAR=US&amp;VAR:SYMBOL=LVLT&amp;VAR:INDEX=0"}</definedName>
    <definedName name="_2739__FDSAUDITLINK__">{"fdsup://directions/FAT Viewer?action=UPDATE&amp;creator=factset&amp;DYN_ARGS=TRUE&amp;DOC_NAME=FAT:FQL_AUDITING_CLIENT_TEMPLATE.FAT&amp;display_string=Audit&amp;VAR:KEY=FANCVQDITA&amp;VAR:QUERY=RkZfRU5UUlBSX1ZBTF9EQUlMWSgyLzI0LzIwMTAsLCwsKQ==&amp;WINDOW=FIRST_POPUP&amp;HEIGHT=450&amp;WIDTH=","450&amp;START_MAXIMIZED=FALSE&amp;VAR:CALENDAR=US&amp;VAR:SYMBOL=LVLT&amp;VAR:INDEX=0"}</definedName>
    <definedName name="_274__FDSAUDITLINK__">{"fdsup://IBCentral/FAT Viewer?action=UPDATE&amp;creator=factset&amp;DOC_NAME=fat:reuters_qtrly_source_window.fat&amp;display_string=Audit&amp;DYN_ARGS=TRUE&amp;VAR:ID1=81756510&amp;VAR:RCODE=SALES&amp;VAR:SDATE=20080699&amp;VAR:FREQ=Quarterly&amp;VAR:RELITEM=RP&amp;VAR:CURRENCY=&amp;VAR:CURRSOURCE=E","XSHARE&amp;VAR:NATFREQ=QUARTERLY&amp;VAR:RFIELD=FINALIZED&amp;VAR:DB_TYPE=&amp;VAR:UNITS=M&amp;window=popup&amp;width=450&amp;height=300&amp;START_MAXIMIZED=FALSE"}</definedName>
    <definedName name="_2740__FDSAUDITLINK__">{"fdsup://directions/FAT Viewer?action=UPDATE&amp;creator=factset&amp;DYN_ARGS=TRUE&amp;DOC_NAME=FAT:FQL_AUDITING_CLIENT_TEMPLATE.FAT&amp;display_string=Audit&amp;VAR:KEY=ZCRSZEDEJE&amp;VAR:QUERY=RkZfRU5UUlBSX1ZBTF9EQUlMWSgyLzI1LzIwMTAsLCwsKQ==&amp;WINDOW=FIRST_POPUP&amp;HEIGHT=450&amp;WIDTH=","450&amp;START_MAXIMIZED=FALSE&amp;VAR:CALENDAR=US&amp;VAR:SYMBOL=LVLT&amp;VAR:INDEX=0"}</definedName>
    <definedName name="_2741__FDSAUDITLINK__">{"fdsup://directions/FAT Viewer?action=UPDATE&amp;creator=factset&amp;DYN_ARGS=TRUE&amp;DOC_NAME=FAT:FQL_AUDITING_CLIENT_TEMPLATE.FAT&amp;display_string=Audit&amp;VAR:KEY=HYTWDGXMZI&amp;VAR:QUERY=RkZfRU5UUlBSX1ZBTF9EQUlMWSgyLzI2LzIwMTAsLCwsKQ==&amp;WINDOW=FIRST_POPUP&amp;HEIGHT=450&amp;WIDTH=","450&amp;START_MAXIMIZED=FALSE&amp;VAR:CALENDAR=US&amp;VAR:SYMBOL=LVLT&amp;VAR:INDEX=0"}</definedName>
    <definedName name="_2742__FDSAUDITLINK__">{"fdsup://directions/FAT Viewer?action=UPDATE&amp;creator=factset&amp;DYN_ARGS=TRUE&amp;DOC_NAME=FAT:FQL_AUDITING_CLIENT_TEMPLATE.FAT&amp;display_string=Audit&amp;VAR:KEY=PULMPITEDQ&amp;VAR:QUERY=RkZfRU5UUlBSX1ZBTF9EQUlMWSgzLzAxLzIwMTAsLCwsKQ==&amp;WINDOW=FIRST_POPUP&amp;HEIGHT=450&amp;WIDTH=","450&amp;START_MAXIMIZED=FALSE&amp;VAR:CALENDAR=US&amp;VAR:SYMBOL=LVLT&amp;VAR:INDEX=0"}</definedName>
    <definedName name="_2743__FDSAUDITLINK__">{"fdsup://directions/FAT Viewer?action=UPDATE&amp;creator=factset&amp;DYN_ARGS=TRUE&amp;DOC_NAME=FAT:FQL_AUDITING_CLIENT_TEMPLATE.FAT&amp;display_string=Audit&amp;VAR:KEY=JMPQVYFWFG&amp;VAR:QUERY=RkZfRU5UUlBSX1ZBTF9EQUlMWSgzLzAyLzIwMTAsLCwsKQ==&amp;WINDOW=FIRST_POPUP&amp;HEIGHT=450&amp;WIDTH=","450&amp;START_MAXIMIZED=FALSE&amp;VAR:CALENDAR=US&amp;VAR:SYMBOL=LVLT&amp;VAR:INDEX=0"}</definedName>
    <definedName name="_2744__FDSAUDITLINK__">{"fdsup://directions/FAT Viewer?action=UPDATE&amp;creator=factset&amp;DYN_ARGS=TRUE&amp;DOC_NAME=FAT:FQL_AUDITING_CLIENT_TEMPLATE.FAT&amp;display_string=Audit&amp;VAR:KEY=NCDANAFGDC&amp;VAR:QUERY=RkZfRU5UUlBSX1ZBTF9EQUlMWSgzLzAzLzIwMTAsLCwsKQ==&amp;WINDOW=FIRST_POPUP&amp;HEIGHT=450&amp;WIDTH=","450&amp;START_MAXIMIZED=FALSE&amp;VAR:CALENDAR=US&amp;VAR:SYMBOL=LVLT&amp;VAR:INDEX=0"}</definedName>
    <definedName name="_2745__FDSAUDITLINK__">{"fdsup://directions/FAT Viewer?action=UPDATE&amp;creator=factset&amp;DYN_ARGS=TRUE&amp;DOC_NAME=FAT:FQL_AUDITING_CLIENT_TEMPLATE.FAT&amp;display_string=Audit&amp;VAR:KEY=VAJMZEHGDW&amp;VAR:QUERY=RkZfRU5UUlBSX1ZBTF9EQUlMWSgzLzA0LzIwMTAsLCwsKQ==&amp;WINDOW=FIRST_POPUP&amp;HEIGHT=450&amp;WIDTH=","450&amp;START_MAXIMIZED=FALSE&amp;VAR:CALENDAR=US&amp;VAR:SYMBOL=LVLT&amp;VAR:INDEX=0"}</definedName>
    <definedName name="_2746__FDSAUDITLINK__">{"fdsup://directions/FAT Viewer?action=UPDATE&amp;creator=factset&amp;DYN_ARGS=TRUE&amp;DOC_NAME=FAT:FQL_AUDITING_CLIENT_TEMPLATE.FAT&amp;display_string=Audit&amp;VAR:KEY=LODUBOZENE&amp;VAR:QUERY=RkZfRU5UUlBSX1ZBTF9EQUlMWSgzLzA1LzIwMTAsLCwsKQ==&amp;WINDOW=FIRST_POPUP&amp;HEIGHT=450&amp;WIDTH=","450&amp;START_MAXIMIZED=FALSE&amp;VAR:CALENDAR=US&amp;VAR:SYMBOL=LVLT&amp;VAR:INDEX=0"}</definedName>
    <definedName name="_2747__FDSAUDITLINK__">{"fdsup://directions/FAT Viewer?action=UPDATE&amp;creator=factset&amp;DYN_ARGS=TRUE&amp;DOC_NAME=FAT:FQL_AUDITING_CLIENT_TEMPLATE.FAT&amp;display_string=Audit&amp;VAR:KEY=VOBKBWZSDQ&amp;VAR:QUERY=RkZfRU5UUlBSX1ZBTF9EQUlMWSgzLzA4LzIwMTAsLCwsKQ==&amp;WINDOW=FIRST_POPUP&amp;HEIGHT=450&amp;WIDTH=","450&amp;START_MAXIMIZED=FALSE&amp;VAR:CALENDAR=US&amp;VAR:SYMBOL=LVLT&amp;VAR:INDEX=0"}</definedName>
    <definedName name="_2748__FDSAUDITLINK__">{"fdsup://directions/FAT Viewer?action=UPDATE&amp;creator=factset&amp;DYN_ARGS=TRUE&amp;DOC_NAME=FAT:FQL_AUDITING_CLIENT_TEMPLATE.FAT&amp;display_string=Audit&amp;VAR:KEY=HKXKRWBIXM&amp;VAR:QUERY=RkZfRU5UUlBSX1ZBTF9EQUlMWSgzLzA5LzIwMTAsLCwsKQ==&amp;WINDOW=FIRST_POPUP&amp;HEIGHT=450&amp;WIDTH=","450&amp;START_MAXIMIZED=FALSE&amp;VAR:CALENDAR=US&amp;VAR:SYMBOL=LVLT&amp;VAR:INDEX=0"}</definedName>
    <definedName name="_2749__FDSAUDITLINK__">{"fdsup://directions/FAT Viewer?action=UPDATE&amp;creator=factset&amp;DYN_ARGS=TRUE&amp;DOC_NAME=FAT:FQL_AUDITING_CLIENT_TEMPLATE.FAT&amp;display_string=Audit&amp;VAR:KEY=XGRKVAXOBK&amp;VAR:QUERY=RkZfRU5UUlBSX1ZBTF9EQUlMWSgzLzEwLzIwMTAsLCwsKQ==&amp;WINDOW=FIRST_POPUP&amp;HEIGHT=450&amp;WIDTH=","450&amp;START_MAXIMIZED=FALSE&amp;VAR:CALENDAR=US&amp;VAR:SYMBOL=LVLT&amp;VAR:INDEX=0"}</definedName>
    <definedName name="_275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50__FDSAUDITLINK__">{"fdsup://directions/FAT Viewer?action=UPDATE&amp;creator=factset&amp;DYN_ARGS=TRUE&amp;DOC_NAME=FAT:FQL_AUDITING_CLIENT_TEMPLATE.FAT&amp;display_string=Audit&amp;VAR:KEY=XYFSZAVYHE&amp;VAR:QUERY=RkZfRU5UUlBSX1ZBTF9EQUlMWSgzLzExLzIwMTAsLCwsKQ==&amp;WINDOW=FIRST_POPUP&amp;HEIGHT=450&amp;WIDTH=","450&amp;START_MAXIMIZED=FALSE&amp;VAR:CALENDAR=US&amp;VAR:SYMBOL=LVLT&amp;VAR:INDEX=0"}</definedName>
    <definedName name="_2751__FDSAUDITLINK__">{"fdsup://directions/FAT Viewer?action=UPDATE&amp;creator=factset&amp;DYN_ARGS=TRUE&amp;DOC_NAME=FAT:FQL_AUDITING_CLIENT_TEMPLATE.FAT&amp;display_string=Audit&amp;VAR:KEY=LANMJONOHS&amp;VAR:QUERY=RkZfRU5UUlBSX1ZBTF9EQUlMWSgzLzEyLzIwMTAsLCwsKQ==&amp;WINDOW=FIRST_POPUP&amp;HEIGHT=450&amp;WIDTH=","450&amp;START_MAXIMIZED=FALSE&amp;VAR:CALENDAR=US&amp;VAR:SYMBOL=LVLT&amp;VAR:INDEX=0"}</definedName>
    <definedName name="_2752__FDSAUDITLINK__">{"fdsup://directions/FAT Viewer?action=UPDATE&amp;creator=factset&amp;DYN_ARGS=TRUE&amp;DOC_NAME=FAT:FQL_AUDITING_CLIENT_TEMPLATE.FAT&amp;display_string=Audit&amp;VAR:KEY=BCRUFIDEFW&amp;VAR:QUERY=RkZfRU5UUlBSX1ZBTF9EQUlMWSgzLzE1LzIwMTAsLCwsKQ==&amp;WINDOW=FIRST_POPUP&amp;HEIGHT=450&amp;WIDTH=","450&amp;START_MAXIMIZED=FALSE&amp;VAR:CALENDAR=US&amp;VAR:SYMBOL=LVLT&amp;VAR:INDEX=0"}</definedName>
    <definedName name="_2753__FDSAUDITLINK__">{"fdsup://directions/FAT Viewer?action=UPDATE&amp;creator=factset&amp;DYN_ARGS=TRUE&amp;DOC_NAME=FAT:FQL_AUDITING_CLIENT_TEMPLATE.FAT&amp;display_string=Audit&amp;VAR:KEY=DKPMPEPCVK&amp;VAR:QUERY=RkZfRU5UUlBSX1ZBTF9EQUlMWSgzLzE2LzIwMTAsLCwsKQ==&amp;WINDOW=FIRST_POPUP&amp;HEIGHT=450&amp;WIDTH=","450&amp;START_MAXIMIZED=FALSE&amp;VAR:CALENDAR=US&amp;VAR:SYMBOL=LVLT&amp;VAR:INDEX=0"}</definedName>
    <definedName name="_2754__FDSAUDITLINK__">{"fdsup://directions/FAT Viewer?action=UPDATE&amp;creator=factset&amp;DYN_ARGS=TRUE&amp;DOC_NAME=FAT:FQL_AUDITING_CLIENT_TEMPLATE.FAT&amp;display_string=Audit&amp;VAR:KEY=BGRETQRAXS&amp;VAR:QUERY=RkZfRU5UUlBSX1ZBTF9EQUlMWSgzLzE3LzIwMTAsLCwsKQ==&amp;WINDOW=FIRST_POPUP&amp;HEIGHT=450&amp;WIDTH=","450&amp;START_MAXIMIZED=FALSE&amp;VAR:CALENDAR=US&amp;VAR:SYMBOL=LVLT&amp;VAR:INDEX=0"}</definedName>
    <definedName name="_2755__FDSAUDITLINK__">{"fdsup://directions/FAT Viewer?action=UPDATE&amp;creator=factset&amp;DYN_ARGS=TRUE&amp;DOC_NAME=FAT:FQL_AUDITING_CLIENT_TEMPLATE.FAT&amp;display_string=Audit&amp;VAR:KEY=ZWVUXKNOJA&amp;VAR:QUERY=RkZfRU5UUlBSX1ZBTF9EQUlMWSgzLzE4LzIwMTAsLCwsKQ==&amp;WINDOW=FIRST_POPUP&amp;HEIGHT=450&amp;WIDTH=","450&amp;START_MAXIMIZED=FALSE&amp;VAR:CALENDAR=US&amp;VAR:SYMBOL=LVLT&amp;VAR:INDEX=0"}</definedName>
    <definedName name="_2756__FDSAUDITLINK__">{"fdsup://directions/FAT Viewer?action=UPDATE&amp;creator=factset&amp;DYN_ARGS=TRUE&amp;DOC_NAME=FAT:FQL_AUDITING_CLIENT_TEMPLATE.FAT&amp;display_string=Audit&amp;VAR:KEY=PGPOHOTCNO&amp;VAR:QUERY=RkZfRU5UUlBSX1ZBTF9EQUlMWSgzLzE5LzIwMTAsLCwsKQ==&amp;WINDOW=FIRST_POPUP&amp;HEIGHT=450&amp;WIDTH=","450&amp;START_MAXIMIZED=FALSE&amp;VAR:CALENDAR=US&amp;VAR:SYMBOL=LVLT&amp;VAR:INDEX=0"}</definedName>
    <definedName name="_2757__FDSAUDITLINK__">{"fdsup://directions/FAT Viewer?action=UPDATE&amp;creator=factset&amp;DYN_ARGS=TRUE&amp;DOC_NAME=FAT:FQL_AUDITING_CLIENT_TEMPLATE.FAT&amp;display_string=Audit&amp;VAR:KEY=BUFQTSVEFG&amp;VAR:QUERY=RkZfRU5UUlBSX1ZBTF9EQUlMWSgzLzIyLzIwMTAsLCwsKQ==&amp;WINDOW=FIRST_POPUP&amp;HEIGHT=450&amp;WIDTH=","450&amp;START_MAXIMIZED=FALSE&amp;VAR:CALENDAR=US&amp;VAR:SYMBOL=LVLT&amp;VAR:INDEX=0"}</definedName>
    <definedName name="_2758__FDSAUDITLINK__">{"fdsup://directions/FAT Viewer?action=UPDATE&amp;creator=factset&amp;DYN_ARGS=TRUE&amp;DOC_NAME=FAT:FQL_AUDITING_CLIENT_TEMPLATE.FAT&amp;display_string=Audit&amp;VAR:KEY=XQZQBEVGPG&amp;VAR:QUERY=RkZfRU5UUlBSX1ZBTF9EQUlMWSgzLzIzLzIwMTAsLCwsKQ==&amp;WINDOW=FIRST_POPUP&amp;HEIGHT=450&amp;WIDTH=","450&amp;START_MAXIMIZED=FALSE&amp;VAR:CALENDAR=US&amp;VAR:SYMBOL=LVLT&amp;VAR:INDEX=0"}</definedName>
    <definedName name="_2759__FDSAUDITLINK__">{"fdsup://directions/FAT Viewer?action=UPDATE&amp;creator=factset&amp;DYN_ARGS=TRUE&amp;DOC_NAME=FAT:FQL_AUDITING_CLIENT_TEMPLATE.FAT&amp;display_string=Audit&amp;VAR:KEY=RKLUHWVCLU&amp;VAR:QUERY=RkZfRU5UUlBSX1ZBTF9EQUlMWSgzLzI0LzIwMTAsLCwsKQ==&amp;WINDOW=FIRST_POPUP&amp;HEIGHT=450&amp;WIDTH=","450&amp;START_MAXIMIZED=FALSE&amp;VAR:CALENDAR=US&amp;VAR:SYMBOL=LVLT&amp;VAR:INDEX=0"}</definedName>
    <definedName name="_276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60__FDSAUDITLINK__">{"fdsup://directions/FAT Viewer?action=UPDATE&amp;creator=factset&amp;DYN_ARGS=TRUE&amp;DOC_NAME=FAT:FQL_AUDITING_CLIENT_TEMPLATE.FAT&amp;display_string=Audit&amp;VAR:KEY=ZQZSTSVYRM&amp;VAR:QUERY=RkZfRU5UUlBSX1ZBTF9EQUlMWSgzLzI1LzIwMTAsLCwsKQ==&amp;WINDOW=FIRST_POPUP&amp;HEIGHT=450&amp;WIDTH=","450&amp;START_MAXIMIZED=FALSE&amp;VAR:CALENDAR=US&amp;VAR:SYMBOL=LVLT&amp;VAR:INDEX=0"}</definedName>
    <definedName name="_2761__FDSAUDITLINK__">{"fdsup://directions/FAT Viewer?action=UPDATE&amp;creator=factset&amp;DYN_ARGS=TRUE&amp;DOC_NAME=FAT:FQL_AUDITING_CLIENT_TEMPLATE.FAT&amp;display_string=Audit&amp;VAR:KEY=JSZWTUDUTW&amp;VAR:QUERY=RkZfRU5UUlBSX1ZBTF9EQUlMWSgzLzI2LzIwMTAsLCwsKQ==&amp;WINDOW=FIRST_POPUP&amp;HEIGHT=450&amp;WIDTH=","450&amp;START_MAXIMIZED=FALSE&amp;VAR:CALENDAR=US&amp;VAR:SYMBOL=LVLT&amp;VAR:INDEX=0"}</definedName>
    <definedName name="_2762__FDSAUDITLINK__">{"fdsup://directions/FAT Viewer?action=UPDATE&amp;creator=factset&amp;DYN_ARGS=TRUE&amp;DOC_NAME=FAT:FQL_AUDITING_CLIENT_TEMPLATE.FAT&amp;display_string=Audit&amp;VAR:KEY=FOVUFIRITM&amp;VAR:QUERY=RkZfRU5UUlBSX1ZBTF9EQUlMWSgzLzI5LzIwMTAsLCwsKQ==&amp;WINDOW=FIRST_POPUP&amp;HEIGHT=450&amp;WIDTH=","450&amp;START_MAXIMIZED=FALSE&amp;VAR:CALENDAR=US&amp;VAR:SYMBOL=LVLT&amp;VAR:INDEX=0"}</definedName>
    <definedName name="_2763__FDSAUDITLINK__">{"fdsup://directions/FAT Viewer?action=UPDATE&amp;creator=factset&amp;DYN_ARGS=TRUE&amp;DOC_NAME=FAT:FQL_AUDITING_CLIENT_TEMPLATE.FAT&amp;display_string=Audit&amp;VAR:KEY=BKRKNEDOXM&amp;VAR:QUERY=RkZfRU5UUlBSX1ZBTF9EQUlMWSgzLzMwLzIwMTAsLCwsKQ==&amp;WINDOW=FIRST_POPUP&amp;HEIGHT=450&amp;WIDTH=","450&amp;START_MAXIMIZED=FALSE&amp;VAR:CALENDAR=US&amp;VAR:SYMBOL=LVLT&amp;VAR:INDEX=0"}</definedName>
    <definedName name="_2764__FDSAUDITLINK__">{"fdsup://directions/FAT Viewer?action=UPDATE&amp;creator=factset&amp;DYN_ARGS=TRUE&amp;DOC_NAME=FAT:FQL_AUDITING_CLIENT_TEMPLATE.FAT&amp;display_string=Audit&amp;VAR:KEY=RSFUPANYLS&amp;VAR:QUERY=RkZfRU5UUlBSX1ZBTF9EQUlMWSgzLzMxLzIwMTAsLCwsKQ==&amp;WINDOW=FIRST_POPUP&amp;HEIGHT=450&amp;WIDTH=","450&amp;START_MAXIMIZED=FALSE&amp;VAR:CALENDAR=US&amp;VAR:SYMBOL=LVLT&amp;VAR:INDEX=0"}</definedName>
    <definedName name="_2765__FDSAUDITLINK__">{"fdsup://directions/FAT Viewer?action=UPDATE&amp;creator=factset&amp;DYN_ARGS=TRUE&amp;DOC_NAME=FAT:FQL_AUDITING_CLIENT_TEMPLATE.FAT&amp;display_string=Audit&amp;VAR:KEY=PEXAJIZINO&amp;VAR:QUERY=RkZfRU5UUlBSX1ZBTF9EQUlMWSg0LzAxLzIwMTAsLCwsKQ==&amp;WINDOW=FIRST_POPUP&amp;HEIGHT=450&amp;WIDTH=","450&amp;START_MAXIMIZED=FALSE&amp;VAR:CALENDAR=US&amp;VAR:SYMBOL=LVLT&amp;VAR:INDEX=0"}</definedName>
    <definedName name="_2766__FDSAUDITLINK__">{"fdsup://directions/FAT Viewer?action=UPDATE&amp;creator=factset&amp;DYN_ARGS=TRUE&amp;DOC_NAME=FAT:FQL_AUDITING_CLIENT_TEMPLATE.FAT&amp;display_string=Audit&amp;VAR:KEY=NSBINCLQLO&amp;VAR:QUERY=RkZfRU5UUlBSX1ZBTF9EQUlMWSg0LzAyLzIwMTAsLCwsKQ==&amp;WINDOW=FIRST_POPUP&amp;HEIGHT=450&amp;WIDTH=","450&amp;START_MAXIMIZED=FALSE&amp;VAR:CALENDAR=US&amp;VAR:SYMBOL=LVLT&amp;VAR:INDEX=0"}</definedName>
    <definedName name="_2767__FDSAUDITLINK__">{"fdsup://directions/FAT Viewer?action=UPDATE&amp;creator=factset&amp;DYN_ARGS=TRUE&amp;DOC_NAME=FAT:FQL_AUDITING_CLIENT_TEMPLATE.FAT&amp;display_string=Audit&amp;VAR:KEY=TGNQPOZYTM&amp;VAR:QUERY=RkZfRU5UUlBSX1ZBTF9EQUlMWSg0LzA1LzIwMTAsLCwsKQ==&amp;WINDOW=FIRST_POPUP&amp;HEIGHT=450&amp;WIDTH=","450&amp;START_MAXIMIZED=FALSE&amp;VAR:CALENDAR=US&amp;VAR:SYMBOL=LVLT&amp;VAR:INDEX=0"}</definedName>
    <definedName name="_2768__FDSAUDITLINK__">{"fdsup://directions/FAT Viewer?action=UPDATE&amp;creator=factset&amp;DYN_ARGS=TRUE&amp;DOC_NAME=FAT:FQL_AUDITING_CLIENT_TEMPLATE.FAT&amp;display_string=Audit&amp;VAR:KEY=XCREBYXANU&amp;VAR:QUERY=RkZfRU5UUlBSX1ZBTF9EQUlMWSg0LzA2LzIwMTAsLCwsKQ==&amp;WINDOW=FIRST_POPUP&amp;HEIGHT=450&amp;WIDTH=","450&amp;START_MAXIMIZED=FALSE&amp;VAR:CALENDAR=US&amp;VAR:SYMBOL=LVLT&amp;VAR:INDEX=0"}</definedName>
    <definedName name="_2769__FDSAUDITLINK__">{"fdsup://directions/FAT Viewer?action=UPDATE&amp;creator=factset&amp;DYN_ARGS=TRUE&amp;DOC_NAME=FAT:FQL_AUDITING_CLIENT_TEMPLATE.FAT&amp;display_string=Audit&amp;VAR:KEY=JMVEHWXYXY&amp;VAR:QUERY=RkZfRU5UUlBSX1ZBTF9EQUlMWSg0LzA3LzIwMTAsLCwsKQ==&amp;WINDOW=FIRST_POPUP&amp;HEIGHT=450&amp;WIDTH=","450&amp;START_MAXIMIZED=FALSE&amp;VAR:CALENDAR=US&amp;VAR:SYMBOL=LVLT&amp;VAR:INDEX=0"}</definedName>
    <definedName name="_277__FDSAUDITLINK__">{"fdsup://IBCentral/FAT Viewer?action=UPDATE&amp;creator=factset&amp;DOC_NAME=fat:reuters_qtrly_source_window.fat&amp;display_string=Audit&amp;DYN_ARGS=TRUE&amp;VAR:ID1=81630010&amp;VAR:RCODE=SALES&amp;VAR:SDATE=20080699&amp;VAR:FREQ=Quarterly&amp;VAR:RELITEM=RP&amp;VAR:CURRENCY=&amp;VAR:CURRSOURCE=E","XSHARE&amp;VAR:NATFREQ=QUARTERLY&amp;VAR:RFIELD=FINALIZED&amp;VAR:DB_TYPE=&amp;VAR:UNITS=M&amp;window=popup&amp;width=450&amp;height=300&amp;START_MAXIMIZED=FALSE"}</definedName>
    <definedName name="_2770__FDSAUDITLINK__">{"fdsup://directions/FAT Viewer?action=UPDATE&amp;creator=factset&amp;DYN_ARGS=TRUE&amp;DOC_NAME=FAT:FQL_AUDITING_CLIENT_TEMPLATE.FAT&amp;display_string=Audit&amp;VAR:KEY=DIXYRODULA&amp;VAR:QUERY=RkZfRU5UUlBSX1ZBTF9EQUlMWSg0LzA4LzIwMTAsLCwsKQ==&amp;WINDOW=FIRST_POPUP&amp;HEIGHT=450&amp;WIDTH=","450&amp;START_MAXIMIZED=FALSE&amp;VAR:CALENDAR=US&amp;VAR:SYMBOL=LVLT&amp;VAR:INDEX=0"}</definedName>
    <definedName name="_2771__FDSAUDITLINK__">{"fdsup://directions/FAT Viewer?action=UPDATE&amp;creator=factset&amp;DYN_ARGS=TRUE&amp;DOC_NAME=FAT:FQL_AUDITING_CLIENT_TEMPLATE.FAT&amp;display_string=Audit&amp;VAR:KEY=BCJCZAHENY&amp;VAR:QUERY=RkZfRU5UUlBSX1ZBTF9EQUlMWSg0LzA5LzIwMTAsLCwsKQ==&amp;WINDOW=FIRST_POPUP&amp;HEIGHT=450&amp;WIDTH=","450&amp;START_MAXIMIZED=FALSE&amp;VAR:CALENDAR=US&amp;VAR:SYMBOL=LVLT&amp;VAR:INDEX=0"}</definedName>
    <definedName name="_2772__FDSAUDITLINK__">{"fdsup://directions/FAT Viewer?action=UPDATE&amp;creator=factset&amp;DYN_ARGS=TRUE&amp;DOC_NAME=FAT:FQL_AUDITING_CLIENT_TEMPLATE.FAT&amp;display_string=Audit&amp;VAR:KEY=NEXSNEJCHS&amp;VAR:QUERY=RkZfRU5UUlBSX1ZBTF9EQUlMWSg0LzEyLzIwMTAsLCwsKQ==&amp;WINDOW=FIRST_POPUP&amp;HEIGHT=450&amp;WIDTH=","450&amp;START_MAXIMIZED=FALSE&amp;VAR:CALENDAR=US&amp;VAR:SYMBOL=LVLT&amp;VAR:INDEX=0"}</definedName>
    <definedName name="_2773__FDSAUDITLINK__">{"fdsup://directions/FAT Viewer?action=UPDATE&amp;creator=factset&amp;DYN_ARGS=TRUE&amp;DOC_NAME=FAT:FQL_AUDITING_CLIENT_TEMPLATE.FAT&amp;display_string=Audit&amp;VAR:KEY=RKVKNAJYFM&amp;VAR:QUERY=RkZfRU5UUlBSX1ZBTF9EQUlMWSg0LzEzLzIwMTAsLCwsKQ==&amp;WINDOW=FIRST_POPUP&amp;HEIGHT=450&amp;WIDTH=","450&amp;START_MAXIMIZED=FALSE&amp;VAR:CALENDAR=US&amp;VAR:SYMBOL=LVLT&amp;VAR:INDEX=0"}</definedName>
    <definedName name="_2774__FDSAUDITLINK__">{"fdsup://directions/FAT Viewer?action=UPDATE&amp;creator=factset&amp;DYN_ARGS=TRUE&amp;DOC_NAME=FAT:FQL_AUDITING_CLIENT_TEMPLATE.FAT&amp;display_string=Audit&amp;VAR:KEY=PGJGLCVCJQ&amp;VAR:QUERY=RkZfRU5UUlBSX1ZBTF9EQUlMWSg0LzE0LzIwMTAsLCwsKQ==&amp;WINDOW=FIRST_POPUP&amp;HEIGHT=450&amp;WIDTH=","450&amp;START_MAXIMIZED=FALSE&amp;VAR:CALENDAR=US&amp;VAR:SYMBOL=LVLT&amp;VAR:INDEX=0"}</definedName>
    <definedName name="_2775__FDSAUDITLINK__">{"fdsup://directions/FAT Viewer?action=UPDATE&amp;creator=factset&amp;DYN_ARGS=TRUE&amp;DOC_NAME=FAT:FQL_AUDITING_CLIENT_TEMPLATE.FAT&amp;display_string=Audit&amp;VAR:KEY=DYBIZCBSTK&amp;VAR:QUERY=RkZfRU5UUlBSX1ZBTF9EQUlMWSg0LzE1LzIwMTAsLCwsKQ==&amp;WINDOW=FIRST_POPUP&amp;HEIGHT=450&amp;WIDTH=","450&amp;START_MAXIMIZED=FALSE&amp;VAR:CALENDAR=US&amp;VAR:SYMBOL=LVLT&amp;VAR:INDEX=0"}</definedName>
    <definedName name="_2776__FDSAUDITLINK__">{"fdsup://directions/FAT Viewer?action=UPDATE&amp;creator=factset&amp;DYN_ARGS=TRUE&amp;DOC_NAME=FAT:FQL_AUDITING_CLIENT_TEMPLATE.FAT&amp;display_string=Audit&amp;VAR:KEY=DILONGRKRK&amp;VAR:QUERY=RkZfRU5UUlBSX1ZBTF9EQUlMWSg0LzE2LzIwMTAsLCwsKQ==&amp;WINDOW=FIRST_POPUP&amp;HEIGHT=450&amp;WIDTH=","450&amp;START_MAXIMIZED=FALSE&amp;VAR:CALENDAR=US&amp;VAR:SYMBOL=LVLT&amp;VAR:INDEX=0"}</definedName>
    <definedName name="_2777__FDSAUDITLINK__">{"fdsup://directions/FAT Viewer?action=UPDATE&amp;creator=factset&amp;DYN_ARGS=TRUE&amp;DOC_NAME=FAT:FQL_AUDITING_CLIENT_TEMPLATE.FAT&amp;display_string=Audit&amp;VAR:KEY=ZOFSPMREDQ&amp;VAR:QUERY=RkZfRU5UUlBSX1ZBTF9EQUlMWSg0LzE5LzIwMTAsLCwsKQ==&amp;WINDOW=FIRST_POPUP&amp;HEIGHT=450&amp;WIDTH=","450&amp;START_MAXIMIZED=FALSE&amp;VAR:CALENDAR=US&amp;VAR:SYMBOL=LVLT&amp;VAR:INDEX=0"}</definedName>
    <definedName name="_2778__FDSAUDITLINK__">{"fdsup://directions/FAT Viewer?action=UPDATE&amp;creator=factset&amp;DYN_ARGS=TRUE&amp;DOC_NAME=FAT:FQL_AUDITING_CLIENT_TEMPLATE.FAT&amp;display_string=Audit&amp;VAR:KEY=DKXEPSNKNE&amp;VAR:QUERY=RkZfRU5UUlBSX1ZBTF9EQUlMWSg0LzIwLzIwMTAsLCwsKQ==&amp;WINDOW=FIRST_POPUP&amp;HEIGHT=450&amp;WIDTH=","450&amp;START_MAXIMIZED=FALSE&amp;VAR:CALENDAR=US&amp;VAR:SYMBOL=LVLT&amp;VAR:INDEX=0"}</definedName>
    <definedName name="_2779__FDSAUDITLINK__">{"fdsup://directions/FAT Viewer?action=UPDATE&amp;creator=factset&amp;DYN_ARGS=TRUE&amp;DOC_NAME=FAT:FQL_AUDITING_CLIENT_TEMPLATE.FAT&amp;display_string=Audit&amp;VAR:KEY=NKJIRMVMBO&amp;VAR:QUERY=RkZfRU5UUlBSX1ZBTF9EQUlMWSg0LzIxLzIwMTAsLCwsKQ==&amp;WINDOW=FIRST_POPUP&amp;HEIGHT=450&amp;WIDTH=","450&amp;START_MAXIMIZED=FALSE&amp;VAR:CALENDAR=US&amp;VAR:SYMBOL=LVLT&amp;VAR:INDEX=0"}</definedName>
    <definedName name="_278__FDSAUDITLINK__">{"fdsup://IBCentral/FAT Viewer?action=UPDATE&amp;creator=factset&amp;DOC_NAME=fat:reuters_qtrly_source_window.fat&amp;display_string=Audit&amp;DYN_ARGS=TRUE&amp;VAR:ID1=81211K10&amp;VAR:RCODE=SALES&amp;VAR:SDATE=20080699&amp;VAR:FREQ=Quarterly&amp;VAR:RELITEM=RP&amp;VAR:CURRENCY=&amp;VAR:CURRSOURCE=E","XSHARE&amp;VAR:NATFREQ=QUARTERLY&amp;VAR:RFIELD=FINALIZED&amp;VAR:DB_TYPE=&amp;VAR:UNITS=M&amp;window=popup&amp;width=450&amp;height=300&amp;START_MAXIMIZED=FALSE"}</definedName>
    <definedName name="_2780__FDSAUDITLINK__">{"fdsup://directions/FAT Viewer?action=UPDATE&amp;creator=factset&amp;DYN_ARGS=TRUE&amp;DOC_NAME=FAT:FQL_AUDITING_CLIENT_TEMPLATE.FAT&amp;display_string=Audit&amp;VAR:KEY=HQVWXSLKTQ&amp;VAR:QUERY=RkZfRU5UUlBSX1ZBTF9EQUlMWSg0LzIyLzIwMTAsLCwsKQ==&amp;WINDOW=FIRST_POPUP&amp;HEIGHT=450&amp;WIDTH=","450&amp;START_MAXIMIZED=FALSE&amp;VAR:CALENDAR=US&amp;VAR:SYMBOL=LVLT&amp;VAR:INDEX=0"}</definedName>
    <definedName name="_2781__FDSAUDITLINK__">{"fdsup://directions/FAT Viewer?action=UPDATE&amp;creator=factset&amp;DYN_ARGS=TRUE&amp;DOC_NAME=FAT:FQL_AUDITING_CLIENT_TEMPLATE.FAT&amp;display_string=Audit&amp;VAR:KEY=JMDSZQJIDM&amp;VAR:QUERY=RkZfRU5UUlBSX1ZBTF9EQUlMWSg0LzIzLzIwMTAsLCwsKQ==&amp;WINDOW=FIRST_POPUP&amp;HEIGHT=450&amp;WIDTH=","450&amp;START_MAXIMIZED=FALSE&amp;VAR:CALENDAR=US&amp;VAR:SYMBOL=LVLT&amp;VAR:INDEX=0"}</definedName>
    <definedName name="_2782__FDSAUDITLINK__">{"fdsup://directions/FAT Viewer?action=UPDATE&amp;creator=factset&amp;DYN_ARGS=TRUE&amp;DOC_NAME=FAT:FQL_AUDITING_CLIENT_TEMPLATE.FAT&amp;display_string=Audit&amp;VAR:KEY=VAFWHIBEBW&amp;VAR:QUERY=RkZfRU5UUlBSX1ZBTF9EQUlMWSg0LzI2LzIwMTAsLCwsKQ==&amp;WINDOW=FIRST_POPUP&amp;HEIGHT=450&amp;WIDTH=","450&amp;START_MAXIMIZED=FALSE&amp;VAR:CALENDAR=US&amp;VAR:SYMBOL=LVLT&amp;VAR:INDEX=0"}</definedName>
    <definedName name="_2783__FDSAUDITLINK__">{"fdsup://directions/FAT Viewer?action=UPDATE&amp;creator=factset&amp;DYN_ARGS=TRUE&amp;DOC_NAME=FAT:FQL_AUDITING_CLIENT_TEMPLATE.FAT&amp;display_string=Audit&amp;VAR:KEY=BCDIZQVCLM&amp;VAR:QUERY=RkZfRU5UUlBSX1ZBTF9EQUlMWSg0LzI3LzIwMTAsLCwsKQ==&amp;WINDOW=FIRST_POPUP&amp;HEIGHT=450&amp;WIDTH=","450&amp;START_MAXIMIZED=FALSE&amp;VAR:CALENDAR=US&amp;VAR:SYMBOL=LVLT&amp;VAR:INDEX=0"}</definedName>
    <definedName name="_2784__FDSAUDITLINK__">{"fdsup://directions/FAT Viewer?action=UPDATE&amp;creator=factset&amp;DYN_ARGS=TRUE&amp;DOC_NAME=FAT:FQL_AUDITING_CLIENT_TEMPLATE.FAT&amp;display_string=Audit&amp;VAR:KEY=XMVCHEBSHQ&amp;VAR:QUERY=RkZfRU5UUlBSX1ZBTF9EQUlMWSg0LzI4LzIwMTAsLCwsKQ==&amp;WINDOW=FIRST_POPUP&amp;HEIGHT=450&amp;WIDTH=","450&amp;START_MAXIMIZED=FALSE&amp;VAR:CALENDAR=US&amp;VAR:SYMBOL=LVLT&amp;VAR:INDEX=0"}</definedName>
    <definedName name="_2785__FDSAUDITLINK__">{"fdsup://directions/FAT Viewer?action=UPDATE&amp;creator=factset&amp;DYN_ARGS=TRUE&amp;DOC_NAME=FAT:FQL_AUDITING_CLIENT_TEMPLATE.FAT&amp;display_string=Audit&amp;VAR:KEY=VUDGDOXMNA&amp;VAR:QUERY=RkZfRU5UUlBSX1ZBTF9EQUlMWSg0LzI5LzIwMTAsLCwsKQ==&amp;WINDOW=FIRST_POPUP&amp;HEIGHT=450&amp;WIDTH=","450&amp;START_MAXIMIZED=FALSE&amp;VAR:CALENDAR=US&amp;VAR:SYMBOL=LVLT&amp;VAR:INDEX=0"}</definedName>
    <definedName name="_2786__FDSAUDITLINK__">{"fdsup://directions/FAT Viewer?action=UPDATE&amp;creator=factset&amp;DYN_ARGS=TRUE&amp;DOC_NAME=FAT:FQL_AUDITING_CLIENT_TEMPLATE.FAT&amp;display_string=Audit&amp;VAR:KEY=VOJYBMRMDA&amp;VAR:QUERY=RkZfRU5UUlBSX1ZBTF9EQUlMWSg0LzMwLzIwMTAsLCwsKQ==&amp;WINDOW=FIRST_POPUP&amp;HEIGHT=450&amp;WIDTH=","450&amp;START_MAXIMIZED=FALSE&amp;VAR:CALENDAR=US&amp;VAR:SYMBOL=LVLT&amp;VAR:INDEX=0"}</definedName>
    <definedName name="_2787__FDSAUDITLINK__">{"fdsup://directions/FAT Viewer?action=UPDATE&amp;creator=factset&amp;DYN_ARGS=TRUE&amp;DOC_NAME=FAT:FQL_AUDITING_CLIENT_TEMPLATE.FAT&amp;display_string=Audit&amp;VAR:KEY=JEDCTWLYRA&amp;VAR:QUERY=RkZfRU5UUlBSX1ZBTF9EQUlMWSg1LzAzLzIwMTAsLCwsKQ==&amp;WINDOW=FIRST_POPUP&amp;HEIGHT=450&amp;WIDTH=","450&amp;START_MAXIMIZED=FALSE&amp;VAR:CALENDAR=US&amp;VAR:SYMBOL=LVLT&amp;VAR:INDEX=0"}</definedName>
    <definedName name="_2788__FDSAUDITLINK__">{"fdsup://directions/FAT Viewer?action=UPDATE&amp;creator=factset&amp;DYN_ARGS=TRUE&amp;DOC_NAME=FAT:FQL_AUDITING_CLIENT_TEMPLATE.FAT&amp;display_string=Audit&amp;VAR:KEY=BCVSJENEZA&amp;VAR:QUERY=RkZfRU5UUlBSX1ZBTF9EQUlMWSg1LzA0LzIwMTAsLCwsKQ==&amp;WINDOW=FIRST_POPUP&amp;HEIGHT=450&amp;WIDTH=","450&amp;START_MAXIMIZED=FALSE&amp;VAR:CALENDAR=US&amp;VAR:SYMBOL=LVLT&amp;VAR:INDEX=0"}</definedName>
    <definedName name="_2789__FDSAUDITLINK__">{"fdsup://directions/FAT Viewer?action=UPDATE&amp;creator=factset&amp;DYN_ARGS=TRUE&amp;DOC_NAME=FAT:FQL_AUDITING_CLIENT_TEMPLATE.FAT&amp;display_string=Audit&amp;VAR:KEY=VSBWVAZKTS&amp;VAR:QUERY=RkZfRU5UUlBSX1ZBTF9EQUlMWSg1LzA1LzIwMTAsLCwsKQ==&amp;WINDOW=FIRST_POPUP&amp;HEIGHT=450&amp;WIDTH=","450&amp;START_MAXIMIZED=FALSE&amp;VAR:CALENDAR=US&amp;VAR:SYMBOL=LVLT&amp;VAR:INDEX=0"}</definedName>
    <definedName name="_279__FDSAUDITLINK__">{"fdsup://IBCentral/FAT Viewer?action=UPDATE&amp;creator=factset&amp;DOC_NAME=fat:reuters_qtrly_source_window.fat&amp;display_string=Audit&amp;DYN_ARGS=TRUE&amp;VAR:ID1=80851310&amp;VAR:RCODE=SALES&amp;VAR:SDATE=20080699&amp;VAR:FREQ=Quarterly&amp;VAR:RELITEM=RP&amp;VAR:CURRENCY=&amp;VAR:CURRSOURCE=E","XSHARE&amp;VAR:NATFREQ=QUARTERLY&amp;VAR:RFIELD=FINALIZED&amp;VAR:DB_TYPE=&amp;VAR:UNITS=M&amp;window=popup&amp;width=450&amp;height=300&amp;START_MAXIMIZED=FALSE"}</definedName>
    <definedName name="_2790__FDSAUDITLINK__">{"fdsup://directions/FAT Viewer?action=UPDATE&amp;creator=factset&amp;DYN_ARGS=TRUE&amp;DOC_NAME=FAT:FQL_AUDITING_CLIENT_TEMPLATE.FAT&amp;display_string=Audit&amp;VAR:KEY=RUZULQZMBI&amp;VAR:QUERY=RkZfRU5UUlBSX1ZBTF9EQUlMWSg1LzA2LzIwMTAsLCwsKQ==&amp;WINDOW=FIRST_POPUP&amp;HEIGHT=450&amp;WIDTH=","450&amp;START_MAXIMIZED=FALSE&amp;VAR:CALENDAR=US&amp;VAR:SYMBOL=LVLT&amp;VAR:INDEX=0"}</definedName>
    <definedName name="_2791__FDSAUDITLINK__">{"fdsup://directions/FAT Viewer?action=UPDATE&amp;creator=factset&amp;DYN_ARGS=TRUE&amp;DOC_NAME=FAT:FQL_AUDITING_CLIENT_TEMPLATE.FAT&amp;display_string=Audit&amp;VAR:KEY=DQBWNUBSVW&amp;VAR:QUERY=RkZfRU5UUlBSX1ZBTF9EQUlMWSg1LzA3LzIwMTAsLCwsKQ==&amp;WINDOW=FIRST_POPUP&amp;HEIGHT=450&amp;WIDTH=","450&amp;START_MAXIMIZED=FALSE&amp;VAR:CALENDAR=US&amp;VAR:SYMBOL=LVLT&amp;VAR:INDEX=0"}</definedName>
    <definedName name="_2792__FDSAUDITLINK__">{"fdsup://directions/FAT Viewer?action=UPDATE&amp;creator=factset&amp;DYN_ARGS=TRUE&amp;DOC_NAME=FAT:FQL_AUDITING_CLIENT_TEMPLATE.FAT&amp;display_string=Audit&amp;VAR:KEY=ZYLYVIHCZQ&amp;VAR:QUERY=RkZfRU5UUlBSX1ZBTF9EQUlMWSg1LzEwLzIwMTAsLCwsKQ==&amp;WINDOW=FIRST_POPUP&amp;HEIGHT=450&amp;WIDTH=","450&amp;START_MAXIMIZED=FALSE&amp;VAR:CALENDAR=US&amp;VAR:SYMBOL=LVLT&amp;VAR:INDEX=0"}</definedName>
    <definedName name="_2793__FDSAUDITLINK__">{"fdsup://directions/FAT Viewer?action=UPDATE&amp;creator=factset&amp;DYN_ARGS=TRUE&amp;DOC_NAME=FAT:FQL_AUDITING_CLIENT_TEMPLATE.FAT&amp;display_string=Audit&amp;VAR:KEY=DEJAVSVINE&amp;VAR:QUERY=RkZfRU5UUlBSX1ZBTF9EQUlMWSg1LzExLzIwMTAsLCwsKQ==&amp;WINDOW=FIRST_POPUP&amp;HEIGHT=450&amp;WIDTH=","450&amp;START_MAXIMIZED=FALSE&amp;VAR:CALENDAR=US&amp;VAR:SYMBOL=LVLT&amp;VAR:INDEX=0"}</definedName>
    <definedName name="_2794__FDSAUDITLINK__">{"fdsup://directions/FAT Viewer?action=UPDATE&amp;creator=factset&amp;DYN_ARGS=TRUE&amp;DOC_NAME=FAT:FQL_AUDITING_CLIENT_TEMPLATE.FAT&amp;display_string=Audit&amp;VAR:KEY=NWPWHQDOHW&amp;VAR:QUERY=RkZfRU5UUlBSX1ZBTF9EQUlMWSg1LzEyLzIwMTAsLCwsKQ==&amp;WINDOW=FIRST_POPUP&amp;HEIGHT=450&amp;WIDTH=","450&amp;START_MAXIMIZED=FALSE&amp;VAR:CALENDAR=US&amp;VAR:SYMBOL=LVLT&amp;VAR:INDEX=0"}</definedName>
    <definedName name="_2795__FDSAUDITLINK__">{"fdsup://directions/FAT Viewer?action=UPDATE&amp;creator=factset&amp;DYN_ARGS=TRUE&amp;DOC_NAME=FAT:FQL_AUDITING_CLIENT_TEMPLATE.FAT&amp;display_string=Audit&amp;VAR:KEY=NKJYNOBMDY&amp;VAR:QUERY=RkZfRU5UUlBSX1ZBTF9EQUlMWSg1LzEzLzIwMTAsLCwsKQ==&amp;WINDOW=FIRST_POPUP&amp;HEIGHT=450&amp;WIDTH=","450&amp;START_MAXIMIZED=FALSE&amp;VAR:CALENDAR=US&amp;VAR:SYMBOL=LVLT&amp;VAR:INDEX=0"}</definedName>
    <definedName name="_2796__FDSAUDITLINK__">{"fdsup://directions/FAT Viewer?action=UPDATE&amp;creator=factset&amp;DYN_ARGS=TRUE&amp;DOC_NAME=FAT:FQL_AUDITING_CLIENT_TEMPLATE.FAT&amp;display_string=Audit&amp;VAR:KEY=RCDIFQDIVG&amp;VAR:QUERY=RkZfRU5UUlBSX1ZBTF9EQUlMWSg1LzE0LzIwMTAsLCwsKQ==&amp;WINDOW=FIRST_POPUP&amp;HEIGHT=450&amp;WIDTH=","450&amp;START_MAXIMIZED=FALSE&amp;VAR:CALENDAR=US&amp;VAR:SYMBOL=LVLT&amp;VAR:INDEX=0"}</definedName>
    <definedName name="_2797__FDSAUDITLINK__">{"fdsup://directions/FAT Viewer?action=UPDATE&amp;creator=factset&amp;DYN_ARGS=TRUE&amp;DOC_NAME=FAT:FQL_AUDITING_CLIENT_TEMPLATE.FAT&amp;display_string=Audit&amp;VAR:KEY=XGTQVMHIDM&amp;VAR:QUERY=RkZfRU5UUlBSX1ZBTF9EQUlMWSg1LzE3LzIwMTAsLCwsKQ==&amp;WINDOW=FIRST_POPUP&amp;HEIGHT=450&amp;WIDTH=","450&amp;START_MAXIMIZED=FALSE&amp;VAR:CALENDAR=US&amp;VAR:SYMBOL=LVLT&amp;VAR:INDEX=0"}</definedName>
    <definedName name="_2798__FDSAUDITLINK__">{"fdsup://directions/FAT Viewer?action=UPDATE&amp;creator=factset&amp;DYN_ARGS=TRUE&amp;DOC_NAME=FAT:FQL_AUDITING_CLIENT_TEMPLATE.FAT&amp;display_string=Audit&amp;VAR:KEY=PQPQRMJAZO&amp;VAR:QUERY=RkZfRU5UUlBSX1ZBTF9EQUlMWSg1LzE4LzIwMTAsLCwsKQ==&amp;WINDOW=FIRST_POPUP&amp;HEIGHT=450&amp;WIDTH=","450&amp;START_MAXIMIZED=FALSE&amp;VAR:CALENDAR=US&amp;VAR:SYMBOL=LVLT&amp;VAR:INDEX=0"}</definedName>
    <definedName name="_2799__FDSAUDITLINK__">{"fdsup://directions/FAT Viewer?action=UPDATE&amp;creator=factset&amp;DYN_ARGS=TRUE&amp;DOC_NAME=FAT:FQL_AUDITING_CLIENT_TEMPLATE.FAT&amp;display_string=Audit&amp;VAR:KEY=LSTIJQTAFU&amp;VAR:QUERY=RkZfRU5UUlBSX1ZBTF9EQUlMWSg1LzE5LzIwMTAsLCwsKQ==&amp;WINDOW=FIRST_POPUP&amp;HEIGHT=450&amp;WIDTH=","450&amp;START_MAXIMIZED=FALSE&amp;VAR:CALENDAR=US&amp;VAR:SYMBOL=LVLT&amp;VAR:INDEX=0"}</definedName>
    <definedName name="_27IQ_CURRENCY_GAIN_INS">"c238"</definedName>
    <definedName name="_28__FDSAUDITLINK__">{"fdsup://IBCentral/FAT Viewer?action=UPDATE&amp;creator=factset&amp;DOC_NAME=fat:reuters_qtrly_source_window.fat&amp;display_string=Audit&amp;DYN_ARGS=TRUE&amp;VAR:ID1=95709T10&amp;VAR:RCODE=SALES&amp;VAR:SDATE=20080699&amp;VAR:FREQ=Quarterly&amp;VAR:RELITEM=RP&amp;VAR:CURRENCY=&amp;VAR:CURRSOURCE=E","XSHARE&amp;VAR:NATFREQ=QUARTERLY&amp;VAR:RFIELD=FINALIZED&amp;VAR:DB_TYPE=&amp;VAR:UNITS=M&amp;window=popup&amp;width=450&amp;height=300&amp;START_MAXIMIZED=FALSE"}</definedName>
    <definedName name="_280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00__FDSAUDITLINK__">{"fdsup://directions/FAT Viewer?action=UPDATE&amp;creator=factset&amp;DYN_ARGS=TRUE&amp;DOC_NAME=FAT:FQL_AUDITING_CLIENT_TEMPLATE.FAT&amp;display_string=Audit&amp;VAR:KEY=TEPQDMHCNY&amp;VAR:QUERY=RkZfRU5UUlBSX1ZBTF9EQUlMWSg1LzIwLzIwMTAsLCwsKQ==&amp;WINDOW=FIRST_POPUP&amp;HEIGHT=450&amp;WIDTH=","450&amp;START_MAXIMIZED=FALSE&amp;VAR:CALENDAR=US&amp;VAR:SYMBOL=LVLT&amp;VAR:INDEX=0"}</definedName>
    <definedName name="_2801__FDSAUDITLINK__">{"fdsup://directions/FAT Viewer?action=UPDATE&amp;creator=factset&amp;DYN_ARGS=TRUE&amp;DOC_NAME=FAT:FQL_AUDITING_CLIENT_TEMPLATE.FAT&amp;display_string=Audit&amp;VAR:KEY=NQJSPEXGTW&amp;VAR:QUERY=RkZfRU5UUlBSX1ZBTF9EQUlMWSg1LzIxLzIwMTAsLCwsKQ==&amp;WINDOW=FIRST_POPUP&amp;HEIGHT=450&amp;WIDTH=","450&amp;START_MAXIMIZED=FALSE&amp;VAR:CALENDAR=US&amp;VAR:SYMBOL=LVLT&amp;VAR:INDEX=0"}</definedName>
    <definedName name="_2802__FDSAUDITLINK__">{"fdsup://directions/FAT Viewer?action=UPDATE&amp;creator=factset&amp;DYN_ARGS=TRUE&amp;DOC_NAME=FAT:FQL_AUDITING_CLIENT_TEMPLATE.FAT&amp;display_string=Audit&amp;VAR:KEY=RKVMBAXIFW&amp;VAR:QUERY=RkZfRU5UUlBSX1ZBTF9EQUlMWSg1LzI0LzIwMTAsLCwsKQ==&amp;WINDOW=FIRST_POPUP&amp;HEIGHT=450&amp;WIDTH=","450&amp;START_MAXIMIZED=FALSE&amp;VAR:CALENDAR=US&amp;VAR:SYMBOL=LVLT&amp;VAR:INDEX=0"}</definedName>
    <definedName name="_2803__FDSAUDITLINK__">{"fdsup://directions/FAT Viewer?action=UPDATE&amp;creator=factset&amp;DYN_ARGS=TRUE&amp;DOC_NAME=FAT:FQL_AUDITING_CLIENT_TEMPLATE.FAT&amp;display_string=Audit&amp;VAR:KEY=HKROLOZIDE&amp;VAR:QUERY=RkZfRU5UUlBSX1ZBTF9EQUlMWSg1LzI1LzIwMTAsLCwsKQ==&amp;WINDOW=FIRST_POPUP&amp;HEIGHT=450&amp;WIDTH=","450&amp;START_MAXIMIZED=FALSE&amp;VAR:CALENDAR=US&amp;VAR:SYMBOL=LVLT&amp;VAR:INDEX=0"}</definedName>
    <definedName name="_2804__FDSAUDITLINK__">{"fdsup://directions/FAT Viewer?action=UPDATE&amp;creator=factset&amp;DYN_ARGS=TRUE&amp;DOC_NAME=FAT:FQL_AUDITING_CLIENT_TEMPLATE.FAT&amp;display_string=Audit&amp;VAR:KEY=VSTMJSHAJS&amp;VAR:QUERY=RkZfRU5UUlBSX1ZBTF9EQUlMWSg1LzI2LzIwMTAsLCwsKQ==&amp;WINDOW=FIRST_POPUP&amp;HEIGHT=450&amp;WIDTH=","450&amp;START_MAXIMIZED=FALSE&amp;VAR:CALENDAR=US&amp;VAR:SYMBOL=LVLT&amp;VAR:INDEX=0"}</definedName>
    <definedName name="_2805__FDSAUDITLINK__">{"fdsup://directions/FAT Viewer?action=UPDATE&amp;creator=factset&amp;DYN_ARGS=TRUE&amp;DOC_NAME=FAT:FQL_AUDITING_CLIENT_TEMPLATE.FAT&amp;display_string=Audit&amp;VAR:KEY=HADQRERQRQ&amp;VAR:QUERY=RkZfRU5UUlBSX1ZBTF9EQUlMWSg1LzI3LzIwMTAsLCwsKQ==&amp;WINDOW=FIRST_POPUP&amp;HEIGHT=450&amp;WIDTH=","450&amp;START_MAXIMIZED=FALSE&amp;VAR:CALENDAR=US&amp;VAR:SYMBOL=LVLT&amp;VAR:INDEX=0"}</definedName>
    <definedName name="_2806__FDSAUDITLINK__">{"fdsup://directions/FAT Viewer?action=UPDATE&amp;creator=factset&amp;DYN_ARGS=TRUE&amp;DOC_NAME=FAT:FQL_AUDITING_CLIENT_TEMPLATE.FAT&amp;display_string=Audit&amp;VAR:KEY=DORSFWNOZS&amp;VAR:QUERY=RkZfRU5UUlBSX1ZBTF9EQUlMWSg1LzI4LzIwMTAsLCwsKQ==&amp;WINDOW=FIRST_POPUP&amp;HEIGHT=450&amp;WIDTH=","450&amp;START_MAXIMIZED=FALSE&amp;VAR:CALENDAR=US&amp;VAR:SYMBOL=LVLT&amp;VAR:INDEX=0"}</definedName>
    <definedName name="_2807__FDSAUDITLINK__">{"fdsup://directions/FAT Viewer?action=UPDATE&amp;creator=factset&amp;DYN_ARGS=TRUE&amp;DOC_NAME=FAT:FQL_AUDITING_CLIENT_TEMPLATE.FAT&amp;display_string=Audit&amp;VAR:KEY=HKVQLIVCTQ&amp;VAR:QUERY=RkZfRU5UUlBSX1ZBTF9EQUlMWSg1LzMxLzIwMTAsLCwsKQ==&amp;WINDOW=FIRST_POPUP&amp;HEIGHT=450&amp;WIDTH=","450&amp;START_MAXIMIZED=FALSE&amp;VAR:CALENDAR=US&amp;VAR:SYMBOL=LVLT&amp;VAR:INDEX=0"}</definedName>
    <definedName name="_2808__FDSAUDITLINK__">{"fdsup://directions/FAT Viewer?action=UPDATE&amp;creator=factset&amp;DYN_ARGS=TRUE&amp;DOC_NAME=FAT:FQL_AUDITING_CLIENT_TEMPLATE.FAT&amp;display_string=Audit&amp;VAR:KEY=XQDKFIVMVM&amp;VAR:QUERY=RkZfRU5UUlBSX1ZBTF9EQUlMWSg2LzAxLzIwMTAsLCwsKQ==&amp;WINDOW=FIRST_POPUP&amp;HEIGHT=450&amp;WIDTH=","450&amp;START_MAXIMIZED=FALSE&amp;VAR:CALENDAR=US&amp;VAR:SYMBOL=LVLT&amp;VAR:INDEX=0"}</definedName>
    <definedName name="_2809__FDSAUDITLINK__">{"fdsup://directions/FAT Viewer?action=UPDATE&amp;creator=factset&amp;DYN_ARGS=TRUE&amp;DOC_NAME=FAT:FQL_AUDITING_CLIENT_TEMPLATE.FAT&amp;display_string=Audit&amp;VAR:KEY=FQVYLOZKZQ&amp;VAR:QUERY=RkZfRU5UUlBSX1ZBTF9EQUlMWSg2LzAyLzIwMTAsLCwsKQ==&amp;WINDOW=FIRST_POPUP&amp;HEIGHT=450&amp;WIDTH=","450&amp;START_MAXIMIZED=FALSE&amp;VAR:CALENDAR=US&amp;VAR:SYMBOL=LVLT&amp;VAR:INDEX=0"}</definedName>
    <definedName name="_281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10__FDSAUDITLINK__">{"fdsup://directions/FAT Viewer?action=UPDATE&amp;creator=factset&amp;DYN_ARGS=TRUE&amp;DOC_NAME=FAT:FQL_AUDITING_CLIENT_TEMPLATE.FAT&amp;display_string=Audit&amp;VAR:KEY=FMVYVKFGBC&amp;VAR:QUERY=RkZfRU5UUlBSX1ZBTF9EQUlMWSg2LzAzLzIwMTAsLCwsKQ==&amp;WINDOW=FIRST_POPUP&amp;HEIGHT=450&amp;WIDTH=","450&amp;START_MAXIMIZED=FALSE&amp;VAR:CALENDAR=US&amp;VAR:SYMBOL=LVLT&amp;VAR:INDEX=0"}</definedName>
    <definedName name="_2811__FDSAUDITLINK__">{"fdsup://directions/FAT Viewer?action=UPDATE&amp;creator=factset&amp;DYN_ARGS=TRUE&amp;DOC_NAME=FAT:FQL_AUDITING_CLIENT_TEMPLATE.FAT&amp;display_string=Audit&amp;VAR:KEY=TCLUBARSXI&amp;VAR:QUERY=RkZfRU5UUlBSX1ZBTF9EQUlMWSg2LzA0LzIwMTAsLCwsKQ==&amp;WINDOW=FIRST_POPUP&amp;HEIGHT=450&amp;WIDTH=","450&amp;START_MAXIMIZED=FALSE&amp;VAR:CALENDAR=US&amp;VAR:SYMBOL=LVLT&amp;VAR:INDEX=0"}</definedName>
    <definedName name="_2812__FDSAUDITLINK__">{"fdsup://directions/FAT Viewer?action=UPDATE&amp;creator=factset&amp;DYN_ARGS=TRUE&amp;DOC_NAME=FAT:FQL_AUDITING_CLIENT_TEMPLATE.FAT&amp;display_string=Audit&amp;VAR:KEY=PKPGBKLMBS&amp;VAR:QUERY=RkZfRU5UUlBSX1ZBTF9EQUlMWSg2LzA3LzIwMTAsLCwsKQ==&amp;WINDOW=FIRST_POPUP&amp;HEIGHT=450&amp;WIDTH=","450&amp;START_MAXIMIZED=FALSE&amp;VAR:CALENDAR=US&amp;VAR:SYMBOL=LVLT&amp;VAR:INDEX=0"}</definedName>
    <definedName name="_2813__FDSAUDITLINK__">{"fdsup://directions/FAT Viewer?action=UPDATE&amp;creator=factset&amp;DYN_ARGS=TRUE&amp;DOC_NAME=FAT:FQL_AUDITING_CLIENT_TEMPLATE.FAT&amp;display_string=Audit&amp;VAR:KEY=BUVARIHUXW&amp;VAR:QUERY=RkZfRU5UUlBSX1ZBTF9EQUlMWSg2LzA4LzIwMTAsLCwsKQ==&amp;WINDOW=FIRST_POPUP&amp;HEIGHT=450&amp;WIDTH=","450&amp;START_MAXIMIZED=FALSE&amp;VAR:CALENDAR=US&amp;VAR:SYMBOL=LVLT&amp;VAR:INDEX=0"}</definedName>
    <definedName name="_2814__FDSAUDITLINK__">{"fdsup://directions/FAT Viewer?action=UPDATE&amp;creator=factset&amp;DYN_ARGS=TRUE&amp;DOC_NAME=FAT:FQL_AUDITING_CLIENT_TEMPLATE.FAT&amp;display_string=Audit&amp;VAR:KEY=RIBYJADWBC&amp;VAR:QUERY=RkZfRU5UUlBSX1ZBTF9EQUlMWSg2LzA5LzIwMTAsLCwsKQ==&amp;WINDOW=FIRST_POPUP&amp;HEIGHT=450&amp;WIDTH=","450&amp;START_MAXIMIZED=FALSE&amp;VAR:CALENDAR=US&amp;VAR:SYMBOL=LVLT&amp;VAR:INDEX=0"}</definedName>
    <definedName name="_2815__FDSAUDITLINK__">{"fdsup://directions/FAT Viewer?action=UPDATE&amp;creator=factset&amp;DYN_ARGS=TRUE&amp;DOC_NAME=FAT:FQL_AUDITING_CLIENT_TEMPLATE.FAT&amp;display_string=Audit&amp;VAR:KEY=JYJGDIDQPM&amp;VAR:QUERY=RkZfRU5UUlBSX1ZBTF9EQUlMWSg2LzEwLzIwMTAsLCwsKQ==&amp;WINDOW=FIRST_POPUP&amp;HEIGHT=450&amp;WIDTH=","450&amp;START_MAXIMIZED=FALSE&amp;VAR:CALENDAR=US&amp;VAR:SYMBOL=LVLT&amp;VAR:INDEX=0"}</definedName>
    <definedName name="_2816__FDSAUDITLINK__">{"fdsup://directions/FAT Viewer?action=UPDATE&amp;creator=factset&amp;DYN_ARGS=TRUE&amp;DOC_NAME=FAT:FQL_AUDITING_CLIENT_TEMPLATE.FAT&amp;display_string=Audit&amp;VAR:KEY=LONWNKBYPQ&amp;VAR:QUERY=RkZfRU5UUlBSX1ZBTF9EQUlMWSg2LzExLzIwMTAsLCwsKQ==&amp;WINDOW=FIRST_POPUP&amp;HEIGHT=450&amp;WIDTH=","450&amp;START_MAXIMIZED=FALSE&amp;VAR:CALENDAR=US&amp;VAR:SYMBOL=LVLT&amp;VAR:INDEX=0"}</definedName>
    <definedName name="_2817__FDSAUDITLINK__">{"fdsup://directions/FAT Viewer?action=UPDATE&amp;creator=factset&amp;DYN_ARGS=TRUE&amp;DOC_NAME=FAT:FQL_AUDITING_CLIENT_TEMPLATE.FAT&amp;display_string=Audit&amp;VAR:KEY=JKFQBAFKXQ&amp;VAR:QUERY=RkZfRU5UUlBSX1ZBTF9EQUlMWSg2LzE0LzIwMTAsLCwsKQ==&amp;WINDOW=FIRST_POPUP&amp;HEIGHT=450&amp;WIDTH=","450&amp;START_MAXIMIZED=FALSE&amp;VAR:CALENDAR=US&amp;VAR:SYMBOL=LVLT&amp;VAR:INDEX=0"}</definedName>
    <definedName name="_2818__FDSAUDITLINK__">{"fdsup://directions/FAT Viewer?action=UPDATE&amp;creator=factset&amp;DYN_ARGS=TRUE&amp;DOC_NAME=FAT:FQL_AUDITING_CLIENT_TEMPLATE.FAT&amp;display_string=Audit&amp;VAR:KEY=ZQJWJGLWVO&amp;VAR:QUERY=RkZfRU5UUlBSX1ZBTF9EQUlMWSg2LzE1LzIwMTAsLCwsKQ==&amp;WINDOW=FIRST_POPUP&amp;HEIGHT=450&amp;WIDTH=","450&amp;START_MAXIMIZED=FALSE&amp;VAR:CALENDAR=US&amp;VAR:SYMBOL=LVLT&amp;VAR:INDEX=0"}</definedName>
    <definedName name="_2819__FDSAUDITLINK__">{"fdsup://directions/FAT Viewer?action=UPDATE&amp;creator=factset&amp;DYN_ARGS=TRUE&amp;DOC_NAME=FAT:FQL_AUDITING_CLIENT_TEMPLATE.FAT&amp;display_string=Audit&amp;VAR:KEY=BSVMZATANC&amp;VAR:QUERY=RkZfRU5UUlBSX1ZBTF9EQUlMWSg2LzE2LzIwMTAsLCwsKQ==&amp;WINDOW=FIRST_POPUP&amp;HEIGHT=450&amp;WIDTH=","450&amp;START_MAXIMIZED=FALSE&amp;VAR:CALENDAR=US&amp;VAR:SYMBOL=LVLT&amp;VAR:INDEX=0"}</definedName>
    <definedName name="_282__FDSAUDITLINK__">{"fdsup://IBCentral/FAT Viewer?action=UPDATE&amp;creator=factset&amp;DOC_NAME=fat:reuters_qtrly_source_window.fat&amp;display_string=Audit&amp;DYN_ARGS=TRUE&amp;VAR:ID1=80589M10&amp;VAR:RCODE=SALES&amp;VAR:SDATE=20080699&amp;VAR:FREQ=Quarterly&amp;VAR:RELITEM=RP&amp;VAR:CURRENCY=&amp;VAR:CURRSOURCE=E","XSHARE&amp;VAR:NATFREQ=QUARTERLY&amp;VAR:RFIELD=FINALIZED&amp;VAR:DB_TYPE=&amp;VAR:UNITS=M&amp;window=popup&amp;width=450&amp;height=300&amp;START_MAXIMIZED=FALSE"}</definedName>
    <definedName name="_2820__FDSAUDITLINK__">{"fdsup://directions/FAT Viewer?action=UPDATE&amp;creator=factset&amp;DYN_ARGS=TRUE&amp;DOC_NAME=FAT:FQL_AUDITING_CLIENT_TEMPLATE.FAT&amp;display_string=Audit&amp;VAR:KEY=VCFGZYFCLE&amp;VAR:QUERY=RkZfRU5UUlBSX1ZBTF9EQUlMWSg2LzE3LzIwMTAsLCwsKQ==&amp;WINDOW=FIRST_POPUP&amp;HEIGHT=450&amp;WIDTH=","450&amp;START_MAXIMIZED=FALSE&amp;VAR:CALENDAR=US&amp;VAR:SYMBOL=LVLT&amp;VAR:INDEX=0"}</definedName>
    <definedName name="_2821__FDSAUDITLINK__">{"fdsup://directions/FAT Viewer?action=UPDATE&amp;creator=factset&amp;DYN_ARGS=TRUE&amp;DOC_NAME=FAT:FQL_AUDITING_CLIENT_TEMPLATE.FAT&amp;display_string=Audit&amp;VAR:KEY=ZSDMRSNGVE&amp;VAR:QUERY=RkZfRU5UUlBSX1ZBTF9EQUlMWSg2LzE4LzIwMTAsLCwsKQ==&amp;WINDOW=FIRST_POPUP&amp;HEIGHT=450&amp;WIDTH=","450&amp;START_MAXIMIZED=FALSE&amp;VAR:CALENDAR=US&amp;VAR:SYMBOL=LVLT&amp;VAR:INDEX=0"}</definedName>
    <definedName name="_2822__FDSAUDITLINK__">{"fdsup://directions/FAT Viewer?action=UPDATE&amp;creator=factset&amp;DYN_ARGS=TRUE&amp;DOC_NAME=FAT:FQL_AUDITING_CLIENT_TEMPLATE.FAT&amp;display_string=Audit&amp;VAR:KEY=ROZWZMRKLG&amp;VAR:QUERY=RkZfRU5UUlBSX1ZBTF9EQUlMWSg2LzIxLzIwMTAsLCwsKQ==&amp;WINDOW=FIRST_POPUP&amp;HEIGHT=450&amp;WIDTH=","450&amp;START_MAXIMIZED=FALSE&amp;VAR:CALENDAR=US&amp;VAR:SYMBOL=LVLT&amp;VAR:INDEX=0"}</definedName>
    <definedName name="_2823__FDSAUDITLINK__">{"fdsup://directions/FAT Viewer?action=UPDATE&amp;creator=factset&amp;DYN_ARGS=TRUE&amp;DOC_NAME=FAT:FQL_AUDITING_CLIENT_TEMPLATE.FAT&amp;display_string=Audit&amp;VAR:KEY=BEVEPCFUJA&amp;VAR:QUERY=RkZfRU5UUlBSX1ZBTF9EQUlMWSg2LzIyLzIwMTAsLCwsKQ==&amp;WINDOW=FIRST_POPUP&amp;HEIGHT=450&amp;WIDTH=","450&amp;START_MAXIMIZED=FALSE&amp;VAR:CALENDAR=US&amp;VAR:SYMBOL=LVLT&amp;VAR:INDEX=0"}</definedName>
    <definedName name="_2824__FDSAUDITLINK__">{"fdsup://directions/FAT Viewer?action=UPDATE&amp;creator=factset&amp;DYN_ARGS=TRUE&amp;DOC_NAME=FAT:FQL_AUDITING_CLIENT_TEMPLATE.FAT&amp;display_string=Audit&amp;VAR:KEY=NANWFWVKRU&amp;VAR:QUERY=RkZfRU5UUlBSX1ZBTF9EQUlMWSg2LzIzLzIwMTAsLCwsKQ==&amp;WINDOW=FIRST_POPUP&amp;HEIGHT=450&amp;WIDTH=","450&amp;START_MAXIMIZED=FALSE&amp;VAR:CALENDAR=US&amp;VAR:SYMBOL=LVLT&amp;VAR:INDEX=0"}</definedName>
    <definedName name="_2825__FDSAUDITLINK__">{"fdsup://directions/FAT Viewer?action=UPDATE&amp;creator=factset&amp;DYN_ARGS=TRUE&amp;DOC_NAME=FAT:FQL_AUDITING_CLIENT_TEMPLATE.FAT&amp;display_string=Audit&amp;VAR:KEY=RWTMBUVIZK&amp;VAR:QUERY=RkZfRU5UUlBSX1ZBTF9EQUlMWSg2LzI0LzIwMTAsLCwsKQ==&amp;WINDOW=FIRST_POPUP&amp;HEIGHT=450&amp;WIDTH=","450&amp;START_MAXIMIZED=FALSE&amp;VAR:CALENDAR=US&amp;VAR:SYMBOL=LVLT&amp;VAR:INDEX=0"}</definedName>
    <definedName name="_2826__FDSAUDITLINK__">{"fdsup://directions/FAT Viewer?action=UPDATE&amp;creator=factset&amp;DYN_ARGS=TRUE&amp;DOC_NAME=FAT:FQL_AUDITING_CLIENT_TEMPLATE.FAT&amp;display_string=Audit&amp;VAR:KEY=BSDUZUHGBO&amp;VAR:QUERY=RkZfRU5UUlBSX1ZBTF9EQUlMWSg2LzI1LzIwMTAsLCwsKQ==&amp;WINDOW=FIRST_POPUP&amp;HEIGHT=450&amp;WIDTH=","450&amp;START_MAXIMIZED=FALSE&amp;VAR:CALENDAR=US&amp;VAR:SYMBOL=LVLT&amp;VAR:INDEX=0"}</definedName>
    <definedName name="_2827__FDSAUDITLINK__">{"fdsup://directions/FAT Viewer?action=UPDATE&amp;creator=factset&amp;DYN_ARGS=TRUE&amp;DOC_NAME=FAT:FQL_AUDITING_CLIENT_TEMPLATE.FAT&amp;display_string=Audit&amp;VAR:KEY=TWNOLWLGBK&amp;VAR:QUERY=RkZfRU5UUlBSX1ZBTF9EQUlMWSg2LzI4LzIwMTAsLCwsKQ==&amp;WINDOW=FIRST_POPUP&amp;HEIGHT=450&amp;WIDTH=","450&amp;START_MAXIMIZED=FALSE&amp;VAR:CALENDAR=US&amp;VAR:SYMBOL=LVLT&amp;VAR:INDEX=0"}</definedName>
    <definedName name="_2828__FDSAUDITLINK__">{"fdsup://directions/FAT Viewer?action=UPDATE&amp;creator=factset&amp;DYN_ARGS=TRUE&amp;DOC_NAME=FAT:FQL_AUDITING_CLIENT_TEMPLATE.FAT&amp;display_string=Audit&amp;VAR:KEY=FOTYVQTCFU&amp;VAR:QUERY=RkZfRU5UUlBSX1ZBTF9EQUlMWSg2LzI5LzIwMTAsLCwsKQ==&amp;WINDOW=FIRST_POPUP&amp;HEIGHT=450&amp;WIDTH=","450&amp;START_MAXIMIZED=FALSE&amp;VAR:CALENDAR=US&amp;VAR:SYMBOL=LVLT&amp;VAR:INDEX=0"}</definedName>
    <definedName name="_2829__FDSAUDITLINK__">{"fdsup://directions/FAT Viewer?action=UPDATE&amp;creator=factset&amp;DYN_ARGS=TRUE&amp;DOC_NAME=FAT:FQL_AUDITING_CLIENT_TEMPLATE.FAT&amp;display_string=Audit&amp;VAR:KEY=VQNAXEFKZE&amp;VAR:QUERY=RkZfRU5UUlBSX1ZBTF9EQUlMWSg2LzMwLzIwMTAsLCwsKQ==&amp;WINDOW=FIRST_POPUP&amp;HEIGHT=450&amp;WIDTH=","450&amp;START_MAXIMIZED=FALSE&amp;VAR:CALENDAR=US&amp;VAR:SYMBOL=LVLT&amp;VAR:INDEX=0"}</definedName>
    <definedName name="_283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30__FDSAUDITLINK__">{"fdsup://directions/FAT Viewer?action=UPDATE&amp;creator=factset&amp;DYN_ARGS=TRUE&amp;DOC_NAME=FAT:FQL_AUDITING_CLIENT_TEMPLATE.FAT&amp;display_string=Audit&amp;VAR:KEY=VQTMLUJMXU&amp;VAR:QUERY=RkZfRU5UUlBSX1ZBTF9EQUlMWSg3LzAxLzIwMTAsLCwsKQ==&amp;WINDOW=FIRST_POPUP&amp;HEIGHT=450&amp;WIDTH=","450&amp;START_MAXIMIZED=FALSE&amp;VAR:CALENDAR=US&amp;VAR:SYMBOL=LVLT&amp;VAR:INDEX=0"}</definedName>
    <definedName name="_2831__FDSAUDITLINK__">{"fdsup://directions/FAT Viewer?action=UPDATE&amp;creator=factset&amp;DYN_ARGS=TRUE&amp;DOC_NAME=FAT:FQL_AUDITING_CLIENT_TEMPLATE.FAT&amp;display_string=Audit&amp;VAR:KEY=BOBSJYHYPY&amp;VAR:QUERY=RkZfRU5UUlBSX1ZBTF9EQUlMWSg3LzAyLzIwMTAsLCwsKQ==&amp;WINDOW=FIRST_POPUP&amp;HEIGHT=450&amp;WIDTH=","450&amp;START_MAXIMIZED=FALSE&amp;VAR:CALENDAR=US&amp;VAR:SYMBOL=LVLT&amp;VAR:INDEX=0"}</definedName>
    <definedName name="_2832__FDSAUDITLINK__">{"fdsup://directions/FAT Viewer?action=UPDATE&amp;creator=factset&amp;DYN_ARGS=TRUE&amp;DOC_NAME=FAT:FQL_AUDITING_CLIENT_TEMPLATE.FAT&amp;display_string=Audit&amp;VAR:KEY=LOJINKFOFK&amp;VAR:QUERY=RkZfRU5UUlBSX1ZBTF9EQUlMWSg3LzA1LzIwMTAsLCwsKQ==&amp;WINDOW=FIRST_POPUP&amp;HEIGHT=450&amp;WIDTH=","450&amp;START_MAXIMIZED=FALSE&amp;VAR:CALENDAR=US&amp;VAR:SYMBOL=LVLT&amp;VAR:INDEX=0"}</definedName>
    <definedName name="_2833__FDSAUDITLINK__">{"fdsup://directions/FAT Viewer?action=UPDATE&amp;creator=factset&amp;DYN_ARGS=TRUE&amp;DOC_NAME=FAT:FQL_AUDITING_CLIENT_TEMPLATE.FAT&amp;display_string=Audit&amp;VAR:KEY=NYHALGXMJY&amp;VAR:QUERY=RkZfRU5UUlBSX1ZBTF9EQUlMWSg3LzA2LzIwMTAsLCwsKQ==&amp;WINDOW=FIRST_POPUP&amp;HEIGHT=450&amp;WIDTH=","450&amp;START_MAXIMIZED=FALSE&amp;VAR:CALENDAR=US&amp;VAR:SYMBOL=LVLT&amp;VAR:INDEX=0"}</definedName>
    <definedName name="_2834__FDSAUDITLINK__">{"fdsup://directions/FAT Viewer?action=UPDATE&amp;creator=factset&amp;DYN_ARGS=TRUE&amp;DOC_NAME=FAT:FQL_AUDITING_CLIENT_TEMPLATE.FAT&amp;display_string=Audit&amp;VAR:KEY=DQTCBSDAZC&amp;VAR:QUERY=RkZfRU5UUlBSX1ZBTF9EQUlMWSg3LzA3LzIwMTAsLCwsKQ==&amp;WINDOW=FIRST_POPUP&amp;HEIGHT=450&amp;WIDTH=","450&amp;START_MAXIMIZED=FALSE&amp;VAR:CALENDAR=US&amp;VAR:SYMBOL=LVLT&amp;VAR:INDEX=0"}</definedName>
    <definedName name="_2835__FDSAUDITLINK__">{"fdsup://directions/FAT Viewer?action=UPDATE&amp;creator=factset&amp;DYN_ARGS=TRUE&amp;DOC_NAME=FAT:FQL_AUDITING_CLIENT_TEMPLATE.FAT&amp;display_string=Audit&amp;VAR:KEY=HWTONIFMFE&amp;VAR:QUERY=RkZfRU5UUlBSX1ZBTF9EQUlMWSg3LzA4LzIwMTAsLCwsKQ==&amp;WINDOW=FIRST_POPUP&amp;HEIGHT=450&amp;WIDTH=","450&amp;START_MAXIMIZED=FALSE&amp;VAR:CALENDAR=US&amp;VAR:SYMBOL=LVLT&amp;VAR:INDEX=0"}</definedName>
    <definedName name="_2836__FDSAUDITLINK__">{"fdsup://directions/FAT Viewer?action=UPDATE&amp;creator=factset&amp;DYN_ARGS=TRUE&amp;DOC_NAME=FAT:FQL_AUDITING_CLIENT_TEMPLATE.FAT&amp;display_string=Audit&amp;VAR:KEY=HYRGLYTOTM&amp;VAR:QUERY=RkZfRU5UUlBSX1ZBTF9EQUlMWSg3LzA5LzIwMTAsLCwsKQ==&amp;WINDOW=FIRST_POPUP&amp;HEIGHT=450&amp;WIDTH=","450&amp;START_MAXIMIZED=FALSE&amp;VAR:CALENDAR=US&amp;VAR:SYMBOL=LVLT&amp;VAR:INDEX=0"}</definedName>
    <definedName name="_2837__FDSAUDITLINK__">{"fdsup://directions/FAT Viewer?action=UPDATE&amp;creator=factset&amp;DYN_ARGS=TRUE&amp;DOC_NAME=FAT:FQL_AUDITING_CLIENT_TEMPLATE.FAT&amp;display_string=Audit&amp;VAR:KEY=XMZYXQDGFQ&amp;VAR:QUERY=RkZfRU5UUlBSX1ZBTF9EQUlMWSg3LzEyLzIwMTAsLCwsKQ==&amp;WINDOW=FIRST_POPUP&amp;HEIGHT=450&amp;WIDTH=","450&amp;START_MAXIMIZED=FALSE&amp;VAR:CALENDAR=US&amp;VAR:SYMBOL=LVLT&amp;VAR:INDEX=0"}</definedName>
    <definedName name="_2838__FDSAUDITLINK__">{"fdsup://directions/FAT Viewer?action=UPDATE&amp;creator=factset&amp;DYN_ARGS=TRUE&amp;DOC_NAME=FAT:FQL_AUDITING_CLIENT_TEMPLATE.FAT&amp;display_string=Audit&amp;VAR:KEY=VCXCNMXSJI&amp;VAR:QUERY=RkZfRU5UUlBSX1ZBTF9EQUlMWSg3LzEzLzIwMTAsLCwsKQ==&amp;WINDOW=FIRST_POPUP&amp;HEIGHT=450&amp;WIDTH=","450&amp;START_MAXIMIZED=FALSE&amp;VAR:CALENDAR=US&amp;VAR:SYMBOL=LVLT&amp;VAR:INDEX=0"}</definedName>
    <definedName name="_2839__FDSAUDITLINK__">{"fdsup://directions/FAT Viewer?action=UPDATE&amp;creator=factset&amp;DYN_ARGS=TRUE&amp;DOC_NAME=FAT:FQL_AUDITING_CLIENT_TEMPLATE.FAT&amp;display_string=Audit&amp;VAR:KEY=LIZORWXSZY&amp;VAR:QUERY=RkZfRU5UUlBSX1ZBTF9EQUlMWSg3LzE0LzIwMTAsLCwsKQ==&amp;WINDOW=FIRST_POPUP&amp;HEIGHT=450&amp;WIDTH=","450&amp;START_MAXIMIZED=FALSE&amp;VAR:CALENDAR=US&amp;VAR:SYMBOL=LVLT&amp;VAR:INDEX=0"}</definedName>
    <definedName name="_284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40__FDSAUDITLINK__">{"fdsup://directions/FAT Viewer?action=UPDATE&amp;creator=factset&amp;DYN_ARGS=TRUE&amp;DOC_NAME=FAT:FQL_AUDITING_CLIENT_TEMPLATE.FAT&amp;display_string=Audit&amp;VAR:KEY=ZEZIFGRSJS&amp;VAR:QUERY=RkZfRU5UUlBSX1ZBTF9EQUlMWSg3LzE1LzIwMTAsLCwsKQ==&amp;WINDOW=FIRST_POPUP&amp;HEIGHT=450&amp;WIDTH=","450&amp;START_MAXIMIZED=FALSE&amp;VAR:CALENDAR=US&amp;VAR:SYMBOL=LVLT&amp;VAR:INDEX=0"}</definedName>
    <definedName name="_2841__FDSAUDITLINK__">{"fdsup://directions/FAT Viewer?action=UPDATE&amp;creator=factset&amp;DYN_ARGS=TRUE&amp;DOC_NAME=FAT:FQL_AUDITING_CLIENT_TEMPLATE.FAT&amp;display_string=Audit&amp;VAR:KEY=HGFOXULIVE&amp;VAR:QUERY=RkZfRU5UUlBSX1ZBTF9EQUlMWSg3LzE2LzIwMTAsLCwsKQ==&amp;WINDOW=FIRST_POPUP&amp;HEIGHT=450&amp;WIDTH=","450&amp;START_MAXIMIZED=FALSE&amp;VAR:CALENDAR=US&amp;VAR:SYMBOL=LVLT&amp;VAR:INDEX=0"}</definedName>
    <definedName name="_2842__FDSAUDITLINK__">{"fdsup://directions/FAT Viewer?action=UPDATE&amp;creator=factset&amp;DYN_ARGS=TRUE&amp;DOC_NAME=FAT:FQL_AUDITING_CLIENT_TEMPLATE.FAT&amp;display_string=Audit&amp;VAR:KEY=VCPSBEJIBO&amp;VAR:QUERY=RkZfRU5UUlBSX1ZBTF9EQUlMWSg3LzE5LzIwMTAsLCwsKQ==&amp;WINDOW=FIRST_POPUP&amp;HEIGHT=450&amp;WIDTH=","450&amp;START_MAXIMIZED=FALSE&amp;VAR:CALENDAR=US&amp;VAR:SYMBOL=LVLT&amp;VAR:INDEX=0"}</definedName>
    <definedName name="_2843__FDSAUDITLINK__">{"fdsup://directions/FAT Viewer?action=UPDATE&amp;creator=factset&amp;DYN_ARGS=TRUE&amp;DOC_NAME=FAT:FQL_AUDITING_CLIENT_TEMPLATE.FAT&amp;display_string=Audit&amp;VAR:KEY=LQZSVGTERI&amp;VAR:QUERY=RkZfRU5UUlBSX1ZBTF9EQUlMWSg3LzIwLzIwMTAsLCwsKQ==&amp;WINDOW=FIRST_POPUP&amp;HEIGHT=450&amp;WIDTH=","450&amp;START_MAXIMIZED=FALSE&amp;VAR:CALENDAR=US&amp;VAR:SYMBOL=LVLT&amp;VAR:INDEX=0"}</definedName>
    <definedName name="_2844__FDSAUDITLINK__">{"fdsup://directions/FAT Viewer?action=UPDATE&amp;creator=factset&amp;DYN_ARGS=TRUE&amp;DOC_NAME=FAT:FQL_AUDITING_CLIENT_TEMPLATE.FAT&amp;display_string=Audit&amp;VAR:KEY=BYDWPYDEJS&amp;VAR:QUERY=RkZfRU5UUlBSX1ZBTF9EQUlMWSg3LzIxLzIwMTAsLCwsKQ==&amp;WINDOW=FIRST_POPUP&amp;HEIGHT=450&amp;WIDTH=","450&amp;START_MAXIMIZED=FALSE&amp;VAR:CALENDAR=US&amp;VAR:SYMBOL=LVLT&amp;VAR:INDEX=0"}</definedName>
    <definedName name="_2845__FDSAUDITLINK__">{"fdsup://directions/FAT Viewer?action=UPDATE&amp;creator=factset&amp;DYN_ARGS=TRUE&amp;DOC_NAME=FAT:FQL_AUDITING_CLIENT_TEMPLATE.FAT&amp;display_string=Audit&amp;VAR:KEY=HMPQLYJKVI&amp;VAR:QUERY=RkZfRU5UUlBSX1ZBTF9EQUlMWSg3LzIyLzIwMTAsLCwsKQ==&amp;WINDOW=FIRST_POPUP&amp;HEIGHT=450&amp;WIDTH=","450&amp;START_MAXIMIZED=FALSE&amp;VAR:CALENDAR=US&amp;VAR:SYMBOL=LVLT&amp;VAR:INDEX=0"}</definedName>
    <definedName name="_2846__FDSAUDITLINK__">{"fdsup://directions/FAT Viewer?action=UPDATE&amp;creator=factset&amp;DYN_ARGS=TRUE&amp;DOC_NAME=FAT:FQL_AUDITING_CLIENT_TEMPLATE.FAT&amp;display_string=Audit&amp;VAR:KEY=NGPAHYVCZC&amp;VAR:QUERY=RkZfRU5UUlBSX1ZBTF9EQUlMWSg3LzIzLzIwMTAsLCwsKQ==&amp;WINDOW=FIRST_POPUP&amp;HEIGHT=450&amp;WIDTH=","450&amp;START_MAXIMIZED=FALSE&amp;VAR:CALENDAR=US&amp;VAR:SYMBOL=LVLT&amp;VAR:INDEX=0"}</definedName>
    <definedName name="_2847__FDSAUDITLINK__">{"fdsup://directions/FAT Viewer?action=UPDATE&amp;creator=factset&amp;DYN_ARGS=TRUE&amp;DOC_NAME=FAT:FQL_AUDITING_CLIENT_TEMPLATE.FAT&amp;display_string=Audit&amp;VAR:KEY=HYJERUHUXM&amp;VAR:QUERY=RkZfRU5UUlBSX1ZBTF9EQUlMWSg3LzI2LzIwMTAsLCwsKQ==&amp;WINDOW=FIRST_POPUP&amp;HEIGHT=450&amp;WIDTH=","450&amp;START_MAXIMIZED=FALSE&amp;VAR:CALENDAR=US&amp;VAR:SYMBOL=LVLT&amp;VAR:INDEX=0"}</definedName>
    <definedName name="_2848__FDSAUDITLINK__">{"fdsup://directions/FAT Viewer?action=UPDATE&amp;creator=factset&amp;DYN_ARGS=TRUE&amp;DOC_NAME=FAT:FQL_AUDITING_CLIENT_TEMPLATE.FAT&amp;display_string=Audit&amp;VAR:KEY=HKVQXWNALA&amp;VAR:QUERY=RkZfRU5UUlBSX1ZBTF9EQUlMWSg3LzI3LzIwMTAsLCwsKQ==&amp;WINDOW=FIRST_POPUP&amp;HEIGHT=450&amp;WIDTH=","450&amp;START_MAXIMIZED=FALSE&amp;VAR:CALENDAR=US&amp;VAR:SYMBOL=LVLT&amp;VAR:INDEX=0"}</definedName>
    <definedName name="_2849__FDSAUDITLINK__">{"fdsup://directions/FAT Viewer?action=UPDATE&amp;creator=factset&amp;DYN_ARGS=TRUE&amp;DOC_NAME=FAT:FQL_AUDITING_CLIENT_TEMPLATE.FAT&amp;display_string=Audit&amp;VAR:KEY=DEDUFSZKNK&amp;VAR:QUERY=RkZfRU5UUlBSX1ZBTF9EQUlMWSg3LzI4LzIwMTAsLCwsKQ==&amp;WINDOW=FIRST_POPUP&amp;HEIGHT=450&amp;WIDTH=","450&amp;START_MAXIMIZED=FALSE&amp;VAR:CALENDAR=US&amp;VAR:SYMBOL=LVLT&amp;VAR:INDEX=0"}</definedName>
    <definedName name="_285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50__FDSAUDITLINK__">{"fdsup://directions/FAT Viewer?action=UPDATE&amp;creator=factset&amp;DYN_ARGS=TRUE&amp;DOC_NAME=FAT:FQL_AUDITING_CLIENT_TEMPLATE.FAT&amp;display_string=Audit&amp;VAR:KEY=DWLQLMVSJM&amp;VAR:QUERY=RkZfRU5UUlBSX1ZBTF9EQUlMWSg3LzI5LzIwMTAsLCwsKQ==&amp;WINDOW=FIRST_POPUP&amp;HEIGHT=450&amp;WIDTH=","450&amp;START_MAXIMIZED=FALSE&amp;VAR:CALENDAR=US&amp;VAR:SYMBOL=LVLT&amp;VAR:INDEX=0"}</definedName>
    <definedName name="_2851__FDSAUDITLINK__">{"fdsup://directions/FAT Viewer?action=UPDATE&amp;creator=factset&amp;DYN_ARGS=TRUE&amp;DOC_NAME=FAT:FQL_AUDITING_CLIENT_TEMPLATE.FAT&amp;display_string=Audit&amp;VAR:KEY=JIXWLUVIFM&amp;VAR:QUERY=RkZfRU5UUlBSX1ZBTF9EQUlMWSg3LzMwLzIwMTAsLCwsKQ==&amp;WINDOW=FIRST_POPUP&amp;HEIGHT=450&amp;WIDTH=","450&amp;START_MAXIMIZED=FALSE&amp;VAR:CALENDAR=US&amp;VAR:SYMBOL=LVLT&amp;VAR:INDEX=0"}</definedName>
    <definedName name="_2852__FDSAUDITLINK__">{"fdsup://directions/FAT Viewer?action=UPDATE&amp;creator=factset&amp;DYN_ARGS=TRUE&amp;DOC_NAME=FAT:FQL_AUDITING_CLIENT_TEMPLATE.FAT&amp;display_string=Audit&amp;VAR:KEY=ZIZGZQNIXC&amp;VAR:QUERY=RkZfRU5UUlBSX1ZBTF9EQUlMWSg4LzAyLzIwMTAsLCwsKQ==&amp;WINDOW=FIRST_POPUP&amp;HEIGHT=450&amp;WIDTH=","450&amp;START_MAXIMIZED=FALSE&amp;VAR:CALENDAR=US&amp;VAR:SYMBOL=LVLT&amp;VAR:INDEX=0"}</definedName>
    <definedName name="_2853__FDSAUDITLINK__">{"fdsup://directions/FAT Viewer?action=UPDATE&amp;creator=factset&amp;DYN_ARGS=TRUE&amp;DOC_NAME=FAT:FQL_AUDITING_CLIENT_TEMPLATE.FAT&amp;display_string=Audit&amp;VAR:KEY=DANQDQNABG&amp;VAR:QUERY=RkZfRU5UUlBSX1ZBTF9EQUlMWSg4LzAzLzIwMTAsLCwsKQ==&amp;WINDOW=FIRST_POPUP&amp;HEIGHT=450&amp;WIDTH=","450&amp;START_MAXIMIZED=FALSE&amp;VAR:CALENDAR=US&amp;VAR:SYMBOL=LVLT&amp;VAR:INDEX=0"}</definedName>
    <definedName name="_2854__FDSAUDITLINK__">{"fdsup://directions/FAT Viewer?action=UPDATE&amp;creator=factset&amp;DYN_ARGS=TRUE&amp;DOC_NAME=FAT:FQL_AUDITING_CLIENT_TEMPLATE.FAT&amp;display_string=Audit&amp;VAR:KEY=DGBUXITYRG&amp;VAR:QUERY=RkZfRU5UUlBSX1ZBTF9EQUlMWSg4LzA0LzIwMTAsLCwsKQ==&amp;WINDOW=FIRST_POPUP&amp;HEIGHT=450&amp;WIDTH=","450&amp;START_MAXIMIZED=FALSE&amp;VAR:CALENDAR=US&amp;VAR:SYMBOL=LVLT&amp;VAR:INDEX=0"}</definedName>
    <definedName name="_2855__FDSAUDITLINK__">{"fdsup://directions/FAT Viewer?action=UPDATE&amp;creator=factset&amp;DYN_ARGS=TRUE&amp;DOC_NAME=FAT:FQL_AUDITING_CLIENT_TEMPLATE.FAT&amp;display_string=Audit&amp;VAR:KEY=XEJITUNSPA&amp;VAR:QUERY=RkZfRU5UUlBSX1ZBTF9EQUlMWSg4LzA1LzIwMTAsLCwsKQ==&amp;WINDOW=FIRST_POPUP&amp;HEIGHT=450&amp;WIDTH=","450&amp;START_MAXIMIZED=FALSE&amp;VAR:CALENDAR=US&amp;VAR:SYMBOL=LVLT&amp;VAR:INDEX=0"}</definedName>
    <definedName name="_2856__FDSAUDITLINK__">{"fdsup://directions/FAT Viewer?action=UPDATE&amp;creator=factset&amp;DYN_ARGS=TRUE&amp;DOC_NAME=FAT:FQL_AUDITING_CLIENT_TEMPLATE.FAT&amp;display_string=Audit&amp;VAR:KEY=PUTAJAFUFY&amp;VAR:QUERY=RkZfRU5UUlBSX1ZBTF9EQUlMWSg4LzA2LzIwMTAsLCwsKQ==&amp;WINDOW=FIRST_POPUP&amp;HEIGHT=450&amp;WIDTH=","450&amp;START_MAXIMIZED=FALSE&amp;VAR:CALENDAR=US&amp;VAR:SYMBOL=LVLT&amp;VAR:INDEX=0"}</definedName>
    <definedName name="_2857__FDSAUDITLINK__">{"fdsup://directions/FAT Viewer?action=UPDATE&amp;creator=factset&amp;DYN_ARGS=TRUE&amp;DOC_NAME=FAT:FQL_AUDITING_CLIENT_TEMPLATE.FAT&amp;display_string=Audit&amp;VAR:KEY=TIBCRYBCBU&amp;VAR:QUERY=RkZfRU5UUlBSX1ZBTF9EQUlMWSg4LzA5LzIwMTAsLCwsKQ==&amp;WINDOW=FIRST_POPUP&amp;HEIGHT=450&amp;WIDTH=","450&amp;START_MAXIMIZED=FALSE&amp;VAR:CALENDAR=US&amp;VAR:SYMBOL=LVLT&amp;VAR:INDEX=0"}</definedName>
    <definedName name="_2858__FDSAUDITLINK__">{"fdsup://directions/FAT Viewer?action=UPDATE&amp;creator=factset&amp;DYN_ARGS=TRUE&amp;DOC_NAME=FAT:FQL_AUDITING_CLIENT_TEMPLATE.FAT&amp;display_string=Audit&amp;VAR:KEY=XEXUNGHSTQ&amp;VAR:QUERY=RkZfRU5UUlBSX1ZBTF9EQUlMWSg4LzEwLzIwMTAsLCwsKQ==&amp;WINDOW=FIRST_POPUP&amp;HEIGHT=450&amp;WIDTH=","450&amp;START_MAXIMIZED=FALSE&amp;VAR:CALENDAR=US&amp;VAR:SYMBOL=LVLT&amp;VAR:INDEX=0"}</definedName>
    <definedName name="_2859__FDSAUDITLINK__">{"fdsup://directions/FAT Viewer?action=UPDATE&amp;creator=factset&amp;DYN_ARGS=TRUE&amp;DOC_NAME=FAT:FQL_AUDITING_CLIENT_TEMPLATE.FAT&amp;display_string=Audit&amp;VAR:KEY=JILARQDKLC&amp;VAR:QUERY=RkZfRU5UUlBSX1ZBTF9EQUlMWSg4LzExLzIwMTAsLCwsKQ==&amp;WINDOW=FIRST_POPUP&amp;HEIGHT=450&amp;WIDTH=","450&amp;START_MAXIMIZED=FALSE&amp;VAR:CALENDAR=US&amp;VAR:SYMBOL=LVLT&amp;VAR:INDEX=0"}</definedName>
    <definedName name="_286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60__FDSAUDITLINK__">{"fdsup://directions/FAT Viewer?action=UPDATE&amp;creator=factset&amp;DYN_ARGS=TRUE&amp;DOC_NAME=FAT:FQL_AUDITING_CLIENT_TEMPLATE.FAT&amp;display_string=Audit&amp;VAR:KEY=XGPQPSHOXG&amp;VAR:QUERY=RkZfRU5UUlBSX1ZBTF9EQUlMWSg4LzEyLzIwMTAsLCwsKQ==&amp;WINDOW=FIRST_POPUP&amp;HEIGHT=450&amp;WIDTH=","450&amp;START_MAXIMIZED=FALSE&amp;VAR:CALENDAR=US&amp;VAR:SYMBOL=LVLT&amp;VAR:INDEX=0"}</definedName>
    <definedName name="_2861__FDSAUDITLINK__">{"fdsup://directions/FAT Viewer?action=UPDATE&amp;creator=factset&amp;DYN_ARGS=TRUE&amp;DOC_NAME=FAT:FQL_AUDITING_CLIENT_TEMPLATE.FAT&amp;display_string=Audit&amp;VAR:KEY=LIRCVAHOFG&amp;VAR:QUERY=RkZfRU5UUlBSX1ZBTF9EQUlMWSg4LzEzLzIwMTAsLCwsKQ==&amp;WINDOW=FIRST_POPUP&amp;HEIGHT=450&amp;WIDTH=","450&amp;START_MAXIMIZED=FALSE&amp;VAR:CALENDAR=US&amp;VAR:SYMBOL=LVLT&amp;VAR:INDEX=0"}</definedName>
    <definedName name="_2862__FDSAUDITLINK__">{"fdsup://directions/FAT Viewer?action=UPDATE&amp;creator=factset&amp;DYN_ARGS=TRUE&amp;DOC_NAME=FAT:FQL_AUDITING_CLIENT_TEMPLATE.FAT&amp;display_string=Audit&amp;VAR:KEY=BSZURITWNI&amp;VAR:QUERY=RkZfRU5UUlBSX1ZBTF9EQUlMWSg4LzE2LzIwMTAsLCwsKQ==&amp;WINDOW=FIRST_POPUP&amp;HEIGHT=450&amp;WIDTH=","450&amp;START_MAXIMIZED=FALSE&amp;VAR:CALENDAR=US&amp;VAR:SYMBOL=LVLT&amp;VAR:INDEX=0"}</definedName>
    <definedName name="_2863__FDSAUDITLINK__">{"fdsup://directions/FAT Viewer?action=UPDATE&amp;creator=factset&amp;DYN_ARGS=TRUE&amp;DOC_NAME=FAT:FQL_AUDITING_CLIENT_TEMPLATE.FAT&amp;display_string=Audit&amp;VAR:KEY=LAJKHOBAVG&amp;VAR:QUERY=RkZfRU5UUlBSX1ZBTF9EQUlMWSg4LzE3LzIwMTAsLCwsKQ==&amp;WINDOW=FIRST_POPUP&amp;HEIGHT=450&amp;WIDTH=","450&amp;START_MAXIMIZED=FALSE&amp;VAR:CALENDAR=US&amp;VAR:SYMBOL=LVLT&amp;VAR:INDEX=0"}</definedName>
    <definedName name="_2864__FDSAUDITLINK__">{"fdsup://directions/FAT Viewer?action=UPDATE&amp;creator=factset&amp;DYN_ARGS=TRUE&amp;DOC_NAME=FAT:FQL_AUDITING_CLIENT_TEMPLATE.FAT&amp;display_string=Audit&amp;VAR:KEY=DCVSFIZAPY&amp;VAR:QUERY=RkZfRU5UUlBSX1ZBTF9EQUlMWSg4LzE4LzIwMTAsLCwsKQ==&amp;WINDOW=FIRST_POPUP&amp;HEIGHT=450&amp;WIDTH=","450&amp;START_MAXIMIZED=FALSE&amp;VAR:CALENDAR=US&amp;VAR:SYMBOL=LVLT&amp;VAR:INDEX=0"}</definedName>
    <definedName name="_2865__FDSAUDITLINK__">{"fdsup://directions/FAT Viewer?action=UPDATE&amp;creator=factset&amp;DYN_ARGS=TRUE&amp;DOC_NAME=FAT:FQL_AUDITING_CLIENT_TEMPLATE.FAT&amp;display_string=Audit&amp;VAR:KEY=LCXYJCDQBE&amp;VAR:QUERY=RkZfRU5UUlBSX1ZBTF9EQUlMWSg4LzE5LzIwMTAsLCwsKQ==&amp;WINDOW=FIRST_POPUP&amp;HEIGHT=450&amp;WIDTH=","450&amp;START_MAXIMIZED=FALSE&amp;VAR:CALENDAR=US&amp;VAR:SYMBOL=LVLT&amp;VAR:INDEX=0"}</definedName>
    <definedName name="_2866__FDSAUDITLINK__">{"fdsup://directions/FAT Viewer?action=UPDATE&amp;creator=factset&amp;DYN_ARGS=TRUE&amp;DOC_NAME=FAT:FQL_AUDITING_CLIENT_TEMPLATE.FAT&amp;display_string=Audit&amp;VAR:KEY=ZYLYFCNEPS&amp;VAR:QUERY=RkZfRU5UUlBSX1ZBTF9EQUlMWSg4LzIwLzIwMTAsLCwsKQ==&amp;WINDOW=FIRST_POPUP&amp;HEIGHT=450&amp;WIDTH=","450&amp;START_MAXIMIZED=FALSE&amp;VAR:CALENDAR=US&amp;VAR:SYMBOL=LVLT&amp;VAR:INDEX=0"}</definedName>
    <definedName name="_2867__FDSAUDITLINK__">{"fdsup://directions/FAT Viewer?action=UPDATE&amp;creator=factset&amp;DYN_ARGS=TRUE&amp;DOC_NAME=FAT:FQL_AUDITING_CLIENT_TEMPLATE.FAT&amp;display_string=Audit&amp;VAR:KEY=BEFUDUBAZY&amp;VAR:QUERY=RkZfRU5UUlBSX1ZBTF9EQUlMWSg4LzIzLzIwMTAsLCwsKQ==&amp;WINDOW=FIRST_POPUP&amp;HEIGHT=450&amp;WIDTH=","450&amp;START_MAXIMIZED=FALSE&amp;VAR:CALENDAR=US&amp;VAR:SYMBOL=LVLT&amp;VAR:INDEX=0"}</definedName>
    <definedName name="_2868__FDSAUDITLINK__">{"fdsup://directions/FAT Viewer?action=UPDATE&amp;creator=factset&amp;DYN_ARGS=TRUE&amp;DOC_NAME=FAT:FQL_AUDITING_CLIENT_TEMPLATE.FAT&amp;display_string=Audit&amp;VAR:KEY=VSVWLGDYBW&amp;VAR:QUERY=RkZfRU5UUlBSX1ZBTF9EQUlMWSg4LzI0LzIwMTAsLCwsKQ==&amp;WINDOW=FIRST_POPUP&amp;HEIGHT=450&amp;WIDTH=","450&amp;START_MAXIMIZED=FALSE&amp;VAR:CALENDAR=US&amp;VAR:SYMBOL=LVLT&amp;VAR:INDEX=0"}</definedName>
    <definedName name="_2869__FDSAUDITLINK__">{"fdsup://directions/FAT Viewer?action=UPDATE&amp;creator=factset&amp;DYN_ARGS=TRUE&amp;DOC_NAME=FAT:FQL_AUDITING_CLIENT_TEMPLATE.FAT&amp;display_string=Audit&amp;VAR:KEY=VOFCTYVSLW&amp;VAR:QUERY=RkZfRU5UUlBSX1ZBTF9EQUlMWSg4LzI1LzIwMTAsLCwsKQ==&amp;WINDOW=FIRST_POPUP&amp;HEIGHT=450&amp;WIDTH=","450&amp;START_MAXIMIZED=FALSE&amp;VAR:CALENDAR=US&amp;VAR:SYMBOL=LVLT&amp;VAR:INDEX=0"}</definedName>
    <definedName name="_287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70__FDSAUDITLINK__">{"fdsup://directions/FAT Viewer?action=UPDATE&amp;creator=factset&amp;DYN_ARGS=TRUE&amp;DOC_NAME=FAT:FQL_AUDITING_CLIENT_TEMPLATE.FAT&amp;display_string=Audit&amp;VAR:KEY=TCTENCVGBK&amp;VAR:QUERY=RkZfRU5UUlBSX1ZBTF9EQUlMWSg4LzI2LzIwMTAsLCwsKQ==&amp;WINDOW=FIRST_POPUP&amp;HEIGHT=450&amp;WIDTH=","450&amp;START_MAXIMIZED=FALSE&amp;VAR:CALENDAR=US&amp;VAR:SYMBOL=LVLT&amp;VAR:INDEX=0"}</definedName>
    <definedName name="_2871__FDSAUDITLINK__">{"fdsup://directions/FAT Viewer?action=UPDATE&amp;creator=factset&amp;DYN_ARGS=TRUE&amp;DOC_NAME=FAT:FQL_AUDITING_CLIENT_TEMPLATE.FAT&amp;display_string=Audit&amp;VAR:KEY=TQROTWHUVS&amp;VAR:QUERY=RkZfRU5UUlBSX1ZBTF9EQUlMWSg4LzI3LzIwMTAsLCwsKQ==&amp;WINDOW=FIRST_POPUP&amp;HEIGHT=450&amp;WIDTH=","450&amp;START_MAXIMIZED=FALSE&amp;VAR:CALENDAR=US&amp;VAR:SYMBOL=LVLT&amp;VAR:INDEX=0"}</definedName>
    <definedName name="_2872__FDSAUDITLINK__">{"fdsup://directions/FAT Viewer?action=UPDATE&amp;creator=factset&amp;DYN_ARGS=TRUE&amp;DOC_NAME=FAT:FQL_AUDITING_CLIENT_TEMPLATE.FAT&amp;display_string=Audit&amp;VAR:KEY=BWHMVMVUTS&amp;VAR:QUERY=RkZfRU5UUlBSX1ZBTF9EQUlMWSg4LzMwLzIwMTAsLCwsKQ==&amp;WINDOW=FIRST_POPUP&amp;HEIGHT=450&amp;WIDTH=","450&amp;START_MAXIMIZED=FALSE&amp;VAR:CALENDAR=US&amp;VAR:SYMBOL=LVLT&amp;VAR:INDEX=0"}</definedName>
    <definedName name="_2873__FDSAUDITLINK__">{"fdsup://directions/FAT Viewer?action=UPDATE&amp;creator=factset&amp;DYN_ARGS=TRUE&amp;DOC_NAME=FAT:FQL_AUDITING_CLIENT_TEMPLATE.FAT&amp;display_string=Audit&amp;VAR:KEY=XWXCTCLWHG&amp;VAR:QUERY=RkZfRU5UUlBSX1ZBTF9EQUlMWSg4LzMxLzIwMTAsLCwsKQ==&amp;WINDOW=FIRST_POPUP&amp;HEIGHT=450&amp;WIDTH=","450&amp;START_MAXIMIZED=FALSE&amp;VAR:CALENDAR=US&amp;VAR:SYMBOL=LVLT&amp;VAR:INDEX=0"}</definedName>
    <definedName name="_2874__FDSAUDITLINK__">{"fdsup://directions/FAT Viewer?action=UPDATE&amp;creator=factset&amp;DYN_ARGS=TRUE&amp;DOC_NAME=FAT:FQL_AUDITING_CLIENT_TEMPLATE.FAT&amp;display_string=Audit&amp;VAR:KEY=RKFSFIBUVG&amp;VAR:QUERY=RkZfRU5UUlBSX1ZBTF9EQUlMWSg5LzAxLzIwMTAsLCwsKQ==&amp;WINDOW=FIRST_POPUP&amp;HEIGHT=450&amp;WIDTH=","450&amp;START_MAXIMIZED=FALSE&amp;VAR:CALENDAR=US&amp;VAR:SYMBOL=LVLT&amp;VAR:INDEX=0"}</definedName>
    <definedName name="_2875__FDSAUDITLINK__">{"fdsup://directions/FAT Viewer?action=UPDATE&amp;creator=factset&amp;DYN_ARGS=TRUE&amp;DOC_NAME=FAT:FQL_AUDITING_CLIENT_TEMPLATE.FAT&amp;display_string=Audit&amp;VAR:KEY=VKZSHOTYTK&amp;VAR:QUERY=RkZfRU5UUlBSX1ZBTF9EQUlMWSg5LzAyLzIwMTAsLCwsKQ==&amp;WINDOW=FIRST_POPUP&amp;HEIGHT=450&amp;WIDTH=","450&amp;START_MAXIMIZED=FALSE&amp;VAR:CALENDAR=US&amp;VAR:SYMBOL=LVLT&amp;VAR:INDEX=0"}</definedName>
    <definedName name="_2876__FDSAUDITLINK__">{"fdsup://directions/FAT Viewer?action=UPDATE&amp;creator=factset&amp;DYN_ARGS=TRUE&amp;DOC_NAME=FAT:FQL_AUDITING_CLIENT_TEMPLATE.FAT&amp;display_string=Audit&amp;VAR:KEY=ZYXENQLQNK&amp;VAR:QUERY=RkZfRU5UUlBSX1ZBTF9EQUlMWSg5LzAzLzIwMTAsLCwsKQ==&amp;WINDOW=FIRST_POPUP&amp;HEIGHT=450&amp;WIDTH=","450&amp;START_MAXIMIZED=FALSE&amp;VAR:CALENDAR=US&amp;VAR:SYMBOL=LVLT&amp;VAR:INDEX=0"}</definedName>
    <definedName name="_2877__FDSAUDITLINK__">{"fdsup://directions/FAT Viewer?action=UPDATE&amp;creator=factset&amp;DYN_ARGS=TRUE&amp;DOC_NAME=FAT:FQL_AUDITING_CLIENT_TEMPLATE.FAT&amp;display_string=Audit&amp;VAR:KEY=NMLGFSXCTG&amp;VAR:QUERY=RkZfRU5UUlBSX1ZBTF9EQUlMWSg5LzA2LzIwMTAsLCwsKQ==&amp;WINDOW=FIRST_POPUP&amp;HEIGHT=450&amp;WIDTH=","450&amp;START_MAXIMIZED=FALSE&amp;VAR:CALENDAR=US&amp;VAR:SYMBOL=LVLT&amp;VAR:INDEX=0"}</definedName>
    <definedName name="_2878__FDSAUDITLINK__">{"fdsup://directions/FAT Viewer?action=UPDATE&amp;creator=factset&amp;DYN_ARGS=TRUE&amp;DOC_NAME=FAT:FQL_AUDITING_CLIENT_TEMPLATE.FAT&amp;display_string=Audit&amp;VAR:KEY=PSBUPEFKTU&amp;VAR:QUERY=RkZfRU5UUlBSX1ZBTF9EQUlMWSg5LzA3LzIwMTAsLCwsKQ==&amp;WINDOW=FIRST_POPUP&amp;HEIGHT=450&amp;WIDTH=","450&amp;START_MAXIMIZED=FALSE&amp;VAR:CALENDAR=US&amp;VAR:SYMBOL=LVLT&amp;VAR:INDEX=0"}</definedName>
    <definedName name="_2879__FDSAUDITLINK__">{"fdsup://directions/FAT Viewer?action=UPDATE&amp;creator=factset&amp;DYN_ARGS=TRUE&amp;DOC_NAME=FAT:FQL_AUDITING_CLIENT_TEMPLATE.FAT&amp;display_string=Audit&amp;VAR:KEY=JUBQZYNODW&amp;VAR:QUERY=RkZfRU5UUlBSX1ZBTF9EQUlMWSg5LzA4LzIwMTAsLCwsKQ==&amp;WINDOW=FIRST_POPUP&amp;HEIGHT=450&amp;WIDTH=","450&amp;START_MAXIMIZED=FALSE&amp;VAR:CALENDAR=US&amp;VAR:SYMBOL=LVLT&amp;VAR:INDEX=0"}</definedName>
    <definedName name="_288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80__FDSAUDITLINK__">{"fdsup://directions/FAT Viewer?action=UPDATE&amp;creator=factset&amp;DYN_ARGS=TRUE&amp;DOC_NAME=FAT:FQL_AUDITING_CLIENT_TEMPLATE.FAT&amp;display_string=Audit&amp;VAR:KEY=HSJOZYJGNG&amp;VAR:QUERY=RkZfRU5UUlBSX1ZBTF9EQUlMWSg5LzA5LzIwMTAsLCwsKQ==&amp;WINDOW=FIRST_POPUP&amp;HEIGHT=450&amp;WIDTH=","450&amp;START_MAXIMIZED=FALSE&amp;VAR:CALENDAR=US&amp;VAR:SYMBOL=LVLT&amp;VAR:INDEX=0"}</definedName>
    <definedName name="_2881__FDSAUDITLINK__">{"fdsup://directions/FAT Viewer?action=UPDATE&amp;creator=factset&amp;DYN_ARGS=TRUE&amp;DOC_NAME=FAT:FQL_AUDITING_CLIENT_TEMPLATE.FAT&amp;display_string=Audit&amp;VAR:KEY=XGVKRODCNG&amp;VAR:QUERY=RkZfRU5UUlBSX1ZBTF9EQUlMWSg5LzEwLzIwMTAsLCwsKQ==&amp;WINDOW=FIRST_POPUP&amp;HEIGHT=450&amp;WIDTH=","450&amp;START_MAXIMIZED=FALSE&amp;VAR:CALENDAR=US&amp;VAR:SYMBOL=LVLT&amp;VAR:INDEX=0"}</definedName>
    <definedName name="_2882__FDSAUDITLINK__">{"fdsup://directions/FAT Viewer?action=UPDATE&amp;creator=factset&amp;DYN_ARGS=TRUE&amp;DOC_NAME=FAT:FQL_AUDITING_CLIENT_TEMPLATE.FAT&amp;display_string=Audit&amp;VAR:KEY=JEFEJIFYJS&amp;VAR:QUERY=RkZfRU5UUlBSX1ZBTF9EQUlMWSg5LzEzLzIwMTAsLCwsKQ==&amp;WINDOW=FIRST_POPUP&amp;HEIGHT=450&amp;WIDTH=","450&amp;START_MAXIMIZED=FALSE&amp;VAR:CALENDAR=US&amp;VAR:SYMBOL=LVLT&amp;VAR:INDEX=0"}</definedName>
    <definedName name="_2883__FDSAUDITLINK__">{"fdsup://directions/FAT Viewer?action=UPDATE&amp;creator=factset&amp;DYN_ARGS=TRUE&amp;DOC_NAME=FAT:FQL_AUDITING_CLIENT_TEMPLATE.FAT&amp;display_string=Audit&amp;VAR:KEY=ZGVKXGXYRY&amp;VAR:QUERY=RkZfRU5UUlBSX1ZBTF9EQUlMWSg5LzE0LzIwMTAsLCwsKQ==&amp;WINDOW=FIRST_POPUP&amp;HEIGHT=450&amp;WIDTH=","450&amp;START_MAXIMIZED=FALSE&amp;VAR:CALENDAR=US&amp;VAR:SYMBOL=LVLT&amp;VAR:INDEX=0"}</definedName>
    <definedName name="_2884__FDSAUDITLINK__">{"fdsup://directions/FAT Viewer?action=UPDATE&amp;creator=factset&amp;DYN_ARGS=TRUE&amp;DOC_NAME=FAT:FQL_AUDITING_CLIENT_TEMPLATE.FAT&amp;display_string=Audit&amp;VAR:KEY=FIDEPOPUPE&amp;VAR:QUERY=RkZfRU5UUlBSX1ZBTF9EQUlMWSg5LzE1LzIwMTAsLCwsKQ==&amp;WINDOW=FIRST_POPUP&amp;HEIGHT=450&amp;WIDTH=","450&amp;START_MAXIMIZED=FALSE&amp;VAR:CALENDAR=US&amp;VAR:SYMBOL=LVLT&amp;VAR:INDEX=0"}</definedName>
    <definedName name="_2885__FDSAUDITLINK__">{"fdsup://directions/FAT Viewer?action=UPDATE&amp;creator=factset&amp;DYN_ARGS=TRUE&amp;DOC_NAME=FAT:FQL_AUDITING_CLIENT_TEMPLATE.FAT&amp;display_string=Audit&amp;VAR:KEY=HIPURWRORE&amp;VAR:QUERY=RkZfRU5UUlBSX1ZBTF9EQUlMWSg5LzE2LzIwMTAsLCwsKQ==&amp;WINDOW=FIRST_POPUP&amp;HEIGHT=450&amp;WIDTH=","450&amp;START_MAXIMIZED=FALSE&amp;VAR:CALENDAR=US&amp;VAR:SYMBOL=LVLT&amp;VAR:INDEX=0"}</definedName>
    <definedName name="_2886__FDSAUDITLINK__">{"fdsup://directions/FAT Viewer?action=UPDATE&amp;creator=factset&amp;DYN_ARGS=TRUE&amp;DOC_NAME=FAT:FQL_AUDITING_CLIENT_TEMPLATE.FAT&amp;display_string=Audit&amp;VAR:KEY=XSXCFGVOFA&amp;VAR:QUERY=RkZfRU5UUlBSX1ZBTF9EQUlMWSg5LzE3LzIwMTAsLCwsKQ==&amp;WINDOW=FIRST_POPUP&amp;HEIGHT=450&amp;WIDTH=","450&amp;START_MAXIMIZED=FALSE&amp;VAR:CALENDAR=US&amp;VAR:SYMBOL=LVLT&amp;VAR:INDEX=0"}</definedName>
    <definedName name="_2887__FDSAUDITLINK__">{"fdsup://directions/FAT Viewer?action=UPDATE&amp;creator=factset&amp;DYN_ARGS=TRUE&amp;DOC_NAME=FAT:FQL_AUDITING_CLIENT_TEMPLATE.FAT&amp;display_string=Audit&amp;VAR:KEY=PIVSTQPOTA&amp;VAR:QUERY=RkZfRU5UUlBSX1ZBTF9EQUlMWSg5LzIwLzIwMTAsLCwsKQ==&amp;WINDOW=FIRST_POPUP&amp;HEIGHT=450&amp;WIDTH=","450&amp;START_MAXIMIZED=FALSE&amp;VAR:CALENDAR=US&amp;VAR:SYMBOL=LVLT&amp;VAR:INDEX=0"}</definedName>
    <definedName name="_2888__FDSAUDITLINK__">{"fdsup://directions/FAT Viewer?action=UPDATE&amp;creator=factset&amp;DYN_ARGS=TRUE&amp;DOC_NAME=FAT:FQL_AUDITING_CLIENT_TEMPLATE.FAT&amp;display_string=Audit&amp;VAR:KEY=NWDIJATQVQ&amp;VAR:QUERY=RkZfRU5UUlBSX1ZBTF9EQUlMWSg5LzIxLzIwMTAsLCwsKQ==&amp;WINDOW=FIRST_POPUP&amp;HEIGHT=450&amp;WIDTH=","450&amp;START_MAXIMIZED=FALSE&amp;VAR:CALENDAR=US&amp;VAR:SYMBOL=LVLT&amp;VAR:INDEX=0"}</definedName>
    <definedName name="_2889__FDSAUDITLINK__">{"fdsup://directions/FAT Viewer?action=UPDATE&amp;creator=factset&amp;DYN_ARGS=TRUE&amp;DOC_NAME=FAT:FQL_AUDITING_CLIENT_TEMPLATE.FAT&amp;display_string=Audit&amp;VAR:KEY=PUJMDARGHU&amp;VAR:QUERY=RkZfRU5UUlBSX1ZBTF9EQUlMWSg5LzIyLzIwMTAsLCwsKQ==&amp;WINDOW=FIRST_POPUP&amp;HEIGHT=450&amp;WIDTH=","450&amp;START_MAXIMIZED=FALSE&amp;VAR:CALENDAR=US&amp;VAR:SYMBOL=LVLT&amp;VAR:INDEX=0"}</definedName>
    <definedName name="_289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90__FDSAUDITLINK__">{"fdsup://directions/FAT Viewer?action=UPDATE&amp;creator=factset&amp;DYN_ARGS=TRUE&amp;DOC_NAME=FAT:FQL_AUDITING_CLIENT_TEMPLATE.FAT&amp;display_string=Audit&amp;VAR:KEY=LCPYJATAPW&amp;VAR:QUERY=RkZfRU5UUlBSX1ZBTF9EQUlMWSg5LzIzLzIwMTAsLCwsKQ==&amp;WINDOW=FIRST_POPUP&amp;HEIGHT=450&amp;WIDTH=","450&amp;START_MAXIMIZED=FALSE&amp;VAR:CALENDAR=US&amp;VAR:SYMBOL=LVLT&amp;VAR:INDEX=0"}</definedName>
    <definedName name="_2891__FDSAUDITLINK__">{"fdsup://directions/FAT Viewer?action=UPDATE&amp;creator=factset&amp;DYN_ARGS=TRUE&amp;DOC_NAME=FAT:FQL_AUDITING_CLIENT_TEMPLATE.FAT&amp;display_string=Audit&amp;VAR:KEY=LAXMFARSPQ&amp;VAR:QUERY=RkZfRU5UUlBSX1ZBTF9EQUlMWSg5LzI0LzIwMTAsLCwsKQ==&amp;WINDOW=FIRST_POPUP&amp;HEIGHT=450&amp;WIDTH=","450&amp;START_MAXIMIZED=FALSE&amp;VAR:CALENDAR=US&amp;VAR:SYMBOL=LVLT&amp;VAR:INDEX=0"}</definedName>
    <definedName name="_2892__FDSAUDITLINK__">{"fdsup://directions/FAT Viewer?action=UPDATE&amp;creator=factset&amp;DYN_ARGS=TRUE&amp;DOC_NAME=FAT:FQL_AUDITING_CLIENT_TEMPLATE.FAT&amp;display_string=Audit&amp;VAR:KEY=TOXSFAJQNY&amp;VAR:QUERY=RkZfRU5UUlBSX1ZBTF9EQUlMWSg5LzI3LzIwMTAsLCwsKQ==&amp;WINDOW=FIRST_POPUP&amp;HEIGHT=450&amp;WIDTH=","450&amp;START_MAXIMIZED=FALSE&amp;VAR:CALENDAR=US&amp;VAR:SYMBOL=LVLT&amp;VAR:INDEX=0"}</definedName>
    <definedName name="_2893__FDSAUDITLINK__">{"fdsup://directions/FAT Viewer?action=UPDATE&amp;creator=factset&amp;DYN_ARGS=TRUE&amp;DOC_NAME=FAT:FQL_AUDITING_CLIENT_TEMPLATE.FAT&amp;display_string=Audit&amp;VAR:KEY=ZEDGJANOJU&amp;VAR:QUERY=RkZfRU5UUlBSX1ZBTF9EQUlMWSg5LzI4LzIwMTAsLCwsKQ==&amp;WINDOW=FIRST_POPUP&amp;HEIGHT=450&amp;WIDTH=","450&amp;START_MAXIMIZED=FALSE&amp;VAR:CALENDAR=US&amp;VAR:SYMBOL=LVLT&amp;VAR:INDEX=0"}</definedName>
    <definedName name="_2894__FDSAUDITLINK__">{"fdsup://directions/FAT Viewer?action=UPDATE&amp;creator=factset&amp;DYN_ARGS=TRUE&amp;DOC_NAME=FAT:FQL_AUDITING_CLIENT_TEMPLATE.FAT&amp;display_string=Audit&amp;VAR:KEY=HSJWNCNMRS&amp;VAR:QUERY=RkZfRU5UUlBSX1ZBTF9EQUlMWSg5LzI5LzIwMTAsLCwsKQ==&amp;WINDOW=FIRST_POPUP&amp;HEIGHT=450&amp;WIDTH=","450&amp;START_MAXIMIZED=FALSE&amp;VAR:CALENDAR=US&amp;VAR:SYMBOL=LVLT&amp;VAR:INDEX=0"}</definedName>
    <definedName name="_2895__FDSAUDITLINK__">{"fdsup://directions/FAT Viewer?action=UPDATE&amp;creator=factset&amp;DYN_ARGS=TRUE&amp;DOC_NAME=FAT:FQL_AUDITING_CLIENT_TEMPLATE.FAT&amp;display_string=Audit&amp;VAR:KEY=VQFOFAHGJW&amp;VAR:QUERY=RkZfRU5UUlBSX1ZBTF9EQUlMWSg5LzMwLzIwMTAsLCwsKQ==&amp;WINDOW=FIRST_POPUP&amp;HEIGHT=450&amp;WIDTH=","450&amp;START_MAXIMIZED=FALSE&amp;VAR:CALENDAR=US&amp;VAR:SYMBOL=LVLT&amp;VAR:INDEX=0"}</definedName>
    <definedName name="_2896__FDSAUDITLINK__">{"fdsup://directions/FAT Viewer?action=UPDATE&amp;creator=factset&amp;DYN_ARGS=TRUE&amp;DOC_NAME=FAT:FQL_AUDITING_CLIENT_TEMPLATE.FAT&amp;display_string=Audit&amp;VAR:KEY=PELMNGDYDC&amp;VAR:QUERY=RkZfRU5UUlBSX1ZBTF9EQUlMWSgxMC8wMS8yMDEwLCwsLCk=&amp;WINDOW=FIRST_POPUP&amp;HEIGHT=450&amp;WIDTH=","450&amp;START_MAXIMIZED=FALSE&amp;VAR:CALENDAR=US&amp;VAR:SYMBOL=LVLT&amp;VAR:INDEX=0"}</definedName>
    <definedName name="_2897__FDSAUDITLINK__">{"fdsup://directions/FAT Viewer?action=UPDATE&amp;creator=factset&amp;DYN_ARGS=TRUE&amp;DOC_NAME=FAT:FQL_AUDITING_CLIENT_TEMPLATE.FAT&amp;display_string=Audit&amp;VAR:KEY=XETYHEFIRA&amp;VAR:QUERY=RkZfRU5UUlBSX1ZBTF9EQUlMWSgxMC8wNC8yMDEwLCwsLCk=&amp;WINDOW=FIRST_POPUP&amp;HEIGHT=450&amp;WIDTH=","450&amp;START_MAXIMIZED=FALSE&amp;VAR:CALENDAR=US&amp;VAR:SYMBOL=LVLT&amp;VAR:INDEX=0"}</definedName>
    <definedName name="_2898__FDSAUDITLINK__">{"fdsup://directions/FAT Viewer?action=UPDATE&amp;creator=factset&amp;DYN_ARGS=TRUE&amp;DOC_NAME=FAT:FQL_AUDITING_CLIENT_TEMPLATE.FAT&amp;display_string=Audit&amp;VAR:KEY=ZABALWZQVG&amp;VAR:QUERY=RkZfRU5UUlBSX1ZBTF9EQUlMWSgxMC8wNS8yMDEwLCwsLCk=&amp;WINDOW=FIRST_POPUP&amp;HEIGHT=450&amp;WIDTH=","450&amp;START_MAXIMIZED=FALSE&amp;VAR:CALENDAR=US&amp;VAR:SYMBOL=LVLT&amp;VAR:INDEX=0"}</definedName>
    <definedName name="_2899__FDSAUDITLINK__">{"fdsup://directions/FAT Viewer?action=UPDATE&amp;creator=factset&amp;DYN_ARGS=TRUE&amp;DOC_NAME=FAT:FQL_AUDITING_CLIENT_TEMPLATE.FAT&amp;display_string=Audit&amp;VAR:KEY=BGHELYLQBY&amp;VAR:QUERY=RkZfRU5UUlBSX1ZBTF9EQUlMWSgxMC8wNi8yMDEwLCwsLCk=&amp;WINDOW=FIRST_POPUP&amp;HEIGHT=450&amp;WIDTH=","450&amp;START_MAXIMIZED=FALSE&amp;VAR:CALENDAR=US&amp;VAR:SYMBOL=LVLT&amp;VAR:INDEX=0"}</definedName>
    <definedName name="_28IQ_CURRENCY_GAIN_INS">"c238"</definedName>
    <definedName name="_29__FDSAUDITLINK__">{"fdsup://IBCentral/FAT Viewer?action=UPDATE&amp;creator=factset&amp;DOC_NAME=fat:reuters_qtrly_source_window.fat&amp;display_string=Audit&amp;DYN_ARGS=TRUE&amp;VAR:ID1=95081010&amp;VAR:RCODE=SALES&amp;VAR:SDATE=20080699&amp;VAR:FREQ=Quarterly&amp;VAR:RELITEM=RP&amp;VAR:CURRENCY=&amp;VAR:CURRSOURCE=E","XSHARE&amp;VAR:NATFREQ=QUARTERLY&amp;VAR:RFIELD=FINALIZED&amp;VAR:DB_TYPE=&amp;VAR:UNITS=M&amp;window=popup&amp;width=450&amp;height=300&amp;START_MAXIMIZED=FALSE"}</definedName>
    <definedName name="_290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00__FDSAUDITLINK__">{"fdsup://directions/FAT Viewer?action=UPDATE&amp;creator=factset&amp;DYN_ARGS=TRUE&amp;DOC_NAME=FAT:FQL_AUDITING_CLIENT_TEMPLATE.FAT&amp;display_string=Audit&amp;VAR:KEY=XMTMFSLYJA&amp;VAR:QUERY=RkZfRU5UUlBSX1ZBTF9EQUlMWSgxMC8wNy8yMDEwLCwsLCk=&amp;WINDOW=FIRST_POPUP&amp;HEIGHT=450&amp;WIDTH=","450&amp;START_MAXIMIZED=FALSE&amp;VAR:CALENDAR=US&amp;VAR:SYMBOL=LVLT&amp;VAR:INDEX=0"}</definedName>
    <definedName name="_2901__FDSAUDITLINK__">{"fdsup://directions/FAT Viewer?action=UPDATE&amp;creator=factset&amp;DYN_ARGS=TRUE&amp;DOC_NAME=FAT:FQL_AUDITING_CLIENT_TEMPLATE.FAT&amp;display_string=Audit&amp;VAR:KEY=XYZILCZMFI&amp;VAR:QUERY=RkZfRU5UUlBSX1ZBTF9EQUlMWSgxMC8wOC8yMDEwLCwsLCk=&amp;WINDOW=FIRST_POPUP&amp;HEIGHT=450&amp;WIDTH=","450&amp;START_MAXIMIZED=FALSE&amp;VAR:CALENDAR=US&amp;VAR:SYMBOL=LVLT&amp;VAR:INDEX=0"}</definedName>
    <definedName name="_2902__FDSAUDITLINK__">{"fdsup://directions/FAT Viewer?action=UPDATE&amp;creator=factset&amp;DYN_ARGS=TRUE&amp;DOC_NAME=FAT:FQL_AUDITING_CLIENT_TEMPLATE.FAT&amp;display_string=Audit&amp;VAR:KEY=LAVEXQNILM&amp;VAR:QUERY=RkZfRU5UUlBSX1ZBTF9EQUlMWSgxMC8xMS8yMDEwLCwsLCk=&amp;WINDOW=FIRST_POPUP&amp;HEIGHT=450&amp;WIDTH=","450&amp;START_MAXIMIZED=FALSE&amp;VAR:CALENDAR=US&amp;VAR:SYMBOL=LVLT&amp;VAR:INDEX=0"}</definedName>
    <definedName name="_2903__FDSAUDITLINK__">{"fdsup://directions/FAT Viewer?action=UPDATE&amp;creator=factset&amp;DYN_ARGS=TRUE&amp;DOC_NAME=FAT:FQL_AUDITING_CLIENT_TEMPLATE.FAT&amp;display_string=Audit&amp;VAR:KEY=XSZUBSNABU&amp;VAR:QUERY=RkZfRU5UUlBSX1ZBTF9EQUlMWSgxMC8xMi8yMDEwLCwsLCk=&amp;WINDOW=FIRST_POPUP&amp;HEIGHT=450&amp;WIDTH=","450&amp;START_MAXIMIZED=FALSE&amp;VAR:CALENDAR=US&amp;VAR:SYMBOL=LVLT&amp;VAR:INDEX=0"}</definedName>
    <definedName name="_2904__FDSAUDITLINK__">{"fdsup://directions/FAT Viewer?action=UPDATE&amp;creator=factset&amp;DYN_ARGS=TRUE&amp;DOC_NAME=FAT:FQL_AUDITING_CLIENT_TEMPLATE.FAT&amp;display_string=Audit&amp;VAR:KEY=HWVOTYLWRS&amp;VAR:QUERY=RkZfRU5UUlBSX1ZBTF9EQUlMWSgxMC8xMy8yMDEwLCwsLCk=&amp;WINDOW=FIRST_POPUP&amp;HEIGHT=450&amp;WIDTH=","450&amp;START_MAXIMIZED=FALSE&amp;VAR:CALENDAR=US&amp;VAR:SYMBOL=LVLT&amp;VAR:INDEX=0"}</definedName>
    <definedName name="_2905__FDSAUDITLINK__">{"fdsup://directions/FAT Viewer?action=UPDATE&amp;creator=factset&amp;DYN_ARGS=TRUE&amp;DOC_NAME=FAT:FQL_AUDITING_CLIENT_TEMPLATE.FAT&amp;display_string=Audit&amp;VAR:KEY=XITYHYDMRC&amp;VAR:QUERY=RkZfRU5UUlBSX1ZBTF9EQUlMWSgxMC8xNC8yMDEwLCwsLCk=&amp;WINDOW=FIRST_POPUP&amp;HEIGHT=450&amp;WIDTH=","450&amp;START_MAXIMIZED=FALSE&amp;VAR:CALENDAR=US&amp;VAR:SYMBOL=LVLT&amp;VAR:INDEX=0"}</definedName>
    <definedName name="_2906__FDSAUDITLINK__">{"fdsup://directions/FAT Viewer?action=UPDATE&amp;creator=factset&amp;DYN_ARGS=TRUE&amp;DOC_NAME=FAT:FQL_AUDITING_CLIENT_TEMPLATE.FAT&amp;display_string=Audit&amp;VAR:KEY=BSJOLOPEJU&amp;VAR:QUERY=RkZfRU5UUlBSX1ZBTF9EQUlMWSgxMC8xNS8yMDEwLCwsLCk=&amp;WINDOW=FIRST_POPUP&amp;HEIGHT=450&amp;WIDTH=","450&amp;START_MAXIMIZED=FALSE&amp;VAR:CALENDAR=US&amp;VAR:SYMBOL=LVLT&amp;VAR:INDEX=0"}</definedName>
    <definedName name="_2907__FDSAUDITLINK__">{"fdsup://directions/FAT Viewer?action=UPDATE&amp;creator=factset&amp;DYN_ARGS=TRUE&amp;DOC_NAME=FAT:FQL_AUDITING_CLIENT_TEMPLATE.FAT&amp;display_string=Audit&amp;VAR:KEY=TEZOBWVSJW&amp;VAR:QUERY=RkZfRU5UUlBSX1ZBTF9EQUlMWSgxMC8xOC8yMDEwLCwsLCk=&amp;WINDOW=FIRST_POPUP&amp;HEIGHT=450&amp;WIDTH=","450&amp;START_MAXIMIZED=FALSE&amp;VAR:CALENDAR=US&amp;VAR:SYMBOL=LVLT&amp;VAR:INDEX=0"}</definedName>
    <definedName name="_2908__FDSAUDITLINK__">{"fdsup://directions/FAT Viewer?action=UPDATE&amp;creator=factset&amp;DYN_ARGS=TRUE&amp;DOC_NAME=FAT:FQL_AUDITING_CLIENT_TEMPLATE.FAT&amp;display_string=Audit&amp;VAR:KEY=DMTKDKNKFY&amp;VAR:QUERY=RkZfRU5UUlBSX1ZBTF9EQUlMWSgxMC8xOS8yMDEwLCwsLCk=&amp;WINDOW=FIRST_POPUP&amp;HEIGHT=450&amp;WIDTH=","450&amp;START_MAXIMIZED=FALSE&amp;VAR:CALENDAR=US&amp;VAR:SYMBOL=LVLT&amp;VAR:INDEX=0"}</definedName>
    <definedName name="_2909__FDSAUDITLINK__">{"fdsup://directions/FAT Viewer?action=UPDATE&amp;creator=factset&amp;DYN_ARGS=TRUE&amp;DOC_NAME=FAT:FQL_AUDITING_CLIENT_TEMPLATE.FAT&amp;display_string=Audit&amp;VAR:KEY=DCBYPQREZK&amp;VAR:QUERY=RkZfRU5UUlBSX1ZBTF9EQUlMWSgxMC8yMC8yMDEwLCwsLCk=&amp;WINDOW=FIRST_POPUP&amp;HEIGHT=450&amp;WIDTH=","450&amp;START_MAXIMIZED=FALSE&amp;VAR:CALENDAR=US&amp;VAR:SYMBOL=LVLT&amp;VAR:INDEX=0"}</definedName>
    <definedName name="_291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10__FDSAUDITLINK__">{"fdsup://directions/FAT Viewer?action=UPDATE&amp;creator=factset&amp;DYN_ARGS=TRUE&amp;DOC_NAME=FAT:FQL_AUDITING_CLIENT_TEMPLATE.FAT&amp;display_string=Audit&amp;VAR:KEY=ZGFIFIXYDM&amp;VAR:QUERY=RkZfRU5UUlBSX1ZBTF9EQUlMWSgxMC8yMS8yMDEwLCwsLCk=&amp;WINDOW=FIRST_POPUP&amp;HEIGHT=450&amp;WIDTH=","450&amp;START_MAXIMIZED=FALSE&amp;VAR:CALENDAR=US&amp;VAR:SYMBOL=LVLT&amp;VAR:INDEX=0"}</definedName>
    <definedName name="_2911__FDSAUDITLINK__">{"fdsup://directions/FAT Viewer?action=UPDATE&amp;creator=factset&amp;DYN_ARGS=TRUE&amp;DOC_NAME=FAT:FQL_AUDITING_CLIENT_TEMPLATE.FAT&amp;display_string=Audit&amp;VAR:KEY=TYPIXAVSNK&amp;VAR:QUERY=RkZfRU5UUlBSX1ZBTF9EQUlMWSgxMC8yMi8yMDEwLCwsLCk=&amp;WINDOW=FIRST_POPUP&amp;HEIGHT=450&amp;WIDTH=","450&amp;START_MAXIMIZED=FALSE&amp;VAR:CALENDAR=US&amp;VAR:SYMBOL=LVLT&amp;VAR:INDEX=0"}</definedName>
    <definedName name="_2912__FDSAUDITLINK__">{"fdsup://directions/FAT Viewer?action=UPDATE&amp;creator=factset&amp;DYN_ARGS=TRUE&amp;DOC_NAME=FAT:FQL_AUDITING_CLIENT_TEMPLATE.FAT&amp;display_string=Audit&amp;VAR:KEY=DQFAZMFWZK&amp;VAR:QUERY=RkZfRU5UUlBSX1ZBTF9EQUlMWSgxMC8yNS8yMDEwLCwsLCk=&amp;WINDOW=FIRST_POPUP&amp;HEIGHT=450&amp;WIDTH=","450&amp;START_MAXIMIZED=FALSE&amp;VAR:CALENDAR=US&amp;VAR:SYMBOL=LVLT&amp;VAR:INDEX=0"}</definedName>
    <definedName name="_2913__FDSAUDITLINK__">{"fdsup://directions/FAT Viewer?action=UPDATE&amp;creator=factset&amp;DYN_ARGS=TRUE&amp;DOC_NAME=FAT:FQL_AUDITING_CLIENT_TEMPLATE.FAT&amp;display_string=Audit&amp;VAR:KEY=DONKFSBAJG&amp;VAR:QUERY=RkZfRU5UUlBSX1ZBTF9EQUlMWSgxMC8yNi8yMDEwLCwsLCk=&amp;WINDOW=FIRST_POPUP&amp;HEIGHT=450&amp;WIDTH=","450&amp;START_MAXIMIZED=FALSE&amp;VAR:CALENDAR=US&amp;VAR:SYMBOL=LVLT&amp;VAR:INDEX=0"}</definedName>
    <definedName name="_2914__FDSAUDITLINK__">{"fdsup://directions/FAT Viewer?action=UPDATE&amp;creator=factset&amp;DYN_ARGS=TRUE&amp;DOC_NAME=FAT:FQL_AUDITING_CLIENT_TEMPLATE.FAT&amp;display_string=Audit&amp;VAR:KEY=FWPAZKHEFK&amp;VAR:QUERY=RkZfRU5UUlBSX1ZBTF9EQUlMWSgxMC8yNy8yMDEwLCwsLCk=&amp;WINDOW=FIRST_POPUP&amp;HEIGHT=450&amp;WIDTH=","450&amp;START_MAXIMIZED=FALSE&amp;VAR:CALENDAR=US&amp;VAR:SYMBOL=LVLT&amp;VAR:INDEX=0"}</definedName>
    <definedName name="_2915__FDSAUDITLINK__">{"fdsup://directions/FAT Viewer?action=UPDATE&amp;creator=factset&amp;DYN_ARGS=TRUE&amp;DOC_NAME=FAT:FQL_AUDITING_CLIENT_TEMPLATE.FAT&amp;display_string=Audit&amp;VAR:KEY=BKNCJELKJS&amp;VAR:QUERY=RkZfRU5UUlBSX1ZBTF9EQUlMWSgxMC8yOC8yMDEwLCwsLCk=&amp;WINDOW=FIRST_POPUP&amp;HEIGHT=450&amp;WIDTH=","450&amp;START_MAXIMIZED=FALSE&amp;VAR:CALENDAR=US&amp;VAR:SYMBOL=LVLT&amp;VAR:INDEX=0"}</definedName>
    <definedName name="_2916__FDSAUDITLINK__">{"fdsup://directions/FAT Viewer?action=UPDATE&amp;creator=factset&amp;DYN_ARGS=TRUE&amp;DOC_NAME=FAT:FQL_AUDITING_CLIENT_TEMPLATE.FAT&amp;display_string=Audit&amp;VAR:KEY=VEVCROZCNO&amp;VAR:QUERY=RkZfRU5UUlBSX1ZBTF9EQUlMWSgxMC8yOS8yMDEwLCwsLCk=&amp;WINDOW=FIRST_POPUP&amp;HEIGHT=450&amp;WIDTH=","450&amp;START_MAXIMIZED=FALSE&amp;VAR:CALENDAR=US&amp;VAR:SYMBOL=LVLT&amp;VAR:INDEX=0"}</definedName>
    <definedName name="_2917__FDSAUDITLINK__">{"fdsup://directions/FAT Viewer?action=UPDATE&amp;creator=factset&amp;DYN_ARGS=TRUE&amp;DOC_NAME=FAT:FQL_AUDITING_CLIENT_TEMPLATE.FAT&amp;display_string=Audit&amp;VAR:KEY=BANADEBYLO&amp;VAR:QUERY=RkZfRU5UUlBSX1ZBTF9EQUlMWSgxMS8wMS8yMDEwLCwsLCk=&amp;WINDOW=FIRST_POPUP&amp;HEIGHT=450&amp;WIDTH=","450&amp;START_MAXIMIZED=FALSE&amp;VAR:CALENDAR=US&amp;VAR:SYMBOL=LVLT&amp;VAR:INDEX=0"}</definedName>
    <definedName name="_2918__FDSAUDITLINK__">{"fdsup://directions/FAT Viewer?action=UPDATE&amp;creator=factset&amp;DYN_ARGS=TRUE&amp;DOC_NAME=FAT:FQL_AUDITING_CLIENT_TEMPLATE.FAT&amp;display_string=Audit&amp;VAR:KEY=FCPSDQVEDW&amp;VAR:QUERY=RkZfRU5UUlBSX1ZBTF9EQUlMWSgxMS8wMi8yMDEwLCwsLCk=&amp;WINDOW=FIRST_POPUP&amp;HEIGHT=450&amp;WIDTH=","450&amp;START_MAXIMIZED=FALSE&amp;VAR:CALENDAR=US&amp;VAR:SYMBOL=LVLT&amp;VAR:INDEX=0"}</definedName>
    <definedName name="_2919__FDSAUDITLINK__">{"fdsup://directions/FAT Viewer?action=UPDATE&amp;creator=factset&amp;DYN_ARGS=TRUE&amp;DOC_NAME=FAT:FQL_AUDITING_CLIENT_TEMPLATE.FAT&amp;display_string=Audit&amp;VAR:KEY=NYTCXWXWFO&amp;VAR:QUERY=RkZfRU5UUlBSX1ZBTF9EQUlMWSgxMS8wMy8yMDEwLCwsLCk=&amp;WINDOW=FIRST_POPUP&amp;HEIGHT=450&amp;WIDTH=","450&amp;START_MAXIMIZED=FALSE&amp;VAR:CALENDAR=US&amp;VAR:SYMBOL=LVLT&amp;VAR:INDEX=0"}</definedName>
    <definedName name="_292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20__FDSAUDITLINK__">{"fdsup://directions/FAT Viewer?action=UPDATE&amp;creator=factset&amp;DYN_ARGS=TRUE&amp;DOC_NAME=FAT:FQL_AUDITING_CLIENT_TEMPLATE.FAT&amp;display_string=Audit&amp;VAR:KEY=DGBGPQHWZQ&amp;VAR:QUERY=RkZfRU5UUlBSX1ZBTF9EQUlMWSgxMS8wNC8yMDEwLCwsLCk=&amp;WINDOW=FIRST_POPUP&amp;HEIGHT=450&amp;WIDTH=","450&amp;START_MAXIMIZED=FALSE&amp;VAR:CALENDAR=US&amp;VAR:SYMBOL=LVLT&amp;VAR:INDEX=0"}</definedName>
    <definedName name="_2921__FDSAUDITLINK__">{"fdsup://directions/FAT Viewer?action=UPDATE&amp;creator=factset&amp;DYN_ARGS=TRUE&amp;DOC_NAME=FAT:FQL_AUDITING_CLIENT_TEMPLATE.FAT&amp;display_string=Audit&amp;VAR:KEY=XYLMNAPCLS&amp;VAR:QUERY=RkZfRU5UUlBSX1ZBTF9EQUlMWSgxMS8wNS8yMDEwLCwsLCk=&amp;WINDOW=FIRST_POPUP&amp;HEIGHT=450&amp;WIDTH=","450&amp;START_MAXIMIZED=FALSE&amp;VAR:CALENDAR=US&amp;VAR:SYMBOL=LVLT&amp;VAR:INDEX=0"}</definedName>
    <definedName name="_2922__FDSAUDITLINK__">{"fdsup://directions/FAT Viewer?action=UPDATE&amp;creator=factset&amp;DYN_ARGS=TRUE&amp;DOC_NAME=FAT:FQL_AUDITING_CLIENT_TEMPLATE.FAT&amp;display_string=Audit&amp;VAR:KEY=PQPONOVIFK&amp;VAR:QUERY=RkZfRU5UUlBSX1ZBTF9EQUlMWSgxMS8wOC8yMDEwLCwsLCk=&amp;WINDOW=FIRST_POPUP&amp;HEIGHT=450&amp;WIDTH=","450&amp;START_MAXIMIZED=FALSE&amp;VAR:CALENDAR=US&amp;VAR:SYMBOL=LVLT&amp;VAR:INDEX=0"}</definedName>
    <definedName name="_2923__FDSAUDITLINK__">{"fdsup://directions/FAT Viewer?action=UPDATE&amp;creator=factset&amp;DYN_ARGS=TRUE&amp;DOC_NAME=FAT:FQL_AUDITING_CLIENT_TEMPLATE.FAT&amp;display_string=Audit&amp;VAR:KEY=POFQNQXSHY&amp;VAR:QUERY=RkZfRU5UUlBSX1ZBTF9EQUlMWSgxMS8wOS8yMDEwLCwsLCk=&amp;WINDOW=FIRST_POPUP&amp;HEIGHT=450&amp;WIDTH=","450&amp;START_MAXIMIZED=FALSE&amp;VAR:CALENDAR=US&amp;VAR:SYMBOL=LVLT&amp;VAR:INDEX=0"}</definedName>
    <definedName name="_2924__FDSAUDITLINK__">{"fdsup://directions/FAT Viewer?action=UPDATE&amp;creator=factset&amp;DYN_ARGS=TRUE&amp;DOC_NAME=FAT:FQL_AUDITING_CLIENT_TEMPLATE.FAT&amp;display_string=Audit&amp;VAR:KEY=HKJYVGZOLW&amp;VAR:QUERY=RkZfRU5UUlBSX1ZBTF9EQUlMWSgxMS8xMC8yMDEwLCwsLCk=&amp;WINDOW=FIRST_POPUP&amp;HEIGHT=450&amp;WIDTH=","450&amp;START_MAXIMIZED=FALSE&amp;VAR:CALENDAR=US&amp;VAR:SYMBOL=LVLT&amp;VAR:INDEX=0"}</definedName>
    <definedName name="_2925__FDSAUDITLINK__">{"fdsup://directions/FAT Viewer?action=UPDATE&amp;creator=factset&amp;DYN_ARGS=TRUE&amp;DOC_NAME=FAT:FQL_AUDITING_CLIENT_TEMPLATE.FAT&amp;display_string=Audit&amp;VAR:KEY=NCHKVWLMPE&amp;VAR:QUERY=RkZfRU5UUlBSX1ZBTF9EQUlMWSgxMS8xMS8yMDEwLCwsLCk=&amp;WINDOW=FIRST_POPUP&amp;HEIGHT=450&amp;WIDTH=","450&amp;START_MAXIMIZED=FALSE&amp;VAR:CALENDAR=US&amp;VAR:SYMBOL=LVLT&amp;VAR:INDEX=0"}</definedName>
    <definedName name="_2926__FDSAUDITLINK__">{"fdsup://directions/FAT Viewer?action=UPDATE&amp;creator=factset&amp;DYN_ARGS=TRUE&amp;DOC_NAME=FAT:FQL_AUDITING_CLIENT_TEMPLATE.FAT&amp;display_string=Audit&amp;VAR:KEY=JSJMTKXAVE&amp;VAR:QUERY=RkZfRU5UUlBSX1ZBTF9EQUlMWSgxMS8xMi8yMDEwLCwsLCk=&amp;WINDOW=FIRST_POPUP&amp;HEIGHT=450&amp;WIDTH=","450&amp;START_MAXIMIZED=FALSE&amp;VAR:CALENDAR=US&amp;VAR:SYMBOL=LVLT&amp;VAR:INDEX=0"}</definedName>
    <definedName name="_2927__FDSAUDITLINK__">{"fdsup://directions/FAT Viewer?action=UPDATE&amp;creator=factset&amp;DYN_ARGS=TRUE&amp;DOC_NAME=FAT:FQL_AUDITING_CLIENT_TEMPLATE.FAT&amp;display_string=Audit&amp;VAR:KEY=ZOPSVKNUFI&amp;VAR:QUERY=RkZfRU5UUlBSX1ZBTF9EQUlMWSgxMS8xNS8yMDEwLCwsLCk=&amp;WINDOW=FIRST_POPUP&amp;HEIGHT=450&amp;WIDTH=","450&amp;START_MAXIMIZED=FALSE&amp;VAR:CALENDAR=US&amp;VAR:SYMBOL=LVLT&amp;VAR:INDEX=0"}</definedName>
    <definedName name="_2928__FDSAUDITLINK__">{"fdsup://directions/FAT Viewer?action=UPDATE&amp;creator=factset&amp;DYN_ARGS=TRUE&amp;DOC_NAME=FAT:FQL_AUDITING_CLIENT_TEMPLATE.FAT&amp;display_string=Audit&amp;VAR:KEY=FSXAJYBWRM&amp;VAR:QUERY=RkZfRU5UUlBSX1ZBTF9EQUlMWSgxMS8xNi8yMDEwLCwsLCk=&amp;WINDOW=FIRST_POPUP&amp;HEIGHT=450&amp;WIDTH=","450&amp;START_MAXIMIZED=FALSE&amp;VAR:CALENDAR=US&amp;VAR:SYMBOL=LVLT&amp;VAR:INDEX=0"}</definedName>
    <definedName name="_2929__FDSAUDITLINK__">{"fdsup://directions/FAT Viewer?action=UPDATE&amp;creator=factset&amp;DYN_ARGS=TRUE&amp;DOC_NAME=FAT:FQL_AUDITING_CLIENT_TEMPLATE.FAT&amp;display_string=Audit&amp;VAR:KEY=BOVSTQLOLO&amp;VAR:QUERY=RkZfRU5UUlBSX1ZBTF9EQUlMWSgxMS8xNy8yMDEwLCwsLCk=&amp;WINDOW=FIRST_POPUP&amp;HEIGHT=450&amp;WIDTH=","450&amp;START_MAXIMIZED=FALSE&amp;VAR:CALENDAR=US&amp;VAR:SYMBOL=LVLT&amp;VAR:INDEX=0"}</definedName>
    <definedName name="_293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30__FDSAUDITLINK__">{"fdsup://directions/FAT Viewer?action=UPDATE&amp;creator=factset&amp;DYN_ARGS=TRUE&amp;DOC_NAME=FAT:FQL_AUDITING_CLIENT_TEMPLATE.FAT&amp;display_string=Audit&amp;VAR:KEY=LYHKFKFONW&amp;VAR:QUERY=RkZfRU5UUlBSX1ZBTF9EQUlMWSgxMS8xOC8yMDEwLCwsLCk=&amp;WINDOW=FIRST_POPUP&amp;HEIGHT=450&amp;WIDTH=","450&amp;START_MAXIMIZED=FALSE&amp;VAR:CALENDAR=US&amp;VAR:SYMBOL=LVLT&amp;VAR:INDEX=0"}</definedName>
    <definedName name="_2931__FDSAUDITLINK__">{"fdsup://directions/FAT Viewer?action=UPDATE&amp;creator=factset&amp;DYN_ARGS=TRUE&amp;DOC_NAME=FAT:FQL_AUDITING_CLIENT_TEMPLATE.FAT&amp;display_string=Audit&amp;VAR:KEY=FQTKJIPSNC&amp;VAR:QUERY=RkZfRU5UUlBSX1ZBTF9EQUlMWSgxMS8xOS8yMDEwLCwsLCk=&amp;WINDOW=FIRST_POPUP&amp;HEIGHT=450&amp;WIDTH=","450&amp;START_MAXIMIZED=FALSE&amp;VAR:CALENDAR=US&amp;VAR:SYMBOL=LVLT&amp;VAR:INDEX=0"}</definedName>
    <definedName name="_2932__FDSAUDITLINK__">{"fdsup://directions/FAT Viewer?action=UPDATE&amp;creator=factset&amp;DYN_ARGS=TRUE&amp;DOC_NAME=FAT:FQL_AUDITING_CLIENT_TEMPLATE.FAT&amp;display_string=Audit&amp;VAR:KEY=LWLWLYZSJS&amp;VAR:QUERY=RkZfRU5UUlBSX1ZBTF9EQUlMWSgxMS8yMi8yMDEwLCwsLCk=&amp;WINDOW=FIRST_POPUP&amp;HEIGHT=450&amp;WIDTH=","450&amp;START_MAXIMIZED=FALSE&amp;VAR:CALENDAR=US&amp;VAR:SYMBOL=LVLT&amp;VAR:INDEX=0"}</definedName>
    <definedName name="_2933__FDSAUDITLINK__">{"fdsup://directions/FAT Viewer?action=UPDATE&amp;creator=factset&amp;DYN_ARGS=TRUE&amp;DOC_NAME=FAT:FQL_AUDITING_CLIENT_TEMPLATE.FAT&amp;display_string=Audit&amp;VAR:KEY=HMFMPMNSBM&amp;VAR:QUERY=RkZfRU5UUlBSX1ZBTF9EQUlMWSgxMS8yMy8yMDEwLCwsLCk=&amp;WINDOW=FIRST_POPUP&amp;HEIGHT=450&amp;WIDTH=","450&amp;START_MAXIMIZED=FALSE&amp;VAR:CALENDAR=US&amp;VAR:SYMBOL=LVLT&amp;VAR:INDEX=0"}</definedName>
    <definedName name="_2934__FDSAUDITLINK__">{"fdsup://directions/FAT Viewer?action=UPDATE&amp;creator=factset&amp;DYN_ARGS=TRUE&amp;DOC_NAME=FAT:FQL_AUDITING_CLIENT_TEMPLATE.FAT&amp;display_string=Audit&amp;VAR:KEY=XYVSTERSFM&amp;VAR:QUERY=RkZfRU5UUlBSX1ZBTF9EQUlMWSgxMS8yNC8yMDEwLCwsLCk=&amp;WINDOW=FIRST_POPUP&amp;HEIGHT=450&amp;WIDTH=","450&amp;START_MAXIMIZED=FALSE&amp;VAR:CALENDAR=US&amp;VAR:SYMBOL=LVLT&amp;VAR:INDEX=0"}</definedName>
    <definedName name="_2935__FDSAUDITLINK__">{"fdsup://directions/FAT Viewer?action=UPDATE&amp;creator=factset&amp;DYN_ARGS=TRUE&amp;DOC_NAME=FAT:FQL_AUDITING_CLIENT_TEMPLATE.FAT&amp;display_string=Audit&amp;VAR:KEY=ZSDQPGLSBQ&amp;VAR:QUERY=RkZfRU5UUlBSX1ZBTF9EQUlMWSgxMS8yNS8yMDEwLCwsLCk=&amp;WINDOW=FIRST_POPUP&amp;HEIGHT=450&amp;WIDTH=","450&amp;START_MAXIMIZED=FALSE&amp;VAR:CALENDAR=US&amp;VAR:SYMBOL=LVLT&amp;VAR:INDEX=0"}</definedName>
    <definedName name="_2936__FDSAUDITLINK__">{"fdsup://directions/FAT Viewer?action=UPDATE&amp;creator=factset&amp;DYN_ARGS=TRUE&amp;DOC_NAME=FAT:FQL_AUDITING_CLIENT_TEMPLATE.FAT&amp;display_string=Audit&amp;VAR:KEY=FYRSFGZONK&amp;VAR:QUERY=RkZfRU5UUlBSX1ZBTF9EQUlMWSgxMS8yNi8yMDEwLCwsLCk=&amp;WINDOW=FIRST_POPUP&amp;HEIGHT=450&amp;WIDTH=","450&amp;START_MAXIMIZED=FALSE&amp;VAR:CALENDAR=US&amp;VAR:SYMBOL=LVLT&amp;VAR:INDEX=0"}</definedName>
    <definedName name="_2937__FDSAUDITLINK__">{"fdsup://directions/FAT Viewer?action=UPDATE&amp;creator=factset&amp;DYN_ARGS=TRUE&amp;DOC_NAME=FAT:FQL_AUDITING_CLIENT_TEMPLATE.FAT&amp;display_string=Audit&amp;VAR:KEY=XEJUNCDENQ&amp;VAR:QUERY=RkZfRU5UUlBSX1ZBTF9EQUlMWSgxMS8yOS8yMDEwLCwsLCk=&amp;WINDOW=FIRST_POPUP&amp;HEIGHT=450&amp;WIDTH=","450&amp;START_MAXIMIZED=FALSE&amp;VAR:CALENDAR=US&amp;VAR:SYMBOL=LVLT&amp;VAR:INDEX=0"}</definedName>
    <definedName name="_2938__FDSAUDITLINK__">{"fdsup://directions/FAT Viewer?action=UPDATE&amp;creator=factset&amp;DYN_ARGS=TRUE&amp;DOC_NAME=FAT:FQL_AUDITING_CLIENT_TEMPLATE.FAT&amp;display_string=Audit&amp;VAR:KEY=REZKTCXQBY&amp;VAR:QUERY=RkZfRU5UUlBSX1ZBTF9EQUlMWSgxMS8zMC8yMDEwLCwsLCk=&amp;WINDOW=FIRST_POPUP&amp;HEIGHT=450&amp;WIDTH=","450&amp;START_MAXIMIZED=FALSE&amp;VAR:CALENDAR=US&amp;VAR:SYMBOL=LVLT&amp;VAR:INDEX=0"}</definedName>
    <definedName name="_2939__FDSAUDITLINK__">{"fdsup://directions/FAT Viewer?action=UPDATE&amp;creator=factset&amp;DYN_ARGS=TRUE&amp;DOC_NAME=FAT:FQL_AUDITING_CLIENT_TEMPLATE.FAT&amp;display_string=Audit&amp;VAR:KEY=PMBUJOPQXO&amp;VAR:QUERY=RkZfRU5UUlBSX1ZBTF9EQUlMWSgxMi8wMS8yMDEwLCwsLCk=&amp;WINDOW=FIRST_POPUP&amp;HEIGHT=450&amp;WIDTH=","450&amp;START_MAXIMIZED=FALSE&amp;VAR:CALENDAR=US&amp;VAR:SYMBOL=LVLT&amp;VAR:INDEX=0"}</definedName>
    <definedName name="_294__FDSAUDITLINK__">{"fdsup://IBCentral/FAT Viewer?action=UPDATE&amp;creator=factset&amp;DOC_NAME=fat:reuters_qtrly_source_window.fat&amp;display_string=Audit&amp;DYN_ARGS=TRUE&amp;VAR:ID1=78028710&amp;VAR:RCODE=SALES&amp;VAR:SDATE=20080699&amp;VAR:FREQ=Quarterly&amp;VAR:RELITEM=RP&amp;VAR:CURRENCY=&amp;VAR:CURRSOURCE=E","XSHARE&amp;VAR:NATFREQ=QUARTERLY&amp;VAR:RFIELD=FINALIZED&amp;VAR:DB_TYPE=&amp;VAR:UNITS=M&amp;window=popup&amp;width=450&amp;height=300&amp;START_MAXIMIZED=FALSE"}</definedName>
    <definedName name="_2940__FDSAUDITLINK__">{"fdsup://directions/FAT Viewer?action=UPDATE&amp;creator=factset&amp;DYN_ARGS=TRUE&amp;DOC_NAME=FAT:FQL_AUDITING_CLIENT_TEMPLATE.FAT&amp;display_string=Audit&amp;VAR:KEY=VMDELUHMHU&amp;VAR:QUERY=RkZfRU5UUlBSX1ZBTF9EQUlMWSgxMi8wMi8yMDEwLCwsLCk=&amp;WINDOW=FIRST_POPUP&amp;HEIGHT=450&amp;WIDTH=","450&amp;START_MAXIMIZED=FALSE&amp;VAR:CALENDAR=US&amp;VAR:SYMBOL=LVLT&amp;VAR:INDEX=0"}</definedName>
    <definedName name="_2941__FDSAUDITLINK__">{"fdsup://directions/FAT Viewer?action=UPDATE&amp;creator=factset&amp;DYN_ARGS=TRUE&amp;DOC_NAME=FAT:FQL_AUDITING_CLIENT_TEMPLATE.FAT&amp;display_string=Audit&amp;VAR:KEY=RERKNYZOLE&amp;VAR:QUERY=RkZfRU5UUlBSX1ZBTF9EQUlMWSgxMi8wMy8yMDEwLCwsLCk=&amp;WINDOW=FIRST_POPUP&amp;HEIGHT=450&amp;WIDTH=","450&amp;START_MAXIMIZED=FALSE&amp;VAR:CALENDAR=US&amp;VAR:SYMBOL=LVLT&amp;VAR:INDEX=0"}</definedName>
    <definedName name="_2942__FDSAUDITLINK__">{"fdsup://directions/FAT Viewer?action=UPDATE&amp;creator=factset&amp;DYN_ARGS=TRUE&amp;DOC_NAME=FAT:FQL_AUDITING_CLIENT_TEMPLATE.FAT&amp;display_string=Audit&amp;VAR:KEY=ZQJEROZEFC&amp;VAR:QUERY=RkZfRU5UUlBSX1ZBTF9EQUlMWSgxMi8wNi8yMDEwLCwsLCk=&amp;WINDOW=FIRST_POPUP&amp;HEIGHT=450&amp;WIDTH=","450&amp;START_MAXIMIZED=FALSE&amp;VAR:CALENDAR=US&amp;VAR:SYMBOL=LVLT&amp;VAR:INDEX=0"}</definedName>
    <definedName name="_2943__FDSAUDITLINK__">{"fdsup://directions/FAT Viewer?action=UPDATE&amp;creator=factset&amp;DYN_ARGS=TRUE&amp;DOC_NAME=FAT:FQL_AUDITING_CLIENT_TEMPLATE.FAT&amp;display_string=Audit&amp;VAR:KEY=VETUVYNGRI&amp;VAR:QUERY=RkZfRU5UUlBSX1ZBTF9EQUlMWSgxMi8wNy8yMDEwLCwsLCk=&amp;WINDOW=FIRST_POPUP&amp;HEIGHT=450&amp;WIDTH=","450&amp;START_MAXIMIZED=FALSE&amp;VAR:CALENDAR=US&amp;VAR:SYMBOL=LVLT&amp;VAR:INDEX=0"}</definedName>
    <definedName name="_2944__FDSAUDITLINK__">{"fdsup://directions/FAT Viewer?action=UPDATE&amp;creator=factset&amp;DYN_ARGS=TRUE&amp;DOC_NAME=FAT:FQL_AUDITING_CLIENT_TEMPLATE.FAT&amp;display_string=Audit&amp;VAR:KEY=RSZGLWVINC&amp;VAR:QUERY=RkZfRU5UUlBSX1ZBTF9EQUlMWSgxMi8wOC8yMDEwLCwsLCk=&amp;WINDOW=FIRST_POPUP&amp;HEIGHT=450&amp;WIDTH=","450&amp;START_MAXIMIZED=FALSE&amp;VAR:CALENDAR=US&amp;VAR:SYMBOL=LVLT&amp;VAR:INDEX=0"}</definedName>
    <definedName name="_2945__FDSAUDITLINK__">{"fdsup://directions/FAT Viewer?action=UPDATE&amp;creator=factset&amp;DYN_ARGS=TRUE&amp;DOC_NAME=FAT:FQL_AUDITING_CLIENT_TEMPLATE.FAT&amp;display_string=Audit&amp;VAR:KEY=PIFOZCTWBE&amp;VAR:QUERY=RkZfRU5UUlBSX1ZBTF9EQUlMWSgxMi8wOS8yMDEwLCwsLCk=&amp;WINDOW=FIRST_POPUP&amp;HEIGHT=450&amp;WIDTH=","450&amp;START_MAXIMIZED=FALSE&amp;VAR:CALENDAR=US&amp;VAR:SYMBOL=LVLT&amp;VAR:INDEX=0"}</definedName>
    <definedName name="_2946__FDSAUDITLINK__">{"fdsup://directions/FAT Viewer?action=UPDATE&amp;creator=factset&amp;DYN_ARGS=TRUE&amp;DOC_NAME=FAT:FQL_AUDITING_CLIENT_TEMPLATE.FAT&amp;display_string=Audit&amp;VAR:KEY=VSBEJQJGRM&amp;VAR:QUERY=RkZfRU5UUlBSX1ZBTF9EQUlMWSgxMi8xMC8yMDEwLCwsLCk=&amp;WINDOW=FIRST_POPUP&amp;HEIGHT=450&amp;WIDTH=","450&amp;START_MAXIMIZED=FALSE&amp;VAR:CALENDAR=US&amp;VAR:SYMBOL=LVLT&amp;VAR:INDEX=0"}</definedName>
    <definedName name="_2947__FDSAUDITLINK__">{"fdsup://directions/FAT Viewer?action=UPDATE&amp;creator=factset&amp;DYN_ARGS=TRUE&amp;DOC_NAME=FAT:FQL_AUDITING_CLIENT_TEMPLATE.FAT&amp;display_string=Audit&amp;VAR:KEY=JWLEHYJUBM&amp;VAR:QUERY=RkZfRU5UUlBSX1ZBTF9EQUlMWSgxMi8xMy8yMDEwLCwsLCk=&amp;WINDOW=FIRST_POPUP&amp;HEIGHT=450&amp;WIDTH=","450&amp;START_MAXIMIZED=FALSE&amp;VAR:CALENDAR=US&amp;VAR:SYMBOL=LVLT&amp;VAR:INDEX=0"}</definedName>
    <definedName name="_2948__FDSAUDITLINK__">{"fdsup://directions/FAT Viewer?action=UPDATE&amp;creator=factset&amp;DYN_ARGS=TRUE&amp;DOC_NAME=FAT:FQL_AUDITING_CLIENT_TEMPLATE.FAT&amp;display_string=Audit&amp;VAR:KEY=LMXMNWXAXS&amp;VAR:QUERY=RkZfRU5UUlBSX1ZBTF9EQUlMWSgxMi8xNC8yMDEwLCwsLCk=&amp;WINDOW=FIRST_POPUP&amp;HEIGHT=450&amp;WIDTH=","450&amp;START_MAXIMIZED=FALSE&amp;VAR:CALENDAR=US&amp;VAR:SYMBOL=LVLT&amp;VAR:INDEX=0"}</definedName>
    <definedName name="_2949__FDSAUDITLINK__">{"fdsup://directions/FAT Viewer?action=UPDATE&amp;creator=factset&amp;DYN_ARGS=TRUE&amp;DOC_NAME=FAT:FQL_AUDITING_CLIENT_TEMPLATE.FAT&amp;display_string=Audit&amp;VAR:KEY=JQVYZWJARQ&amp;VAR:QUERY=RkZfRU5UUlBSX1ZBTF9EQUlMWSgxMi8xNS8yMDEwLCwsLCk=&amp;WINDOW=FIRST_POPUP&amp;HEIGHT=450&amp;WIDTH=","450&amp;START_MAXIMIZED=FALSE&amp;VAR:CALENDAR=US&amp;VAR:SYMBOL=LVLT&amp;VAR:INDEX=0"}</definedName>
    <definedName name="_295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50__FDSAUDITLINK__">{"fdsup://directions/FAT Viewer?action=UPDATE&amp;creator=factset&amp;DYN_ARGS=TRUE&amp;DOC_NAME=FAT:FQL_AUDITING_CLIENT_TEMPLATE.FAT&amp;display_string=Audit&amp;VAR:KEY=XIVCTOFETM&amp;VAR:QUERY=RkZfRU5UUlBSX1ZBTF9EQUlMWSgxMi8xNi8yMDEwLCwsLCk=&amp;WINDOW=FIRST_POPUP&amp;HEIGHT=450&amp;WIDTH=","450&amp;START_MAXIMIZED=FALSE&amp;VAR:CALENDAR=US&amp;VAR:SYMBOL=LVLT&amp;VAR:INDEX=0"}</definedName>
    <definedName name="_2951__FDSAUDITLINK__">{"fdsup://directions/FAT Viewer?action=UPDATE&amp;creator=factset&amp;DYN_ARGS=TRUE&amp;DOC_NAME=FAT:FQL_AUDITING_CLIENT_TEMPLATE.FAT&amp;display_string=Audit&amp;VAR:KEY=NQJQVCXKFY&amp;VAR:QUERY=RkZfRU5UUlBSX1ZBTF9EQUlMWSgxMi8xNy8yMDEwLCwsLCk=&amp;WINDOW=FIRST_POPUP&amp;HEIGHT=450&amp;WIDTH=","450&amp;START_MAXIMIZED=FALSE&amp;VAR:CALENDAR=US&amp;VAR:SYMBOL=LVLT&amp;VAR:INDEX=0"}</definedName>
    <definedName name="_2952__FDSAUDITLINK__">{"fdsup://directions/FAT Viewer?action=UPDATE&amp;creator=factset&amp;DYN_ARGS=TRUE&amp;DOC_NAME=FAT:FQL_AUDITING_CLIENT_TEMPLATE.FAT&amp;display_string=Audit&amp;VAR:KEY=XKPQZADURM&amp;VAR:QUERY=RkZfRU5UUlBSX1ZBTF9EQUlMWSgxMi8yMC8yMDEwLCwsLCk=&amp;WINDOW=FIRST_POPUP&amp;HEIGHT=450&amp;WIDTH=","450&amp;START_MAXIMIZED=FALSE&amp;VAR:CALENDAR=US&amp;VAR:SYMBOL=LVLT&amp;VAR:INDEX=0"}</definedName>
    <definedName name="_2953__FDSAUDITLINK__">{"fdsup://directions/FAT Viewer?action=UPDATE&amp;creator=factset&amp;DYN_ARGS=TRUE&amp;DOC_NAME=FAT:FQL_AUDITING_CLIENT_TEMPLATE.FAT&amp;display_string=Audit&amp;VAR:KEY=ZYNQNQDEZA&amp;VAR:QUERY=RkZfRU5UUlBSX1ZBTF9EQUlMWSgxMi8yMS8yMDEwLCwsLCk=&amp;WINDOW=FIRST_POPUP&amp;HEIGHT=450&amp;WIDTH=","450&amp;START_MAXIMIZED=FALSE&amp;VAR:CALENDAR=US&amp;VAR:SYMBOL=LVLT&amp;VAR:INDEX=0"}</definedName>
    <definedName name="_2954__FDSAUDITLINK__">{"fdsup://directions/FAT Viewer?action=UPDATE&amp;creator=factset&amp;DYN_ARGS=TRUE&amp;DOC_NAME=FAT:FQL_AUDITING_CLIENT_TEMPLATE.FAT&amp;display_string=Audit&amp;VAR:KEY=XOVOTSHQRW&amp;VAR:QUERY=RkZfRU5UUlBSX1ZBTF9EQUlMWSgxMi8yMi8yMDEwLCwsLCk=&amp;WINDOW=FIRST_POPUP&amp;HEIGHT=450&amp;WIDTH=","450&amp;START_MAXIMIZED=FALSE&amp;VAR:CALENDAR=US&amp;VAR:SYMBOL=LVLT&amp;VAR:INDEX=0"}</definedName>
    <definedName name="_2955__FDSAUDITLINK__">{"fdsup://directions/FAT Viewer?action=UPDATE&amp;creator=factset&amp;DYN_ARGS=TRUE&amp;DOC_NAME=FAT:FQL_AUDITING_CLIENT_TEMPLATE.FAT&amp;display_string=Audit&amp;VAR:KEY=VCFSLOFITU&amp;VAR:QUERY=RkZfRU5UUlBSX1ZBTF9EQUlMWSgxMi8yMy8yMDEwLCwsLCk=&amp;WINDOW=FIRST_POPUP&amp;HEIGHT=450&amp;WIDTH=","450&amp;START_MAXIMIZED=FALSE&amp;VAR:CALENDAR=US&amp;VAR:SYMBOL=LVLT&amp;VAR:INDEX=0"}</definedName>
    <definedName name="_2956__FDSAUDITLINK__">{"fdsup://directions/FAT Viewer?action=UPDATE&amp;creator=factset&amp;DYN_ARGS=TRUE&amp;DOC_NAME=FAT:FQL_AUDITING_CLIENT_TEMPLATE.FAT&amp;display_string=Audit&amp;VAR:KEY=PIFWDMPGJI&amp;VAR:QUERY=RkZfRU5UUlBSX1ZBTF9EQUlMWSgxMi8yNC8yMDEwLCwsLCk=&amp;WINDOW=FIRST_POPUP&amp;HEIGHT=450&amp;WIDTH=","450&amp;START_MAXIMIZED=FALSE&amp;VAR:CALENDAR=US&amp;VAR:SYMBOL=LVLT&amp;VAR:INDEX=0"}</definedName>
    <definedName name="_2957__FDSAUDITLINK__">{"fdsup://directions/FAT Viewer?action=UPDATE&amp;creator=factset&amp;DYN_ARGS=TRUE&amp;DOC_NAME=FAT:FQL_AUDITING_CLIENT_TEMPLATE.FAT&amp;display_string=Audit&amp;VAR:KEY=JUZAXQZYPS&amp;VAR:QUERY=RkZfRU5UUlBSX1ZBTF9EQUlMWSgxMi8yNy8yMDEwLCwsLCk=&amp;WINDOW=FIRST_POPUP&amp;HEIGHT=450&amp;WIDTH=","450&amp;START_MAXIMIZED=FALSE&amp;VAR:CALENDAR=US&amp;VAR:SYMBOL=LVLT&amp;VAR:INDEX=0"}</definedName>
    <definedName name="_2958__FDSAUDITLINK__">{"fdsup://directions/FAT Viewer?action=UPDATE&amp;creator=factset&amp;DYN_ARGS=TRUE&amp;DOC_NAME=FAT:FQL_AUDITING_CLIENT_TEMPLATE.FAT&amp;display_string=Audit&amp;VAR:KEY=HIDCTEVYRI&amp;VAR:QUERY=RkZfRU5UUlBSX1ZBTF9EQUlMWSgxMi8yOC8yMDEwLCwsLCk=&amp;WINDOW=FIRST_POPUP&amp;HEIGHT=450&amp;WIDTH=","450&amp;START_MAXIMIZED=FALSE&amp;VAR:CALENDAR=US&amp;VAR:SYMBOL=LVLT&amp;VAR:INDEX=0"}</definedName>
    <definedName name="_2959__FDSAUDITLINK__">{"fdsup://directions/FAT Viewer?action=UPDATE&amp;creator=factset&amp;DYN_ARGS=TRUE&amp;DOC_NAME=FAT:FQL_AUDITING_CLIENT_TEMPLATE.FAT&amp;display_string=Audit&amp;VAR:KEY=FGBCBKVSTQ&amp;VAR:QUERY=RkZfRU5UUlBSX1ZBTF9EQUlMWSgxMi8yOS8yMDEwLCwsLCk=&amp;WINDOW=FIRST_POPUP&amp;HEIGHT=450&amp;WIDTH=","450&amp;START_MAXIMIZED=FALSE&amp;VAR:CALENDAR=US&amp;VAR:SYMBOL=LVLT&amp;VAR:INDEX=0"}</definedName>
    <definedName name="_296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60__FDSAUDITLINK__">{"fdsup://directions/FAT Viewer?action=UPDATE&amp;creator=factset&amp;DYN_ARGS=TRUE&amp;DOC_NAME=FAT:FQL_AUDITING_CLIENT_TEMPLATE.FAT&amp;display_string=Audit&amp;VAR:KEY=PEVAZMJITM&amp;VAR:QUERY=RkZfRU5UUlBSX1ZBTF9EQUlMWSgxMi8zMC8yMDEwLCwsLCk=&amp;WINDOW=FIRST_POPUP&amp;HEIGHT=450&amp;WIDTH=","450&amp;START_MAXIMIZED=FALSE&amp;VAR:CALENDAR=US&amp;VAR:SYMBOL=LVLT&amp;VAR:INDEX=0"}</definedName>
    <definedName name="_2961__FDSAUDITLINK__">{"fdsup://directions/FAT Viewer?action=UPDATE&amp;creator=factset&amp;DYN_ARGS=TRUE&amp;DOC_NAME=FAT:FQL_AUDITING_CLIENT_TEMPLATE.FAT&amp;display_string=Audit&amp;VAR:KEY=NKXSPYNAHI&amp;VAR:QUERY=RkZfRU5UUlBSX1ZBTF9EQUlMWSgxMi8zMS8yMDEwLCwsLCk=&amp;WINDOW=FIRST_POPUP&amp;HEIGHT=450&amp;WIDTH=","450&amp;START_MAXIMIZED=FALSE&amp;VAR:CALENDAR=US&amp;VAR:SYMBOL=LVLT&amp;VAR:INDEX=0"}</definedName>
    <definedName name="_2962__FDSAUDITLINK__">{"fdsup://directions/FAT Viewer?action=UPDATE&amp;creator=factset&amp;DYN_ARGS=TRUE&amp;DOC_NAME=FAT:FQL_AUDITING_CLIENT_TEMPLATE.FAT&amp;display_string=Audit&amp;VAR:KEY=JKJYJMDSHA&amp;VAR:QUERY=RkZfRU5UUlBSX1ZBTF9EQUlMWSgxLzAzLzIwMTEsLCwsKQ==&amp;WINDOW=FIRST_POPUP&amp;HEIGHT=450&amp;WIDTH=","450&amp;START_MAXIMIZED=FALSE&amp;VAR:CALENDAR=US&amp;VAR:SYMBOL=LVLT&amp;VAR:INDEX=0"}</definedName>
    <definedName name="_2963__FDSAUDITLINK__">{"fdsup://directions/FAT Viewer?action=UPDATE&amp;creator=factset&amp;DYN_ARGS=TRUE&amp;DOC_NAME=FAT:FQL_AUDITING_CLIENT_TEMPLATE.FAT&amp;display_string=Audit&amp;VAR:KEY=ZKROBWHADY&amp;VAR:QUERY=RkZfRU5UUlBSX1ZBTF9EQUlMWSgxLzA0LzIwMTEsLCwsKQ==&amp;WINDOW=FIRST_POPUP&amp;HEIGHT=450&amp;WIDTH=","450&amp;START_MAXIMIZED=FALSE&amp;VAR:CALENDAR=US&amp;VAR:SYMBOL=LVLT&amp;VAR:INDEX=0"}</definedName>
    <definedName name="_2964__FDSAUDITLINK__">{"fdsup://directions/FAT Viewer?action=UPDATE&amp;creator=factset&amp;DYN_ARGS=TRUE&amp;DOC_NAME=FAT:FQL_AUDITING_CLIENT_TEMPLATE.FAT&amp;display_string=Audit&amp;VAR:KEY=ZINGBATYHG&amp;VAR:QUERY=RkZfRU5UUlBSX1ZBTF9EQUlMWSgxLzA1LzIwMTEsLCwsKQ==&amp;WINDOW=FIRST_POPUP&amp;HEIGHT=450&amp;WIDTH=","450&amp;START_MAXIMIZED=FALSE&amp;VAR:CALENDAR=US&amp;VAR:SYMBOL=LVLT&amp;VAR:INDEX=0"}</definedName>
    <definedName name="_2965__FDSAUDITLINK__">{"fdsup://directions/FAT Viewer?action=UPDATE&amp;creator=factset&amp;DYN_ARGS=TRUE&amp;DOC_NAME=FAT:FQL_AUDITING_CLIENT_TEMPLATE.FAT&amp;display_string=Audit&amp;VAR:KEY=ZUBWHAVUBE&amp;VAR:QUERY=RkZfRU5UUlBSX1ZBTF9EQUlMWSgxLzA2LzIwMTEsLCwsKQ==&amp;WINDOW=FIRST_POPUP&amp;HEIGHT=450&amp;WIDTH=","450&amp;START_MAXIMIZED=FALSE&amp;VAR:CALENDAR=US&amp;VAR:SYMBOL=LVLT&amp;VAR:INDEX=0"}</definedName>
    <definedName name="_2966__FDSAUDITLINK__">{"fdsup://directions/FAT Viewer?action=UPDATE&amp;creator=factset&amp;DYN_ARGS=TRUE&amp;DOC_NAME=FAT:FQL_AUDITING_CLIENT_TEMPLATE.FAT&amp;display_string=Audit&amp;VAR:KEY=PIHEROPOPA&amp;VAR:QUERY=RkZfRU5UUlBSX1ZBTF9EQUlMWSgxLzA3LzIwMTEsLCwsKQ==&amp;WINDOW=FIRST_POPUP&amp;HEIGHT=450&amp;WIDTH=","450&amp;START_MAXIMIZED=FALSE&amp;VAR:CALENDAR=US&amp;VAR:SYMBOL=LVLT&amp;VAR:INDEX=0"}</definedName>
    <definedName name="_2967__FDSAUDITLINK__">{"fdsup://directions/FAT Viewer?action=UPDATE&amp;creator=factset&amp;DYN_ARGS=TRUE&amp;DOC_NAME=FAT:FQL_AUDITING_CLIENT_TEMPLATE.FAT&amp;display_string=Audit&amp;VAR:KEY=RYDCZARORE&amp;VAR:QUERY=RkZfRU5UUlBSX1ZBTF9EQUlMWSgxLzEwLzIwMTEsLCwsKQ==&amp;WINDOW=FIRST_POPUP&amp;HEIGHT=450&amp;WIDTH=","450&amp;START_MAXIMIZED=FALSE&amp;VAR:CALENDAR=US&amp;VAR:SYMBOL=LVLT&amp;VAR:INDEX=0"}</definedName>
    <definedName name="_2968__FDSAUDITLINK__">{"fdsup://directions/FAT Viewer?action=UPDATE&amp;creator=factset&amp;DYN_ARGS=TRUE&amp;DOC_NAME=FAT:FQL_AUDITING_CLIENT_TEMPLATE.FAT&amp;display_string=Audit&amp;VAR:KEY=BMTSZGPABY&amp;VAR:QUERY=RkZfRU5UUlBSX1ZBTF9EQUlMWSgxLzExLzIwMTEsLCwsKQ==&amp;WINDOW=FIRST_POPUP&amp;HEIGHT=450&amp;WIDTH=","450&amp;START_MAXIMIZED=FALSE&amp;VAR:CALENDAR=US&amp;VAR:SYMBOL=LVLT&amp;VAR:INDEX=0"}</definedName>
    <definedName name="_2969__FDSAUDITLINK__">{"fdsup://directions/FAT Viewer?action=UPDATE&amp;creator=factset&amp;DYN_ARGS=TRUE&amp;DOC_NAME=FAT:FQL_AUDITING_CLIENT_TEMPLATE.FAT&amp;display_string=Audit&amp;VAR:KEY=TIPUPAJIBG&amp;VAR:QUERY=RkZfRU5UUlBSX1ZBTF9EQUlMWSgxLzEyLzIwMTEsLCwsKQ==&amp;WINDOW=FIRST_POPUP&amp;HEIGHT=450&amp;WIDTH=","450&amp;START_MAXIMIZED=FALSE&amp;VAR:CALENDAR=US&amp;VAR:SYMBOL=LVLT&amp;VAR:INDEX=0"}</definedName>
    <definedName name="_297__FDSAUDITLINK__">{"fdsup://IBCentral/FAT Viewer?action=UPDATE&amp;creator=factset&amp;DOC_NAME=fat:reuters_qtrly_source_window.fat&amp;display_string=Audit&amp;DYN_ARGS=TRUE&amp;VAR:ID1=76128Y10&amp;VAR:RCODE=SALES&amp;VAR:SDATE=20080799&amp;VAR:FREQ=Quarterly&amp;VAR:RELITEM=RP&amp;VAR:CURRENCY=&amp;VAR:CURRSOURCE=E","XSHARE&amp;VAR:NATFREQ=QUARTERLY&amp;VAR:RFIELD=FINALIZED&amp;VAR:DB_TYPE=&amp;VAR:UNITS=M&amp;window=popup&amp;width=450&amp;height=300&amp;START_MAXIMIZED=FALSE"}</definedName>
    <definedName name="_2970__FDSAUDITLINK__">{"fdsup://directions/FAT Viewer?action=UPDATE&amp;creator=factset&amp;DYN_ARGS=TRUE&amp;DOC_NAME=FAT:FQL_AUDITING_CLIENT_TEMPLATE.FAT&amp;display_string=Audit&amp;VAR:KEY=TCVYJONWTG&amp;VAR:QUERY=RkZfRU5UUlBSX1ZBTF9EQUlMWSgxLzEzLzIwMTEsLCwsKQ==&amp;WINDOW=FIRST_POPUP&amp;HEIGHT=450&amp;WIDTH=","450&amp;START_MAXIMIZED=FALSE&amp;VAR:CALENDAR=US&amp;VAR:SYMBOL=LVLT&amp;VAR:INDEX=0"}</definedName>
    <definedName name="_2971__FDSAUDITLINK__">{"fdsup://directions/FAT Viewer?action=UPDATE&amp;creator=factset&amp;DYN_ARGS=TRUE&amp;DOC_NAME=FAT:FQL_AUDITING_CLIENT_TEMPLATE.FAT&amp;display_string=Audit&amp;VAR:KEY=DGVKTOFKNU&amp;VAR:QUERY=RkZfRU5UUlBSX1ZBTF9EQUlMWSgxLzE0LzIwMTEsLCwsKQ==&amp;WINDOW=FIRST_POPUP&amp;HEIGHT=450&amp;WIDTH=","450&amp;START_MAXIMIZED=FALSE&amp;VAR:CALENDAR=US&amp;VAR:SYMBOL=LVLT&amp;VAR:INDEX=0"}</definedName>
    <definedName name="_2972__FDSAUDITLINK__">{"fdsup://directions/FAT Viewer?action=UPDATE&amp;creator=factset&amp;DYN_ARGS=TRUE&amp;DOC_NAME=FAT:FQL_AUDITING_CLIENT_TEMPLATE.FAT&amp;display_string=Audit&amp;VAR:KEY=ZAZMVQVOJI&amp;VAR:QUERY=RkZfRU5UUlBSX1ZBTF9EQUlMWSgxLzE3LzIwMTEsLCwsKQ==&amp;WINDOW=FIRST_POPUP&amp;HEIGHT=450&amp;WIDTH=","450&amp;START_MAXIMIZED=FALSE&amp;VAR:CALENDAR=US&amp;VAR:SYMBOL=LVLT&amp;VAR:INDEX=0"}</definedName>
    <definedName name="_2973__FDSAUDITLINK__">{"fdsup://directions/FAT Viewer?action=UPDATE&amp;creator=factset&amp;DYN_ARGS=TRUE&amp;DOC_NAME=FAT:FQL_AUDITING_CLIENT_TEMPLATE.FAT&amp;display_string=Audit&amp;VAR:KEY=JGXWPOLQLG&amp;VAR:QUERY=RkZfRU5UUlBSX1ZBTF9EQUlMWSgxLzE4LzIwMTEsLCwsKQ==&amp;WINDOW=FIRST_POPUP&amp;HEIGHT=450&amp;WIDTH=","450&amp;START_MAXIMIZED=FALSE&amp;VAR:CALENDAR=US&amp;VAR:SYMBOL=LVLT&amp;VAR:INDEX=0"}</definedName>
    <definedName name="_2974__FDSAUDITLINK__">{"fdsup://directions/FAT Viewer?action=UPDATE&amp;creator=factset&amp;DYN_ARGS=TRUE&amp;DOC_NAME=FAT:FQL_AUDITING_CLIENT_TEMPLATE.FAT&amp;display_string=Audit&amp;VAR:KEY=NIHMBMDGLY&amp;VAR:QUERY=RkZfRU5UUlBSX1ZBTF9EQUlMWSgxLzE5LzIwMTEsLCwsKQ==&amp;WINDOW=FIRST_POPUP&amp;HEIGHT=450&amp;WIDTH=","450&amp;START_MAXIMIZED=FALSE&amp;VAR:CALENDAR=US&amp;VAR:SYMBOL=LVLT&amp;VAR:INDEX=0"}</definedName>
    <definedName name="_2975__FDSAUDITLINK__">{"fdsup://directions/FAT Viewer?action=UPDATE&amp;creator=factset&amp;DYN_ARGS=TRUE&amp;DOC_NAME=FAT:FQL_AUDITING_CLIENT_TEMPLATE.FAT&amp;display_string=Audit&amp;VAR:KEY=RWTURWLUXK&amp;VAR:QUERY=RkZfRU5UUlBSX1ZBTF9EQUlMWSgxLzIwLzIwMTEsLCwsKQ==&amp;WINDOW=FIRST_POPUP&amp;HEIGHT=450&amp;WIDTH=","450&amp;START_MAXIMIZED=FALSE&amp;VAR:CALENDAR=US&amp;VAR:SYMBOL=LVLT&amp;VAR:INDEX=0"}</definedName>
    <definedName name="_2976__FDSAUDITLINK__">{"fdsup://directions/FAT Viewer?action=UPDATE&amp;creator=factset&amp;DYN_ARGS=TRUE&amp;DOC_NAME=FAT:FQL_AUDITING_CLIENT_TEMPLATE.FAT&amp;display_string=Audit&amp;VAR:KEY=NEXSLWVQHK&amp;VAR:QUERY=RkZfRU5UUlBSX1ZBTF9EQUlMWSgxLzIxLzIwMTEsLCwsKQ==&amp;WINDOW=FIRST_POPUP&amp;HEIGHT=450&amp;WIDTH=","450&amp;START_MAXIMIZED=FALSE&amp;VAR:CALENDAR=US&amp;VAR:SYMBOL=LVLT&amp;VAR:INDEX=0"}</definedName>
    <definedName name="_2977__FDSAUDITLINK__">{"fdsup://directions/FAT Viewer?action=UPDATE&amp;creator=factset&amp;DYN_ARGS=TRUE&amp;DOC_NAME=FAT:FQL_AUDITING_CLIENT_TEMPLATE.FAT&amp;display_string=Audit&amp;VAR:KEY=TMDWVWRYHK&amp;VAR:QUERY=RkZfRU5UUlBSX1ZBTF9EQUlMWSgxLzI0LzIwMTEsLCwsKQ==&amp;WINDOW=FIRST_POPUP&amp;HEIGHT=450&amp;WIDTH=","450&amp;START_MAXIMIZED=FALSE&amp;VAR:CALENDAR=US&amp;VAR:SYMBOL=LVLT&amp;VAR:INDEX=0"}</definedName>
    <definedName name="_2978__FDSAUDITLINK__">{"fdsup://directions/FAT Viewer?action=UPDATE&amp;creator=factset&amp;DYN_ARGS=TRUE&amp;DOC_NAME=FAT:FQL_AUDITING_CLIENT_TEMPLATE.FAT&amp;display_string=Audit&amp;VAR:KEY=VGLEHSHUZE&amp;VAR:QUERY=RkZfRU5UUlBSX1ZBTF9EQUlMWSgxLzI1LzIwMTEsLCwsKQ==&amp;WINDOW=FIRST_POPUP&amp;HEIGHT=450&amp;WIDTH=","450&amp;START_MAXIMIZED=FALSE&amp;VAR:CALENDAR=US&amp;VAR:SYMBOL=LVLT&amp;VAR:INDEX=0"}</definedName>
    <definedName name="_2979__FDSAUDITLINK__">{"fdsup://directions/FAT Viewer?action=UPDATE&amp;creator=factset&amp;DYN_ARGS=TRUE&amp;DOC_NAME=FAT:FQL_AUDITING_CLIENT_TEMPLATE.FAT&amp;display_string=Audit&amp;VAR:KEY=DMPMTCLQHK&amp;VAR:QUERY=RkZfRU5UUlBSX1ZBTF9EQUlMWSgxLzI2LzIwMTEsLCwsKQ==&amp;WINDOW=FIRST_POPUP&amp;HEIGHT=450&amp;WIDTH=","450&amp;START_MAXIMIZED=FALSE&amp;VAR:CALENDAR=US&amp;VAR:SYMBOL=LVLT&amp;VAR:INDEX=0"}</definedName>
    <definedName name="_298__FDSAUDITLINK__">{"fdsup://IBCentral/FAT Viewer?action=UPDATE&amp;creator=factset&amp;DOC_NAME=fat:reuters_qtrly_source_window.fat&amp;display_string=Audit&amp;DYN_ARGS=TRUE&amp;VAR:ID1=75935110&amp;VAR:RCODE=SALES&amp;VAR:SDATE=20080699&amp;VAR:FREQ=Quarterly&amp;VAR:RELITEM=RP&amp;VAR:CURRENCY=&amp;VAR:CURRSOURCE=E","XSHARE&amp;VAR:NATFREQ=QUARTERLY&amp;VAR:RFIELD=FINALIZED&amp;VAR:DB_TYPE=&amp;VAR:UNITS=M&amp;window=popup&amp;width=450&amp;height=300&amp;START_MAXIMIZED=FALSE"}</definedName>
    <definedName name="_2980__FDSAUDITLINK__">{"fdsup://directions/FAT Viewer?action=UPDATE&amp;creator=factset&amp;DYN_ARGS=TRUE&amp;DOC_NAME=FAT:FQL_AUDITING_CLIENT_TEMPLATE.FAT&amp;display_string=Audit&amp;VAR:KEY=HIRIXGZEVO&amp;VAR:QUERY=RkZfRU5UUlBSX1ZBTF9EQUlMWSgxLzI3LzIwMTEsLCwsKQ==&amp;WINDOW=FIRST_POPUP&amp;HEIGHT=450&amp;WIDTH=","450&amp;START_MAXIMIZED=FALSE&amp;VAR:CALENDAR=US&amp;VAR:SYMBOL=LVLT&amp;VAR:INDEX=0"}</definedName>
    <definedName name="_2981__FDSAUDITLINK__">{"fdsup://directions/FAT Viewer?action=UPDATE&amp;creator=factset&amp;DYN_ARGS=TRUE&amp;DOC_NAME=FAT:FQL_AUDITING_CLIENT_TEMPLATE.FAT&amp;display_string=Audit&amp;VAR:KEY=XONMBMRCBC&amp;VAR:QUERY=RkZfRU5UUlBSX1ZBTF9EQUlMWSgxLzI4LzIwMTEsLCwsKQ==&amp;WINDOW=FIRST_POPUP&amp;HEIGHT=450&amp;WIDTH=","450&amp;START_MAXIMIZED=FALSE&amp;VAR:CALENDAR=US&amp;VAR:SYMBOL=LVLT&amp;VAR:INDEX=0"}</definedName>
    <definedName name="_2982__FDSAUDITLINK__">{"fdsup://directions/FAT Viewer?action=UPDATE&amp;creator=factset&amp;DYN_ARGS=TRUE&amp;DOC_NAME=FAT:FQL_AUDITING_CLIENT_TEMPLATE.FAT&amp;display_string=Audit&amp;VAR:KEY=FSTEHMBMFC&amp;VAR:QUERY=RkZfRU5UUlBSX1ZBTF9EQUlMWSgxLzMxLzIwMTEsLCwsKQ==&amp;WINDOW=FIRST_POPUP&amp;HEIGHT=450&amp;WIDTH=","450&amp;START_MAXIMIZED=FALSE&amp;VAR:CALENDAR=US&amp;VAR:SYMBOL=LVLT&amp;VAR:INDEX=0"}</definedName>
    <definedName name="_2983__FDSAUDITLINK__">{"fdsup://directions/FAT Viewer?action=UPDATE&amp;creator=factset&amp;DYN_ARGS=TRUE&amp;DOC_NAME=FAT:FQL_AUDITING_CLIENT_TEMPLATE.FAT&amp;display_string=Audit&amp;VAR:KEY=ZQHGTOBWHS&amp;VAR:QUERY=RkZfRU5UUlBSX1ZBTF9EQUlMWSgyLzAxLzIwMTEsLCwsKQ==&amp;WINDOW=FIRST_POPUP&amp;HEIGHT=450&amp;WIDTH=","450&amp;START_MAXIMIZED=FALSE&amp;VAR:CALENDAR=US&amp;VAR:SYMBOL=LVLT&amp;VAR:INDEX=0"}</definedName>
    <definedName name="_2984__FDSAUDITLINK__">{"fdsup://directions/FAT Viewer?action=UPDATE&amp;creator=factset&amp;DYN_ARGS=TRUE&amp;DOC_NAME=FAT:FQL_AUDITING_CLIENT_TEMPLATE.FAT&amp;display_string=Audit&amp;VAR:KEY=RKFABADKRE&amp;VAR:QUERY=RkZfRU5UUlBSX1ZBTF9EQUlMWSgyLzAyLzIwMTEsLCwsKQ==&amp;WINDOW=FIRST_POPUP&amp;HEIGHT=450&amp;WIDTH=","450&amp;START_MAXIMIZED=FALSE&amp;VAR:CALENDAR=US&amp;VAR:SYMBOL=LVLT&amp;VAR:INDEX=0"}</definedName>
    <definedName name="_2985__FDSAUDITLINK__">{"fdsup://directions/FAT Viewer?action=UPDATE&amp;creator=factset&amp;DYN_ARGS=TRUE&amp;DOC_NAME=FAT:FQL_AUDITING_CLIENT_TEMPLATE.FAT&amp;display_string=Audit&amp;VAR:KEY=NOHYDCBWXY&amp;VAR:QUERY=RkZfRU5UUlBSX1ZBTF9EQUlMWSgyLzAzLzIwMTEsLCwsKQ==&amp;WINDOW=FIRST_POPUP&amp;HEIGHT=450&amp;WIDTH=","450&amp;START_MAXIMIZED=FALSE&amp;VAR:CALENDAR=US&amp;VAR:SYMBOL=LVLT&amp;VAR:INDEX=0"}</definedName>
    <definedName name="_2986__FDSAUDITLINK__">{"fdsup://directions/FAT Viewer?action=UPDATE&amp;creator=factset&amp;DYN_ARGS=TRUE&amp;DOC_NAME=FAT:FQL_AUDITING_CLIENT_TEMPLATE.FAT&amp;display_string=Audit&amp;VAR:KEY=JALIXAHGTM&amp;VAR:QUERY=RkZfRU5UUlBSX1ZBTF9EQUlMWSgyLzA0LzIwMTEsLCwsKQ==&amp;WINDOW=FIRST_POPUP&amp;HEIGHT=450&amp;WIDTH=","450&amp;START_MAXIMIZED=FALSE&amp;VAR:CALENDAR=US&amp;VAR:SYMBOL=LVLT&amp;VAR:INDEX=0"}</definedName>
    <definedName name="_2987__FDSAUDITLINK__">{"fdsup://directions/FAT Viewer?action=UPDATE&amp;creator=factset&amp;DYN_ARGS=TRUE&amp;DOC_NAME=FAT:FQL_AUDITING_CLIENT_TEMPLATE.FAT&amp;display_string=Audit&amp;VAR:KEY=VKFKLOPWTE&amp;VAR:QUERY=RkZfRU5UUlBSX1ZBTF9EQUlMWSgyLzA3LzIwMTEsLCwsKQ==&amp;WINDOW=FIRST_POPUP&amp;HEIGHT=450&amp;WIDTH=","450&amp;START_MAXIMIZED=FALSE&amp;VAR:CALENDAR=US&amp;VAR:SYMBOL=LVLT&amp;VAR:INDEX=0"}</definedName>
    <definedName name="_2988__FDSAUDITLINK__">{"fdsup://directions/FAT Viewer?action=UPDATE&amp;creator=factset&amp;DYN_ARGS=TRUE&amp;DOC_NAME=FAT:FQL_AUDITING_CLIENT_TEMPLATE.FAT&amp;display_string=Audit&amp;VAR:KEY=JCZIFMHANG&amp;VAR:QUERY=RkZfRU5UUlBSX1ZBTF9EQUlMWSgyLzA4LzIwMTEsLCwsKQ==&amp;WINDOW=FIRST_POPUP&amp;HEIGHT=450&amp;WIDTH=","450&amp;START_MAXIMIZED=FALSE&amp;VAR:CALENDAR=US&amp;VAR:SYMBOL=LVLT&amp;VAR:INDEX=0"}</definedName>
    <definedName name="_2989__FDSAUDITLINK__">{"fdsup://directions/FAT Viewer?action=UPDATE&amp;creator=factset&amp;DYN_ARGS=TRUE&amp;DOC_NAME=FAT:FQL_AUDITING_CLIENT_TEMPLATE.FAT&amp;display_string=Audit&amp;VAR:KEY=PITYZYREJS&amp;VAR:QUERY=RkZfRU5UUlBSX1ZBTF9EQUlMWSgyLzA5LzIwMTEsLCwsKQ==&amp;WINDOW=FIRST_POPUP&amp;HEIGHT=450&amp;WIDTH=","450&amp;START_MAXIMIZED=FALSE&amp;VAR:CALENDAR=US&amp;VAR:SYMBOL=LVLT&amp;VAR:INDEX=0"}</definedName>
    <definedName name="_299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2990__FDSAUDITLINK__">{"fdsup://directions/FAT Viewer?action=UPDATE&amp;creator=factset&amp;DYN_ARGS=TRUE&amp;DOC_NAME=FAT:FQL_AUDITING_CLIENT_TEMPLATE.FAT&amp;display_string=Audit&amp;VAR:KEY=TWZKDURARC&amp;VAR:QUERY=RkZfRU5UUlBSX1ZBTF9EQUlMWSgyLzEwLzIwMTEsLCwsKQ==&amp;WINDOW=FIRST_POPUP&amp;HEIGHT=450&amp;WIDTH=","450&amp;START_MAXIMIZED=FALSE&amp;VAR:CALENDAR=US&amp;VAR:SYMBOL=LVLT&amp;VAR:INDEX=0"}</definedName>
    <definedName name="_2991__FDSAUDITLINK__">{"fdsup://directions/FAT Viewer?action=UPDATE&amp;creator=factset&amp;DYN_ARGS=TRUE&amp;DOC_NAME=FAT:FQL_AUDITING_CLIENT_TEMPLATE.FAT&amp;display_string=Audit&amp;VAR:KEY=HYPITWXEBI&amp;VAR:QUERY=RkZfRU5UUlBSX1ZBTF9EQUlMWSgyLzExLzIwMTEsLCwsKQ==&amp;WINDOW=FIRST_POPUP&amp;HEIGHT=450&amp;WIDTH=","450&amp;START_MAXIMIZED=FALSE&amp;VAR:CALENDAR=US&amp;VAR:SYMBOL=LVLT&amp;VAR:INDEX=0"}</definedName>
    <definedName name="_2992__FDSAUDITLINK__">{"fdsup://directions/FAT Viewer?action=UPDATE&amp;creator=factset&amp;DYN_ARGS=TRUE&amp;DOC_NAME=FAT:FQL_AUDITING_CLIENT_TEMPLATE.FAT&amp;display_string=Audit&amp;VAR:KEY=BIVYFIHWHA&amp;VAR:QUERY=RkZfRU5UUlBSX1ZBTF9EQUlMWSgyLzE0LzIwMTEsLCwsKQ==&amp;WINDOW=FIRST_POPUP&amp;HEIGHT=450&amp;WIDTH=","450&amp;START_MAXIMIZED=FALSE&amp;VAR:CALENDAR=US&amp;VAR:SYMBOL=LVLT&amp;VAR:INDEX=0"}</definedName>
    <definedName name="_2993__FDSAUDITLINK__">{"fdsup://directions/FAT Viewer?action=UPDATE&amp;creator=factset&amp;DYN_ARGS=TRUE&amp;DOC_NAME=FAT:FQL_AUDITING_CLIENT_TEMPLATE.FAT&amp;display_string=Audit&amp;VAR:KEY=JIXSJCNULE&amp;VAR:QUERY=RkZfRU5UUlBSX1ZBTF9EQUlMWSgyLzE1LzIwMTEsLCwsKQ==&amp;WINDOW=FIRST_POPUP&amp;HEIGHT=450&amp;WIDTH=","450&amp;START_MAXIMIZED=FALSE&amp;VAR:CALENDAR=US&amp;VAR:SYMBOL=LVLT&amp;VAR:INDEX=0"}</definedName>
    <definedName name="_2994__FDSAUDITLINK__">{"fdsup://directions/FAT Viewer?action=UPDATE&amp;creator=factset&amp;DYN_ARGS=TRUE&amp;DOC_NAME=FAT:FQL_AUDITING_CLIENT_TEMPLATE.FAT&amp;display_string=Audit&amp;VAR:KEY=ZKBYNOJIDS&amp;VAR:QUERY=RkZfRU5UUlBSX1ZBTF9EQUlMWSgyLzE2LzIwMTEsLCwsKQ==&amp;WINDOW=FIRST_POPUP&amp;HEIGHT=450&amp;WIDTH=","450&amp;START_MAXIMIZED=FALSE&amp;VAR:CALENDAR=US&amp;VAR:SYMBOL=LVLT&amp;VAR:INDEX=0"}</definedName>
    <definedName name="_2995__FDSAUDITLINK__">{"fdsup://directions/FAT Viewer?action=UPDATE&amp;creator=factset&amp;DYN_ARGS=TRUE&amp;DOC_NAME=FAT:FQL_AUDITING_CLIENT_TEMPLATE.FAT&amp;display_string=Audit&amp;VAR:KEY=LAVCNAVUZK&amp;VAR:QUERY=RkZfRU5UUlBSX1ZBTF9EQUlMWSgyLzE3LzIwMTEsLCwsKQ==&amp;WINDOW=FIRST_POPUP&amp;HEIGHT=450&amp;WIDTH=","450&amp;START_MAXIMIZED=FALSE&amp;VAR:CALENDAR=US&amp;VAR:SYMBOL=LVLT&amp;VAR:INDEX=0"}</definedName>
    <definedName name="_2996__FDSAUDITLINK__">{"fdsup://directions/FAT Viewer?action=UPDATE&amp;creator=factset&amp;DYN_ARGS=TRUE&amp;DOC_NAME=FAT:FQL_AUDITING_CLIENT_TEMPLATE.FAT&amp;display_string=Audit&amp;VAR:KEY=HSZKRIZYNI&amp;VAR:QUERY=RkZfRU5UUlBSX1ZBTF9EQUlMWSgyLzE4LzIwMTEsLCwsKQ==&amp;WINDOW=FIRST_POPUP&amp;HEIGHT=450&amp;WIDTH=","450&amp;START_MAXIMIZED=FALSE&amp;VAR:CALENDAR=US&amp;VAR:SYMBOL=LVLT&amp;VAR:INDEX=0"}</definedName>
    <definedName name="_2997__FDSAUDITLINK__">{"fdsup://directions/FAT Viewer?action=UPDATE&amp;creator=factset&amp;DYN_ARGS=TRUE&amp;DOC_NAME=FAT:FQL_AUDITING_CLIENT_TEMPLATE.FAT&amp;display_string=Audit&amp;VAR:KEY=DULGHIVUPY&amp;VAR:QUERY=RkZfRU5UUlBSX1ZBTF9EQUlMWSgyLzIxLzIwMTEsLCwsKQ==&amp;WINDOW=FIRST_POPUP&amp;HEIGHT=450&amp;WIDTH=","450&amp;START_MAXIMIZED=FALSE&amp;VAR:CALENDAR=US&amp;VAR:SYMBOL=LVLT&amp;VAR:INDEX=0"}</definedName>
    <definedName name="_2998__FDSAUDITLINK__">{"fdsup://directions/FAT Viewer?action=UPDATE&amp;creator=factset&amp;DYN_ARGS=TRUE&amp;DOC_NAME=FAT:FQL_AUDITING_CLIENT_TEMPLATE.FAT&amp;display_string=Audit&amp;VAR:KEY=RIDCVCZOFY&amp;VAR:QUERY=RkZfRU5UUlBSX1ZBTF9EQUlMWSgyLzIyLzIwMTEsLCwsKQ==&amp;WINDOW=FIRST_POPUP&amp;HEIGHT=450&amp;WIDTH=","450&amp;START_MAXIMIZED=FALSE&amp;VAR:CALENDAR=US&amp;VAR:SYMBOL=LVLT&amp;VAR:INDEX=0"}</definedName>
    <definedName name="_2999__FDSAUDITLINK__">{"fdsup://directions/FAT Viewer?action=UPDATE&amp;creator=factset&amp;DYN_ARGS=TRUE&amp;DOC_NAME=FAT:FQL_AUDITING_CLIENT_TEMPLATE.FAT&amp;display_string=Audit&amp;VAR:KEY=FKHUBWDWFS&amp;VAR:QUERY=RkZfRU5UUlBSX1ZBTF9EQUlMWSgyLzIzLzIwMTEsLCwsKQ==&amp;WINDOW=FIRST_POPUP&amp;HEIGHT=450&amp;WIDTH=","450&amp;START_MAXIMIZED=FALSE&amp;VAR:CALENDAR=US&amp;VAR:SYMBOL=LVLT&amp;VAR:INDEX=0"}</definedName>
    <definedName name="_29IQ_CURRENCY_GAIN_INS">"c238"</definedName>
    <definedName name="_3__FDSAUDITLINK__" localSheetId="3">{"fdsup://IBCentral/FAT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4">{"fdsup://IBCentral/FAT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16">{"fdsup://IBCentral/FAT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{"fdsup://directions/FAT Viewer?action=UPDATE&amp;creator=factset&amp;DYN_ARGS=TRUE&amp;DOC_NAME=FAT:FQL_AUDITING_CLIENT_TEMPLATE.FAT&amp;display_string=Audit&amp;VAR:KEY=XATOPYVAVM&amp;VAR:QUERY=RkZfQlBTX1RBTkcoQU5OLDQwMzI2KQ==&amp;WINDOW=FIRST_POPUP&amp;HEIGHT=450&amp;WIDTH=450&amp;START_MAXIMI","ZED=FALSE&amp;VAR:CALENDAR=US&amp;VAR:SYMBOL=VSH&amp;VAR:INDEX=0"}</definedName>
    <definedName name="_3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00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00__FDSAUDITLINK__">{"fdsup://directions/FAT Viewer?action=UPDATE&amp;creator=factset&amp;DYN_ARGS=TRUE&amp;DOC_NAME=FAT:FQL_AUDITING_CLIENT_TEMPLATE.FAT&amp;display_string=Audit&amp;VAR:KEY=JAFSFMXWRC&amp;VAR:QUERY=RkZfRU5UUlBSX1ZBTF9EQUlMWSgyLzI0LzIwMTEsLCwsKQ==&amp;WINDOW=FIRST_POPUP&amp;HEIGHT=450&amp;WIDTH=","450&amp;START_MAXIMIZED=FALSE&amp;VAR:CALENDAR=US&amp;VAR:SYMBOL=LVLT&amp;VAR:INDEX=0"}</definedName>
    <definedName name="_3001__FDSAUDITLINK__">{"fdsup://directions/FAT Viewer?action=UPDATE&amp;creator=factset&amp;DYN_ARGS=TRUE&amp;DOC_NAME=FAT:FQL_AUDITING_CLIENT_TEMPLATE.FAT&amp;display_string=Audit&amp;VAR:KEY=ZEZUJQPWXW&amp;VAR:QUERY=RkZfRU5UUlBSX1ZBTF9EQUlMWSgyLzI1LzIwMTEsLCwsKQ==&amp;WINDOW=FIRST_POPUP&amp;HEIGHT=450&amp;WIDTH=","450&amp;START_MAXIMIZED=FALSE&amp;VAR:CALENDAR=US&amp;VAR:SYMBOL=LVLT&amp;VAR:INDEX=0"}</definedName>
    <definedName name="_3002__FDSAUDITLINK__">{"fdsup://directions/FAT Viewer?action=UPDATE&amp;creator=factset&amp;DYN_ARGS=TRUE&amp;DOC_NAME=FAT:FQL_AUDITING_CLIENT_TEMPLATE.FAT&amp;display_string=Audit&amp;VAR:KEY=ZQVGBEHYZO&amp;VAR:QUERY=RkZfRU5UUlBSX1ZBTF9EQUlMWSgyLzI4LzIwMTEsLCwsKQ==&amp;WINDOW=FIRST_POPUP&amp;HEIGHT=450&amp;WIDTH=","450&amp;START_MAXIMIZED=FALSE&amp;VAR:CALENDAR=US&amp;VAR:SYMBOL=LVLT&amp;VAR:INDEX=0"}</definedName>
    <definedName name="_3003__FDSAUDITLINK__">{"fdsup://directions/FAT Viewer?action=UPDATE&amp;creator=factset&amp;DYN_ARGS=TRUE&amp;DOC_NAME=FAT:FQL_AUDITING_CLIENT_TEMPLATE.FAT&amp;display_string=Audit&amp;VAR:KEY=VUHSPCJGNM&amp;VAR:QUERY=RkZfRU5UUlBSX1ZBTF9EQUlMWSgzLzAxLzIwMTEsLCwsKQ==&amp;WINDOW=FIRST_POPUP&amp;HEIGHT=450&amp;WIDTH=","450&amp;START_MAXIMIZED=FALSE&amp;VAR:CALENDAR=US&amp;VAR:SYMBOL=LVLT&amp;VAR:INDEX=0"}</definedName>
    <definedName name="_3004__FDSAUDITLINK__">{"fdsup://directions/FAT Viewer?action=UPDATE&amp;creator=factset&amp;DYN_ARGS=TRUE&amp;DOC_NAME=FAT:FQL_AUDITING_CLIENT_TEMPLATE.FAT&amp;display_string=Audit&amp;VAR:KEY=TSTCDIBULY&amp;VAR:QUERY=RkZfRU5UUlBSX1ZBTF9EQUlMWSgzLzAyLzIwMTEsLCwsKQ==&amp;WINDOW=FIRST_POPUP&amp;HEIGHT=450&amp;WIDTH=","450&amp;START_MAXIMIZED=FALSE&amp;VAR:CALENDAR=US&amp;VAR:SYMBOL=LVLT&amp;VAR:INDEX=0"}</definedName>
    <definedName name="_3005__FDSAUDITLINK__">{"fdsup://directions/FAT Viewer?action=UPDATE&amp;creator=factset&amp;DYN_ARGS=TRUE&amp;DOC_NAME=FAT:FQL_AUDITING_CLIENT_TEMPLATE.FAT&amp;display_string=Audit&amp;VAR:KEY=XAVYVSJIXA&amp;VAR:QUERY=RkZfRU5UUlBSX1ZBTF9EQUlMWSgzLzAzLzIwMTEsLCwsKQ==&amp;WINDOW=FIRST_POPUP&amp;HEIGHT=450&amp;WIDTH=","450&amp;START_MAXIMIZED=FALSE&amp;VAR:CALENDAR=US&amp;VAR:SYMBOL=LVLT&amp;VAR:INDEX=0"}</definedName>
    <definedName name="_3006__FDSAUDITLINK__">{"fdsup://directions/FAT Viewer?action=UPDATE&amp;creator=factset&amp;DYN_ARGS=TRUE&amp;DOC_NAME=FAT:FQL_AUDITING_CLIENT_TEMPLATE.FAT&amp;display_string=Audit&amp;VAR:KEY=BGFSTGJQDW&amp;VAR:QUERY=RkZfRU5UUlBSX1ZBTF9EQUlMWSgzLzA0LzIwMTEsLCwsKQ==&amp;WINDOW=FIRST_POPUP&amp;HEIGHT=450&amp;WIDTH=","450&amp;START_MAXIMIZED=FALSE&amp;VAR:CALENDAR=US&amp;VAR:SYMBOL=LVLT&amp;VAR:INDEX=0"}</definedName>
    <definedName name="_3007__FDSAUDITLINK__">{"fdsup://directions/FAT Viewer?action=UPDATE&amp;creator=factset&amp;DYN_ARGS=TRUE&amp;DOC_NAME=FAT:FQL_AUDITING_CLIENT_TEMPLATE.FAT&amp;display_string=Audit&amp;VAR:KEY=TWLURUVMVY&amp;VAR:QUERY=RkZfRU5UUlBSX1ZBTF9EQUlMWSgzLzA3LzIwMTEsLCwsKQ==&amp;WINDOW=FIRST_POPUP&amp;HEIGHT=450&amp;WIDTH=","450&amp;START_MAXIMIZED=FALSE&amp;VAR:CALENDAR=US&amp;VAR:SYMBOL=LVLT&amp;VAR:INDEX=0"}</definedName>
    <definedName name="_3008__FDSAUDITLINK__">{"fdsup://directions/FAT Viewer?action=UPDATE&amp;creator=factset&amp;DYN_ARGS=TRUE&amp;DOC_NAME=FAT:FQL_AUDITING_CLIENT_TEMPLATE.FAT&amp;display_string=Audit&amp;VAR:KEY=PQLOPYBIDY&amp;VAR:QUERY=RkZfRU5UUlBSX1ZBTF9EQUlMWSgzLzA4LzIwMTEsLCwsKQ==&amp;WINDOW=FIRST_POPUP&amp;HEIGHT=450&amp;WIDTH=","450&amp;START_MAXIMIZED=FALSE&amp;VAR:CALENDAR=US&amp;VAR:SYMBOL=LVLT&amp;VAR:INDEX=0"}</definedName>
    <definedName name="_3009__FDSAUDITLINK__">{"fdsup://directions/FAT Viewer?action=UPDATE&amp;creator=factset&amp;DYN_ARGS=TRUE&amp;DOC_NAME=FAT:FQL_AUDITING_CLIENT_TEMPLATE.FAT&amp;display_string=Audit&amp;VAR:KEY=LEDYTUTEBO&amp;VAR:QUERY=RkZfRU5UUlBSX1ZBTF9EQUlMWSgzLzA5LzIwMTEsLCwsKQ==&amp;WINDOW=FIRST_POPUP&amp;HEIGHT=450&amp;WIDTH=","450&amp;START_MAXIMIZED=FALSE&amp;VAR:CALENDAR=US&amp;VAR:SYMBOL=LVLT&amp;VAR:INDEX=0"}</definedName>
    <definedName name="_301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10__FDSAUDITLINK__">{"fdsup://directions/FAT Viewer?action=UPDATE&amp;creator=factset&amp;DYN_ARGS=TRUE&amp;DOC_NAME=FAT:FQL_AUDITING_CLIENT_TEMPLATE.FAT&amp;display_string=Audit&amp;VAR:KEY=HEJCVSJSBI&amp;VAR:QUERY=RkZfRU5UUlBSX1ZBTF9EQUlMWSgzLzEwLzIwMTEsLCwsKQ==&amp;WINDOW=FIRST_POPUP&amp;HEIGHT=450&amp;WIDTH=","450&amp;START_MAXIMIZED=FALSE&amp;VAR:CALENDAR=US&amp;VAR:SYMBOL=LVLT&amp;VAR:INDEX=0"}</definedName>
    <definedName name="_3011__FDSAUDITLINK__">{"fdsup://directions/FAT Viewer?action=UPDATE&amp;creator=factset&amp;DYN_ARGS=TRUE&amp;DOC_NAME=FAT:FQL_AUDITING_CLIENT_TEMPLATE.FAT&amp;display_string=Audit&amp;VAR:KEY=BQHILCLWXI&amp;VAR:QUERY=RkZfRU5UUlBSX1ZBTF9EQUlMWSgzLzExLzIwMTEsLCwsKQ==&amp;WINDOW=FIRST_POPUP&amp;HEIGHT=450&amp;WIDTH=","450&amp;START_MAXIMIZED=FALSE&amp;VAR:CALENDAR=US&amp;VAR:SYMBOL=LVLT&amp;VAR:INDEX=0"}</definedName>
    <definedName name="_3012__FDSAUDITLINK__">{"fdsup://directions/FAT Viewer?action=UPDATE&amp;creator=factset&amp;DYN_ARGS=TRUE&amp;DOC_NAME=FAT:FQL_AUDITING_CLIENT_TEMPLATE.FAT&amp;display_string=Audit&amp;VAR:KEY=BGZEBCLKPS&amp;VAR:QUERY=RkZfRU5UUlBSX1ZBTF9EQUlMWSgzLzE0LzIwMTEsLCwsKQ==&amp;WINDOW=FIRST_POPUP&amp;HEIGHT=450&amp;WIDTH=","450&amp;START_MAXIMIZED=FALSE&amp;VAR:CALENDAR=US&amp;VAR:SYMBOL=LVLT&amp;VAR:INDEX=0"}</definedName>
    <definedName name="_3013__FDSAUDITLINK__">{"fdsup://directions/FAT Viewer?action=UPDATE&amp;creator=factset&amp;DYN_ARGS=TRUE&amp;DOC_NAME=FAT:FQL_AUDITING_CLIENT_TEMPLATE.FAT&amp;display_string=Audit&amp;VAR:KEY=ROBGTKPYTC&amp;VAR:QUERY=RkZfRU5UUlBSX1ZBTF9EQUlMWSgzLzE1LzIwMTEsLCwsKQ==&amp;WINDOW=FIRST_POPUP&amp;HEIGHT=450&amp;WIDTH=","450&amp;START_MAXIMIZED=FALSE&amp;VAR:CALENDAR=US&amp;VAR:SYMBOL=LVLT&amp;VAR:INDEX=0"}</definedName>
    <definedName name="_3014__FDSAUDITLINK__">{"fdsup://directions/FAT Viewer?action=UPDATE&amp;creator=factset&amp;DYN_ARGS=TRUE&amp;DOC_NAME=FAT:FQL_AUDITING_CLIENT_TEMPLATE.FAT&amp;display_string=Audit&amp;VAR:KEY=XYZMRMVQXM&amp;VAR:QUERY=RkZfRU5UUlBSX1ZBTF9EQUlMWSgzLzE2LzIwMTEsLCwsKQ==&amp;WINDOW=FIRST_POPUP&amp;HEIGHT=450&amp;WIDTH=","450&amp;START_MAXIMIZED=FALSE&amp;VAR:CALENDAR=US&amp;VAR:SYMBOL=LVLT&amp;VAR:INDEX=0"}</definedName>
    <definedName name="_3015__FDSAUDITLINK__">{"fdsup://directions/FAT Viewer?action=UPDATE&amp;creator=factset&amp;DYN_ARGS=TRUE&amp;DOC_NAME=FAT:FQL_AUDITING_CLIENT_TEMPLATE.FAT&amp;display_string=Audit&amp;VAR:KEY=VSRAPYXCLA&amp;VAR:QUERY=RkZfRU5UUlBSX1ZBTF9EQUlMWSgzLzE3LzIwMTEsLCwsKQ==&amp;WINDOW=FIRST_POPUP&amp;HEIGHT=450&amp;WIDTH=","450&amp;START_MAXIMIZED=FALSE&amp;VAR:CALENDAR=US&amp;VAR:SYMBOL=LVLT&amp;VAR:INDEX=0"}</definedName>
    <definedName name="_3016__FDSAUDITLINK__">{"fdsup://directions/FAT Viewer?action=UPDATE&amp;creator=factset&amp;DYN_ARGS=TRUE&amp;DOC_NAME=FAT:FQL_AUDITING_CLIENT_TEMPLATE.FAT&amp;display_string=Audit&amp;VAR:KEY=VSXGXURCVC&amp;VAR:QUERY=RkZfRU5UUlBSX1ZBTF9EQUlMWSgzLzE4LzIwMTEsLCwsKQ==&amp;WINDOW=FIRST_POPUP&amp;HEIGHT=450&amp;WIDTH=","450&amp;START_MAXIMIZED=FALSE&amp;VAR:CALENDAR=US&amp;VAR:SYMBOL=LVLT&amp;VAR:INDEX=0"}</definedName>
    <definedName name="_3017__FDSAUDITLINK__">{"fdsup://directions/FAT Viewer?action=UPDATE&amp;creator=factset&amp;DYN_ARGS=TRUE&amp;DOC_NAME=FAT:FQL_AUDITING_CLIENT_TEMPLATE.FAT&amp;display_string=Audit&amp;VAR:KEY=VWBYZATUPA&amp;VAR:QUERY=RkZfRU5UUlBSX1ZBTF9EQUlMWSgzLzIxLzIwMTEsLCwsKQ==&amp;WINDOW=FIRST_POPUP&amp;HEIGHT=450&amp;WIDTH=","450&amp;START_MAXIMIZED=FALSE&amp;VAR:CALENDAR=US&amp;VAR:SYMBOL=LVLT&amp;VAR:INDEX=0"}</definedName>
    <definedName name="_3018__FDSAUDITLINK__">{"fdsup://directions/FAT Viewer?action=UPDATE&amp;creator=factset&amp;DYN_ARGS=TRUE&amp;DOC_NAME=FAT:FQL_AUDITING_CLIENT_TEMPLATE.FAT&amp;display_string=Audit&amp;VAR:KEY=LYLWTKLEPW&amp;VAR:QUERY=RkZfRU5UUlBSX1ZBTF9EQUlMWSgzLzIyLzIwMTEsLCwsKQ==&amp;WINDOW=FIRST_POPUP&amp;HEIGHT=450&amp;WIDTH=","450&amp;START_MAXIMIZED=FALSE&amp;VAR:CALENDAR=US&amp;VAR:SYMBOL=LVLT&amp;VAR:INDEX=0"}</definedName>
    <definedName name="_3019__FDSAUDITLINK__">{"fdsup://directions/FAT Viewer?action=UPDATE&amp;creator=factset&amp;DYN_ARGS=TRUE&amp;DOC_NAME=FAT:FQL_AUDITING_CLIENT_TEMPLATE.FAT&amp;display_string=Audit&amp;VAR:KEY=PKBWLQJIPS&amp;VAR:QUERY=RkZfRU5UUlBSX1ZBTF9EQUlMWSgzLzIzLzIwMTEsLCwsKQ==&amp;WINDOW=FIRST_POPUP&amp;HEIGHT=450&amp;WIDTH=","450&amp;START_MAXIMIZED=FALSE&amp;VAR:CALENDAR=US&amp;VAR:SYMBOL=LVLT&amp;VAR:INDEX=0"}</definedName>
    <definedName name="_302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20__FDSAUDITLINK__">{"fdsup://directions/FAT Viewer?action=UPDATE&amp;creator=factset&amp;DYN_ARGS=TRUE&amp;DOC_NAME=FAT:FQL_AUDITING_CLIENT_TEMPLATE.FAT&amp;display_string=Audit&amp;VAR:KEY=NIZQVKPUTY&amp;VAR:QUERY=RkZfRU5UUlBSX1ZBTF9EQUlMWSgzLzI0LzIwMTEsLCwsKQ==&amp;WINDOW=FIRST_POPUP&amp;HEIGHT=450&amp;WIDTH=","450&amp;START_MAXIMIZED=FALSE&amp;VAR:CALENDAR=US&amp;VAR:SYMBOL=LVLT&amp;VAR:INDEX=0"}</definedName>
    <definedName name="_3021__FDSAUDITLINK__">{"fdsup://directions/FAT Viewer?action=UPDATE&amp;creator=factset&amp;DYN_ARGS=TRUE&amp;DOC_NAME=FAT:FQL_AUDITING_CLIENT_TEMPLATE.FAT&amp;display_string=Audit&amp;VAR:KEY=NKJSTUNQPM&amp;VAR:QUERY=RkZfRU5UUlBSX1ZBTF9EQUlMWSgzLzI1LzIwMTEsLCwsKQ==&amp;WINDOW=FIRST_POPUP&amp;HEIGHT=450&amp;WIDTH=","450&amp;START_MAXIMIZED=FALSE&amp;VAR:CALENDAR=US&amp;VAR:SYMBOL=LVLT&amp;VAR:INDEX=0"}</definedName>
    <definedName name="_3022__FDSAUDITLINK__">{"fdsup://directions/FAT Viewer?action=UPDATE&amp;creator=factset&amp;DYN_ARGS=TRUE&amp;DOC_NAME=FAT:FQL_AUDITING_CLIENT_TEMPLATE.FAT&amp;display_string=Audit&amp;VAR:KEY=BWDYDEHMPG&amp;VAR:QUERY=RkZfRU5UUlBSX1ZBTF9EQUlMWSgzLzI4LzIwMTEsLCwsKQ==&amp;WINDOW=FIRST_POPUP&amp;HEIGHT=450&amp;WIDTH=","450&amp;START_MAXIMIZED=FALSE&amp;VAR:CALENDAR=US&amp;VAR:SYMBOL=LVLT&amp;VAR:INDEX=0"}</definedName>
    <definedName name="_3023__FDSAUDITLINK__">{"fdsup://directions/FAT Viewer?action=UPDATE&amp;creator=factset&amp;DYN_ARGS=TRUE&amp;DOC_NAME=FAT:FQL_AUDITING_CLIENT_TEMPLATE.FAT&amp;display_string=Audit&amp;VAR:KEY=LCROXMTENK&amp;VAR:QUERY=RkZfRU5UUlBSX1ZBTF9EQUlMWSgzLzI5LzIwMTEsLCwsKQ==&amp;WINDOW=FIRST_POPUP&amp;HEIGHT=450&amp;WIDTH=","450&amp;START_MAXIMIZED=FALSE&amp;VAR:CALENDAR=US&amp;VAR:SYMBOL=LVLT&amp;VAR:INDEX=0"}</definedName>
    <definedName name="_3024__FDSAUDITLINK__">{"fdsup://directions/FAT Viewer?action=UPDATE&amp;creator=factset&amp;DYN_ARGS=TRUE&amp;DOC_NAME=FAT:FQL_AUDITING_CLIENT_TEMPLATE.FAT&amp;display_string=Audit&amp;VAR:KEY=JOLONULYRI&amp;VAR:QUERY=RkZfRU5UUlBSX1ZBTF9EQUlMWSgzLzMwLzIwMTEsLCwsKQ==&amp;WINDOW=FIRST_POPUP&amp;HEIGHT=450&amp;WIDTH=","450&amp;START_MAXIMIZED=FALSE&amp;VAR:CALENDAR=US&amp;VAR:SYMBOL=LVLT&amp;VAR:INDEX=0"}</definedName>
    <definedName name="_3025__FDSAUDITLINK__">{"fdsup://directions/FAT Viewer?action=UPDATE&amp;creator=factset&amp;DYN_ARGS=TRUE&amp;DOC_NAME=FAT:FQL_AUDITING_CLIENT_TEMPLATE.FAT&amp;display_string=Audit&amp;VAR:KEY=FIPEZSFGRQ&amp;VAR:QUERY=RkZfRU5UUlBSX1ZBTF9EQUlMWSgzLzMxLzIwMTEsLCwsKQ==&amp;WINDOW=FIRST_POPUP&amp;HEIGHT=450&amp;WIDTH=","450&amp;START_MAXIMIZED=FALSE&amp;VAR:CALENDAR=US&amp;VAR:SYMBOL=LVLT&amp;VAR:INDEX=0"}</definedName>
    <definedName name="_3026__FDSAUDITLINK__">{"fdsup://directions/FAT Viewer?action=UPDATE&amp;creator=factset&amp;DYN_ARGS=TRUE&amp;DOC_NAME=FAT:FQL_AUDITING_CLIENT_TEMPLATE.FAT&amp;display_string=Audit&amp;VAR:KEY=FQLELIZGRO&amp;VAR:QUERY=RkZfRU5UUlBSX1ZBTF9EQUlMWSg0LzAxLzIwMTEsLCwsKQ==&amp;WINDOW=FIRST_POPUP&amp;HEIGHT=450&amp;WIDTH=","450&amp;START_MAXIMIZED=FALSE&amp;VAR:CALENDAR=US&amp;VAR:SYMBOL=LVLT&amp;VAR:INDEX=0"}</definedName>
    <definedName name="_3027__FDSAUDITLINK__">{"fdsup://directions/FAT Viewer?action=UPDATE&amp;creator=factset&amp;DYN_ARGS=TRUE&amp;DOC_NAME=FAT:FQL_AUDITING_CLIENT_TEMPLATE.FAT&amp;display_string=Audit&amp;VAR:KEY=VQHGXYBYRA&amp;VAR:QUERY=RkZfRU5UUlBSX1ZBTF9EQUlMWSg0LzA0LzIwMTEsLCwsKQ==&amp;WINDOW=FIRST_POPUP&amp;HEIGHT=450&amp;WIDTH=","450&amp;START_MAXIMIZED=FALSE&amp;VAR:CALENDAR=US&amp;VAR:SYMBOL=LVLT&amp;VAR:INDEX=0"}</definedName>
    <definedName name="_3028__FDSAUDITLINK__">{"fdsup://directions/FAT Viewer?action=UPDATE&amp;creator=factset&amp;DYN_ARGS=TRUE&amp;DOC_NAME=FAT:FQL_AUDITING_CLIENT_TEMPLATE.FAT&amp;display_string=Audit&amp;VAR:KEY=ZGJOHCTKLI&amp;VAR:QUERY=RkZfRU5UUlBSX1ZBTF9EQUlMWSg0LzA1LzIwMTEsLCwsKQ==&amp;WINDOW=FIRST_POPUP&amp;HEIGHT=450&amp;WIDTH=","450&amp;START_MAXIMIZED=FALSE&amp;VAR:CALENDAR=US&amp;VAR:SYMBOL=LVLT&amp;VAR:INDEX=0"}</definedName>
    <definedName name="_3029__FDSAUDITLINK__">{"fdsup://directions/FAT Viewer?action=UPDATE&amp;creator=factset&amp;DYN_ARGS=TRUE&amp;DOC_NAME=FAT:FQL_AUDITING_CLIENT_TEMPLATE.FAT&amp;display_string=Audit&amp;VAR:KEY=RANYRGVGRQ&amp;VAR:QUERY=RkZfRU5UUlBSX1ZBTF9EQUlMWSg0LzA2LzIwMTEsLCwsKQ==&amp;WINDOW=FIRST_POPUP&amp;HEIGHT=450&amp;WIDTH=","450&amp;START_MAXIMIZED=FALSE&amp;VAR:CALENDAR=US&amp;VAR:SYMBOL=LVLT&amp;VAR:INDEX=0"}</definedName>
    <definedName name="_303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30__FDSAUDITLINK__">{"fdsup://directions/FAT Viewer?action=UPDATE&amp;creator=factset&amp;DYN_ARGS=TRUE&amp;DOC_NAME=FAT:FQL_AUDITING_CLIENT_TEMPLATE.FAT&amp;display_string=Audit&amp;VAR:KEY=RKPUVMBUJU&amp;VAR:QUERY=RkZfRU5UUlBSX1ZBTF9EQUlMWSg0LzA3LzIwMTEsLCwsKQ==&amp;WINDOW=FIRST_POPUP&amp;HEIGHT=450&amp;WIDTH=","450&amp;START_MAXIMIZED=FALSE&amp;VAR:CALENDAR=US&amp;VAR:SYMBOL=LVLT&amp;VAR:INDEX=0"}</definedName>
    <definedName name="_3031__FDSAUDITLINK__">{"fdsup://directions/FAT Viewer?action=UPDATE&amp;creator=factset&amp;DYN_ARGS=TRUE&amp;DOC_NAME=FAT:FQL_AUDITING_CLIENT_TEMPLATE.FAT&amp;display_string=Audit&amp;VAR:KEY=BQNQJGFGNG&amp;VAR:QUERY=RkZfRU5UUlBSX1ZBTF9EQUlMWSg0LzA4LzIwMTEsLCwsKQ==&amp;WINDOW=FIRST_POPUP&amp;HEIGHT=450&amp;WIDTH=","450&amp;START_MAXIMIZED=FALSE&amp;VAR:CALENDAR=US&amp;VAR:SYMBOL=LVLT&amp;VAR:INDEX=0"}</definedName>
    <definedName name="_3032__FDSAUDITLINK__">{"fdsup://directions/FAT Viewer?action=UPDATE&amp;creator=factset&amp;DYN_ARGS=TRUE&amp;DOC_NAME=FAT:FQL_AUDITING_CLIENT_TEMPLATE.FAT&amp;display_string=Audit&amp;VAR:KEY=HATIPAXKDC&amp;VAR:QUERY=RkZfRU5UUlBSX1ZBTF9EQUlMWSg0LzExLzIwMTEsLCwsKQ==&amp;WINDOW=FIRST_POPUP&amp;HEIGHT=450&amp;WIDTH=","450&amp;START_MAXIMIZED=FALSE&amp;VAR:CALENDAR=US&amp;VAR:SYMBOL=LVLT&amp;VAR:INDEX=0"}</definedName>
    <definedName name="_3033__FDSAUDITLINK__">{"fdsup://directions/FAT Viewer?action=UPDATE&amp;creator=factset&amp;DYN_ARGS=TRUE&amp;DOC_NAME=FAT:FQL_AUDITING_CLIENT_TEMPLATE.FAT&amp;display_string=Audit&amp;VAR:KEY=RSNYHITKJU&amp;VAR:QUERY=RkZfRU5UUlBSX1ZBTF9EQUlMWSg0LzEyLzIwMTEsLCwsKQ==&amp;WINDOW=FIRST_POPUP&amp;HEIGHT=450&amp;WIDTH=","450&amp;START_MAXIMIZED=FALSE&amp;VAR:CALENDAR=US&amp;VAR:SYMBOL=LVLT&amp;VAR:INDEX=0"}</definedName>
    <definedName name="_3034__FDSAUDITLINK__">{"fdsup://directions/FAT Viewer?action=UPDATE&amp;creator=factset&amp;DYN_ARGS=TRUE&amp;DOC_NAME=FAT:FQL_AUDITING_CLIENT_TEMPLATE.FAT&amp;display_string=Audit&amp;VAR:KEY=PCRAFSRMPI&amp;VAR:QUERY=RkZfRU5UUlBSX1ZBTF9EQUlMWSg0LzEzLzIwMTEsLCwsKQ==&amp;WINDOW=FIRST_POPUP&amp;HEIGHT=450&amp;WIDTH=","450&amp;START_MAXIMIZED=FALSE&amp;VAR:CALENDAR=US&amp;VAR:SYMBOL=LVLT&amp;VAR:INDEX=0"}</definedName>
    <definedName name="_3035__FDSAUDITLINK__">{"fdsup://directions/FAT Viewer?action=UPDATE&amp;creator=factset&amp;DYN_ARGS=TRUE&amp;DOC_NAME=FAT:FQL_AUDITING_CLIENT_TEMPLATE.FAT&amp;display_string=Audit&amp;VAR:KEY=JABUJCFUDW&amp;VAR:QUERY=RkZfRU5UUlBSX1ZBTF9EQUlMWSg0LzE0LzIwMTEsLCwsKQ==&amp;WINDOW=FIRST_POPUP&amp;HEIGHT=450&amp;WIDTH=","450&amp;START_MAXIMIZED=FALSE&amp;VAR:CALENDAR=US&amp;VAR:SYMBOL=LVLT&amp;VAR:INDEX=0"}</definedName>
    <definedName name="_3036__FDSAUDITLINK__">{"fdsup://directions/FAT Viewer?action=UPDATE&amp;creator=factset&amp;DYN_ARGS=TRUE&amp;DOC_NAME=FAT:FQL_AUDITING_CLIENT_TEMPLATE.FAT&amp;display_string=Audit&amp;VAR:KEY=DYJAVWDQXA&amp;VAR:QUERY=RkZfRU5UUlBSX1ZBTF9EQUlMWSg0LzE1LzIwMTEsLCwsKQ==&amp;WINDOW=FIRST_POPUP&amp;HEIGHT=450&amp;WIDTH=","450&amp;START_MAXIMIZED=FALSE&amp;VAR:CALENDAR=US&amp;VAR:SYMBOL=LVLT&amp;VAR:INDEX=0"}</definedName>
    <definedName name="_3037__FDSAUDITLINK__">{"fdsup://directions/FAT Viewer?action=UPDATE&amp;creator=factset&amp;DYN_ARGS=TRUE&amp;DOC_NAME=FAT:FQL_AUDITING_CLIENT_TEMPLATE.FAT&amp;display_string=Audit&amp;VAR:KEY=LYHWTKNADI&amp;VAR:QUERY=RkZfRU5UUlBSX1ZBTF9EQUlMWSg0LzE4LzIwMTEsLCwsKQ==&amp;WINDOW=FIRST_POPUP&amp;HEIGHT=450&amp;WIDTH=","450&amp;START_MAXIMIZED=FALSE&amp;VAR:CALENDAR=US&amp;VAR:SYMBOL=LVLT&amp;VAR:INDEX=0"}</definedName>
    <definedName name="_3038__FDSAUDITLINK__">{"fdsup://directions/FAT Viewer?action=UPDATE&amp;creator=factset&amp;DYN_ARGS=TRUE&amp;DOC_NAME=FAT:FQL_AUDITING_CLIENT_TEMPLATE.FAT&amp;display_string=Audit&amp;VAR:KEY=LYXEVMLKRI&amp;VAR:QUERY=RkZfRU5UUlBSX1ZBTF9EQUlMWSg0LzE5LzIwMTEsLCwsKQ==&amp;WINDOW=FIRST_POPUP&amp;HEIGHT=450&amp;WIDTH=","450&amp;START_MAXIMIZED=FALSE&amp;VAR:CALENDAR=US&amp;VAR:SYMBOL=LVLT&amp;VAR:INDEX=0"}</definedName>
    <definedName name="_3039__FDSAUDITLINK__">{"fdsup://directions/FAT Viewer?action=UPDATE&amp;creator=factset&amp;DYN_ARGS=TRUE&amp;DOC_NAME=FAT:FQL_AUDITING_CLIENT_TEMPLATE.FAT&amp;display_string=Audit&amp;VAR:KEY=DOZQVWTWTS&amp;VAR:QUERY=RkZfRU5UUlBSX1ZBTF9EQUlMWSg0LzIwLzIwMTEsLCwsKQ==&amp;WINDOW=FIRST_POPUP&amp;HEIGHT=450&amp;WIDTH=","450&amp;START_MAXIMIZED=FALSE&amp;VAR:CALENDAR=US&amp;VAR:SYMBOL=LVLT&amp;VAR:INDEX=0"}</definedName>
    <definedName name="_304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40__FDSAUDITLINK__">{"fdsup://directions/FAT Viewer?action=UPDATE&amp;creator=factset&amp;DYN_ARGS=TRUE&amp;DOC_NAME=FAT:FQL_AUDITING_CLIENT_TEMPLATE.FAT&amp;display_string=Audit&amp;VAR:KEY=LEVGZWBMBS&amp;VAR:QUERY=RkZfRU5UUlBSX1ZBTF9EQUlMWSg0LzIxLzIwMTEsLCwsKQ==&amp;WINDOW=FIRST_POPUP&amp;HEIGHT=450&amp;WIDTH=","450&amp;START_MAXIMIZED=FALSE&amp;VAR:CALENDAR=US&amp;VAR:SYMBOL=LVLT&amp;VAR:INDEX=0"}</definedName>
    <definedName name="_3041__FDSAUDITLINK__">{"fdsup://directions/FAT Viewer?action=UPDATE&amp;creator=factset&amp;DYN_ARGS=TRUE&amp;DOC_NAME=FAT:FQL_AUDITING_CLIENT_TEMPLATE.FAT&amp;display_string=Audit&amp;VAR:KEY=ZIRARGJUXW&amp;VAR:QUERY=RkZfRU5UUlBSX1ZBTF9EQUlMWSg0LzIyLzIwMTEsLCwsKQ==&amp;WINDOW=FIRST_POPUP&amp;HEIGHT=450&amp;WIDTH=","450&amp;START_MAXIMIZED=FALSE&amp;VAR:CALENDAR=US&amp;VAR:SYMBOL=LVLT&amp;VAR:INDEX=0"}</definedName>
    <definedName name="_3042__FDSAUDITLINK__">{"fdsup://directions/FAT Viewer?action=UPDATE&amp;creator=factset&amp;DYN_ARGS=TRUE&amp;DOC_NAME=FAT:FQL_AUDITING_CLIENT_TEMPLATE.FAT&amp;display_string=Audit&amp;VAR:KEY=VYTMVCJOBE&amp;VAR:QUERY=RkZfRU5UUlBSX1ZBTF9EQUlMWSg0LzI1LzIwMTEsLCwsKQ==&amp;WINDOW=FIRST_POPUP&amp;HEIGHT=450&amp;WIDTH=","450&amp;START_MAXIMIZED=FALSE&amp;VAR:CALENDAR=US&amp;VAR:SYMBOL=LVLT&amp;VAR:INDEX=0"}</definedName>
    <definedName name="_3043__FDSAUDITLINK__">{"fdsup://directions/FAT Viewer?action=UPDATE&amp;creator=factset&amp;DYN_ARGS=TRUE&amp;DOC_NAME=FAT:FQL_AUDITING_CLIENT_TEMPLATE.FAT&amp;display_string=Audit&amp;VAR:KEY=HANOFODEHI&amp;VAR:QUERY=RkZfRU5UUlBSX1ZBTF9EQUlMWSg0LzI2LzIwMTEsLCwsKQ==&amp;WINDOW=FIRST_POPUP&amp;HEIGHT=450&amp;WIDTH=","450&amp;START_MAXIMIZED=FALSE&amp;VAR:CALENDAR=US&amp;VAR:SYMBOL=LVLT&amp;VAR:INDEX=0"}</definedName>
    <definedName name="_3044__FDSAUDITLINK__">{"fdsup://directions/FAT Viewer?action=UPDATE&amp;creator=factset&amp;DYN_ARGS=TRUE&amp;DOC_NAME=FAT:FQL_AUDITING_CLIENT_TEMPLATE.FAT&amp;display_string=Audit&amp;VAR:KEY=XIZWTCVIZG&amp;VAR:QUERY=RkZfRU5UUlBSX1ZBTF9EQUlMWSg0LzI3LzIwMTEsLCwsKQ==&amp;WINDOW=FIRST_POPUP&amp;HEIGHT=450&amp;WIDTH=","450&amp;START_MAXIMIZED=FALSE&amp;VAR:CALENDAR=US&amp;VAR:SYMBOL=LVLT&amp;VAR:INDEX=0"}</definedName>
    <definedName name="_3045__FDSAUDITLINK__">{"fdsup://directions/FAT Viewer?action=UPDATE&amp;creator=factset&amp;DYN_ARGS=TRUE&amp;DOC_NAME=FAT:FQL_AUDITING_CLIENT_TEMPLATE.FAT&amp;display_string=Audit&amp;VAR:KEY=FURIZGJUPK&amp;VAR:QUERY=RkZfRU5UUlBSX1ZBTF9EQUlMWSg0LzI4LzIwMTEsLCwsKQ==&amp;WINDOW=FIRST_POPUP&amp;HEIGHT=450&amp;WIDTH=","450&amp;START_MAXIMIZED=FALSE&amp;VAR:CALENDAR=US&amp;VAR:SYMBOL=LVLT&amp;VAR:INDEX=0"}</definedName>
    <definedName name="_3046__FDSAUDITLINK__">{"fdsup://directions/FAT Viewer?action=UPDATE&amp;creator=factset&amp;DYN_ARGS=TRUE&amp;DOC_NAME=FAT:FQL_AUDITING_CLIENT_TEMPLATE.FAT&amp;display_string=Audit&amp;VAR:KEY=JIRAHCLMTU&amp;VAR:QUERY=RkZfRU5UUlBSX1ZBTF9EQUlMWSg0LzI5LzIwMTEsLCwsKQ==&amp;WINDOW=FIRST_POPUP&amp;HEIGHT=450&amp;WIDTH=","450&amp;START_MAXIMIZED=FALSE&amp;VAR:CALENDAR=US&amp;VAR:SYMBOL=LVLT&amp;VAR:INDEX=0"}</definedName>
    <definedName name="_3047__FDSAUDITLINK__">{"fdsup://directions/FAT Viewer?action=UPDATE&amp;creator=factset&amp;DYN_ARGS=TRUE&amp;DOC_NAME=FAT:FQL_AUDITING_CLIENT_TEMPLATE.FAT&amp;display_string=Audit&amp;VAR:KEY=NCBWJKTSLO&amp;VAR:QUERY=RkZfRU5UUlBSX1ZBTF9EQUlMWSg1LzAyLzIwMTEsLCwsKQ==&amp;WINDOW=FIRST_POPUP&amp;HEIGHT=450&amp;WIDTH=","450&amp;START_MAXIMIZED=FALSE&amp;VAR:CALENDAR=US&amp;VAR:SYMBOL=LVLT&amp;VAR:INDEX=0"}</definedName>
    <definedName name="_3048__FDSAUDITLINK__">{"fdsup://directions/FAT Viewer?action=UPDATE&amp;creator=factset&amp;DYN_ARGS=TRUE&amp;DOC_NAME=FAT:FQL_AUDITING_CLIENT_TEMPLATE.FAT&amp;display_string=Audit&amp;VAR:KEY=FIDUVCNUXG&amp;VAR:QUERY=RkZfRU5UUlBSX1ZBTF9EQUlMWSg1LzAzLzIwMTEsLCwsKQ==&amp;WINDOW=FIRST_POPUP&amp;HEIGHT=450&amp;WIDTH=","450&amp;START_MAXIMIZED=FALSE&amp;VAR:CALENDAR=US&amp;VAR:SYMBOL=LVLT&amp;VAR:INDEX=0"}</definedName>
    <definedName name="_3049__FDSAUDITLINK__">{"fdsup://directions/FAT Viewer?action=UPDATE&amp;creator=factset&amp;DYN_ARGS=TRUE&amp;DOC_NAME=FAT:FQL_AUDITING_CLIENT_TEMPLATE.FAT&amp;display_string=Audit&amp;VAR:KEY=NQLMFOZCZM&amp;VAR:QUERY=RkZfRU5UUlBSX1ZBTF9EQUlMWSg1LzA0LzIwMTEsLCwsKQ==&amp;WINDOW=FIRST_POPUP&amp;HEIGHT=450&amp;WIDTH=","450&amp;START_MAXIMIZED=FALSE&amp;VAR:CALENDAR=US&amp;VAR:SYMBOL=LVLT&amp;VAR:INDEX=0"}</definedName>
    <definedName name="_305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50__FDSAUDITLINK__">{"fdsup://directions/FAT Viewer?action=UPDATE&amp;creator=factset&amp;DYN_ARGS=TRUE&amp;DOC_NAME=FAT:FQL_AUDITING_CLIENT_TEMPLATE.FAT&amp;display_string=Audit&amp;VAR:KEY=BIDMFIZQVE&amp;VAR:QUERY=RkZfRU5UUlBSX1ZBTF9EQUlMWSg1LzA1LzIwMTEsLCwsKQ==&amp;WINDOW=FIRST_POPUP&amp;HEIGHT=450&amp;WIDTH=","450&amp;START_MAXIMIZED=FALSE&amp;VAR:CALENDAR=US&amp;VAR:SYMBOL=LVLT&amp;VAR:INDEX=0"}</definedName>
    <definedName name="_3051__FDSAUDITLINK__">{"fdsup://directions/FAT Viewer?action=UPDATE&amp;creator=factset&amp;DYN_ARGS=TRUE&amp;DOC_NAME=FAT:FQL_AUDITING_CLIENT_TEMPLATE.FAT&amp;display_string=Audit&amp;VAR:KEY=TADWVKLEBM&amp;VAR:QUERY=RkZfRU5UUlBSX1ZBTF9EQUlMWSg1LzA2LzIwMTEsLCwsKQ==&amp;WINDOW=FIRST_POPUP&amp;HEIGHT=450&amp;WIDTH=","450&amp;START_MAXIMIZED=FALSE&amp;VAR:CALENDAR=US&amp;VAR:SYMBOL=LVLT&amp;VAR:INDEX=0"}</definedName>
    <definedName name="_3052__FDSAUDITLINK__">{"fdsup://directions/FAT Viewer?action=UPDATE&amp;creator=factset&amp;DYN_ARGS=TRUE&amp;DOC_NAME=FAT:FQL_AUDITING_CLIENT_TEMPLATE.FAT&amp;display_string=Audit&amp;VAR:KEY=RYTQDWNSHK&amp;VAR:QUERY=RkZfRU5UUlBSX1ZBTF9EQUlMWSg1LzA5LzIwMTEsLCwsKQ==&amp;WINDOW=FIRST_POPUP&amp;HEIGHT=450&amp;WIDTH=","450&amp;START_MAXIMIZED=FALSE&amp;VAR:CALENDAR=US&amp;VAR:SYMBOL=LVLT&amp;VAR:INDEX=0"}</definedName>
    <definedName name="_3053__FDSAUDITLINK__">{"fdsup://directions/FAT Viewer?action=UPDATE&amp;creator=factset&amp;DYN_ARGS=TRUE&amp;DOC_NAME=FAT:FQL_AUDITING_CLIENT_TEMPLATE.FAT&amp;display_string=Audit&amp;VAR:KEY=BEJCNUBSHI&amp;VAR:QUERY=RkZfRU5UUlBSX1ZBTF9EQUlMWSg1LzEwLzIwMTEsLCwsKQ==&amp;WINDOW=FIRST_POPUP&amp;HEIGHT=450&amp;WIDTH=","450&amp;START_MAXIMIZED=FALSE&amp;VAR:CALENDAR=US&amp;VAR:SYMBOL=LVLT&amp;VAR:INDEX=0"}</definedName>
    <definedName name="_3054__FDSAUDITLINK__">{"fdsup://directions/FAT Viewer?action=UPDATE&amp;creator=factset&amp;DYN_ARGS=TRUE&amp;DOC_NAME=FAT:FQL_AUDITING_CLIENT_TEMPLATE.FAT&amp;display_string=Audit&amp;VAR:KEY=RQBIPQZGVW&amp;VAR:QUERY=RkZfRU5UUlBSX1ZBTF9EQUlMWSg1LzExLzIwMTEsLCwsKQ==&amp;WINDOW=FIRST_POPUP&amp;HEIGHT=450&amp;WIDTH=","450&amp;START_MAXIMIZED=FALSE&amp;VAR:CALENDAR=US&amp;VAR:SYMBOL=LVLT&amp;VAR:INDEX=0"}</definedName>
    <definedName name="_3055__FDSAUDITLINK__">{"fdsup://directions/FAT Viewer?action=UPDATE&amp;creator=factset&amp;DYN_ARGS=TRUE&amp;DOC_NAME=FAT:FQL_AUDITING_CLIENT_TEMPLATE.FAT&amp;display_string=Audit&amp;VAR:KEY=LYJKBGZCBM&amp;VAR:QUERY=RkZfRU5UUlBSX1ZBTF9EQUlMWSg1LzEyLzIwMTEsLCwsKQ==&amp;WINDOW=FIRST_POPUP&amp;HEIGHT=450&amp;WIDTH=","450&amp;START_MAXIMIZED=FALSE&amp;VAR:CALENDAR=US&amp;VAR:SYMBOL=LVLT&amp;VAR:INDEX=0"}</definedName>
    <definedName name="_3056__FDSAUDITLINK__">{"fdsup://directions/FAT Viewer?action=UPDATE&amp;creator=factset&amp;DYN_ARGS=TRUE&amp;DOC_NAME=FAT:FQL_AUDITING_CLIENT_TEMPLATE.FAT&amp;display_string=Audit&amp;VAR:KEY=TWLCTIFGXG&amp;VAR:QUERY=RkZfRU5UUlBSX1ZBTF9EQUlMWSg1LzEzLzIwMTEsLCwsKQ==&amp;WINDOW=FIRST_POPUP&amp;HEIGHT=450&amp;WIDTH=","450&amp;START_MAXIMIZED=FALSE&amp;VAR:CALENDAR=US&amp;VAR:SYMBOL=LVLT&amp;VAR:INDEX=0"}</definedName>
    <definedName name="_3057__FDSAUDITLINK__">{"fdsup://directions/FAT Viewer?action=UPDATE&amp;creator=factset&amp;DYN_ARGS=TRUE&amp;DOC_NAME=FAT:FQL_AUDITING_CLIENT_TEMPLATE.FAT&amp;display_string=Audit&amp;VAR:KEY=DYZYXSVSJU&amp;VAR:QUERY=RkZfRU5UUlBSX1ZBTF9EQUlMWSg1LzE2LzIwMTEsLCwsKQ==&amp;WINDOW=FIRST_POPUP&amp;HEIGHT=450&amp;WIDTH=","450&amp;START_MAXIMIZED=FALSE&amp;VAR:CALENDAR=US&amp;VAR:SYMBOL=LVLT&amp;VAR:INDEX=0"}</definedName>
    <definedName name="_3058__FDSAUDITLINK__">{"fdsup://directions/FAT Viewer?action=UPDATE&amp;creator=factset&amp;DYN_ARGS=TRUE&amp;DOC_NAME=FAT:FQL_AUDITING_CLIENT_TEMPLATE.FAT&amp;display_string=Audit&amp;VAR:KEY=JEJYTENOXQ&amp;VAR:QUERY=RkZfRU5UUlBSX1ZBTF9EQUlMWSg1LzE3LzIwMTEsLCwsKQ==&amp;WINDOW=FIRST_POPUP&amp;HEIGHT=450&amp;WIDTH=","450&amp;START_MAXIMIZED=FALSE&amp;VAR:CALENDAR=US&amp;VAR:SYMBOL=LVLT&amp;VAR:INDEX=0"}</definedName>
    <definedName name="_3059__FDSAUDITLINK__">{"fdsup://directions/FAT Viewer?action=UPDATE&amp;creator=factset&amp;DYN_ARGS=TRUE&amp;DOC_NAME=FAT:FQL_AUDITING_CLIENT_TEMPLATE.FAT&amp;display_string=Audit&amp;VAR:KEY=HQXKZAFSLQ&amp;VAR:QUERY=RkZfRU5UUlBSX1ZBTF9EQUlMWSg1LzE4LzIwMTEsLCwsKQ==&amp;WINDOW=FIRST_POPUP&amp;HEIGHT=450&amp;WIDTH=","450&amp;START_MAXIMIZED=FALSE&amp;VAR:CALENDAR=US&amp;VAR:SYMBOL=LVLT&amp;VAR:INDEX=0"}</definedName>
    <definedName name="_306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60__FDSAUDITLINK__">{"fdsup://directions/FAT Viewer?action=UPDATE&amp;creator=factset&amp;DYN_ARGS=TRUE&amp;DOC_NAME=FAT:FQL_AUDITING_CLIENT_TEMPLATE.FAT&amp;display_string=Audit&amp;VAR:KEY=XUTMNSHMNY&amp;VAR:QUERY=RkZfRU5UUlBSX1ZBTF9EQUlMWSg1LzE5LzIwMTEsLCwsKQ==&amp;WINDOW=FIRST_POPUP&amp;HEIGHT=450&amp;WIDTH=","450&amp;START_MAXIMIZED=FALSE&amp;VAR:CALENDAR=US&amp;VAR:SYMBOL=LVLT&amp;VAR:INDEX=0"}</definedName>
    <definedName name="_3061__FDSAUDITLINK__">{"fdsup://directions/FAT Viewer?action=UPDATE&amp;creator=factset&amp;DYN_ARGS=TRUE&amp;DOC_NAME=FAT:FQL_AUDITING_CLIENT_TEMPLATE.FAT&amp;display_string=Audit&amp;VAR:KEY=TMFSDIRCXS&amp;VAR:QUERY=RkZfRU5UUlBSX1ZBTF9EQUlMWSg1LzIwLzIwMTEsLCwsKQ==&amp;WINDOW=FIRST_POPUP&amp;HEIGHT=450&amp;WIDTH=","450&amp;START_MAXIMIZED=FALSE&amp;VAR:CALENDAR=US&amp;VAR:SYMBOL=LVLT&amp;VAR:INDEX=0"}</definedName>
    <definedName name="_3062__FDSAUDITLINK__">{"fdsup://directions/FAT Viewer?action=UPDATE&amp;creator=factset&amp;DYN_ARGS=TRUE&amp;DOC_NAME=FAT:FQL_AUDITING_CLIENT_TEMPLATE.FAT&amp;display_string=Audit&amp;VAR:KEY=NQRYTYRCVO&amp;VAR:QUERY=RkZfRU5UUlBSX1ZBTF9EQUlMWSg1LzIzLzIwMTEsLCwsKQ==&amp;WINDOW=FIRST_POPUP&amp;HEIGHT=450&amp;WIDTH=","450&amp;START_MAXIMIZED=FALSE&amp;VAR:CALENDAR=US&amp;VAR:SYMBOL=LVLT&amp;VAR:INDEX=0"}</definedName>
    <definedName name="_3063__FDSAUDITLINK__">{"fdsup://directions/FAT Viewer?action=UPDATE&amp;creator=factset&amp;DYN_ARGS=TRUE&amp;DOC_NAME=FAT:FQL_AUDITING_CLIENT_TEMPLATE.FAT&amp;display_string=Audit&amp;VAR:KEY=LODGXEZAXC&amp;VAR:QUERY=RkZfRU5UUlBSX1ZBTF9EQUlMWSg1LzI0LzIwMTEsLCwsKQ==&amp;WINDOW=FIRST_POPUP&amp;HEIGHT=450&amp;WIDTH=","450&amp;START_MAXIMIZED=FALSE&amp;VAR:CALENDAR=US&amp;VAR:SYMBOL=LVLT&amp;VAR:INDEX=0"}</definedName>
    <definedName name="_3064__FDSAUDITLINK__">{"fdsup://directions/FAT Viewer?action=UPDATE&amp;creator=factset&amp;DYN_ARGS=TRUE&amp;DOC_NAME=FAT:FQL_AUDITING_CLIENT_TEMPLATE.FAT&amp;display_string=Audit&amp;VAR:KEY=LERUNEFCTM&amp;VAR:QUERY=RkZfRU5UUlBSX1ZBTF9EQUlMWSg1LzI1LzIwMTEsLCwsKQ==&amp;WINDOW=FIRST_POPUP&amp;HEIGHT=450&amp;WIDTH=","450&amp;START_MAXIMIZED=FALSE&amp;VAR:CALENDAR=US&amp;VAR:SYMBOL=LVLT&amp;VAR:INDEX=0"}</definedName>
    <definedName name="_3065__FDSAUDITLINK__">{"fdsup://directions/FAT Viewer?action=UPDATE&amp;creator=factset&amp;DYN_ARGS=TRUE&amp;DOC_NAME=FAT:FQL_AUDITING_CLIENT_TEMPLATE.FAT&amp;display_string=Audit&amp;VAR:KEY=HGPADCLSBW&amp;VAR:QUERY=RkZfRU5UUlBSX1ZBTF9EQUlMWSg1LzI2LzIwMTEsLCwsKQ==&amp;WINDOW=FIRST_POPUP&amp;HEIGHT=450&amp;WIDTH=","450&amp;START_MAXIMIZED=FALSE&amp;VAR:CALENDAR=US&amp;VAR:SYMBOL=LVLT&amp;VAR:INDEX=0"}</definedName>
    <definedName name="_3066__FDSAUDITLINK__">{"fdsup://directions/FAT Viewer?action=UPDATE&amp;creator=factset&amp;DYN_ARGS=TRUE&amp;DOC_NAME=FAT:FQL_AUDITING_CLIENT_TEMPLATE.FAT&amp;display_string=Audit&amp;VAR:KEY=JQJMRGNOZM&amp;VAR:QUERY=RkZfRU5UUlBSX1ZBTF9EQUlMWSg1LzI3LzIwMTEsLCwsKQ==&amp;WINDOW=FIRST_POPUP&amp;HEIGHT=450&amp;WIDTH=","450&amp;START_MAXIMIZED=FALSE&amp;VAR:CALENDAR=US&amp;VAR:SYMBOL=LVLT&amp;VAR:INDEX=0"}</definedName>
    <definedName name="_3067__FDSAUDITLINK__">{"fdsup://directions/FAT Viewer?action=UPDATE&amp;creator=factset&amp;DYN_ARGS=TRUE&amp;DOC_NAME=FAT:FQL_AUDITING_CLIENT_TEMPLATE.FAT&amp;display_string=Audit&amp;VAR:KEY=DKHAJYLCTY&amp;VAR:QUERY=RkZfRU5UUlBSX1ZBTF9EQUlMWSg1LzMwLzIwMTEsLCwsKQ==&amp;WINDOW=FIRST_POPUP&amp;HEIGHT=450&amp;WIDTH=","450&amp;START_MAXIMIZED=FALSE&amp;VAR:CALENDAR=US&amp;VAR:SYMBOL=LVLT&amp;VAR:INDEX=0"}</definedName>
    <definedName name="_3068__FDSAUDITLINK__">{"fdsup://directions/FAT Viewer?action=UPDATE&amp;creator=factset&amp;DYN_ARGS=TRUE&amp;DOC_NAME=FAT:FQL_AUDITING_CLIENT_TEMPLATE.FAT&amp;display_string=Audit&amp;VAR:KEY=JIFAVOZGXA&amp;VAR:QUERY=RkZfRU5UUlBSX1ZBTF9EQUlMWSg1LzMxLzIwMTEsLCwsKQ==&amp;WINDOW=FIRST_POPUP&amp;HEIGHT=450&amp;WIDTH=","450&amp;START_MAXIMIZED=FALSE&amp;VAR:CALENDAR=US&amp;VAR:SYMBOL=LVLT&amp;VAR:INDEX=0"}</definedName>
    <definedName name="_3069__FDSAUDITLINK__">{"fdsup://directions/FAT Viewer?action=UPDATE&amp;creator=factset&amp;DYN_ARGS=TRUE&amp;DOC_NAME=FAT:FQL_AUDITING_CLIENT_TEMPLATE.FAT&amp;display_string=Audit&amp;VAR:KEY=RWHEJWFOBK&amp;VAR:QUERY=RkZfRU5UUlBSX1ZBTF9EQUlMWSg2LzAxLzIwMTEsLCwsKQ==&amp;WINDOW=FIRST_POPUP&amp;HEIGHT=450&amp;WIDTH=","450&amp;START_MAXIMIZED=FALSE&amp;VAR:CALENDAR=US&amp;VAR:SYMBOL=LVLT&amp;VAR:INDEX=0"}</definedName>
    <definedName name="_307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70__FDSAUDITLINK__">{"fdsup://directions/FAT Viewer?action=UPDATE&amp;creator=factset&amp;DYN_ARGS=TRUE&amp;DOC_NAME=FAT:FQL_AUDITING_CLIENT_TEMPLATE.FAT&amp;display_string=Audit&amp;VAR:KEY=BERGTKHEJA&amp;VAR:QUERY=RkZfRU5UUlBSX1ZBTF9EQUlMWSg2LzAyLzIwMTEsLCwsKQ==&amp;WINDOW=FIRST_POPUP&amp;HEIGHT=450&amp;WIDTH=","450&amp;START_MAXIMIZED=FALSE&amp;VAR:CALENDAR=US&amp;VAR:SYMBOL=LVLT&amp;VAR:INDEX=0"}</definedName>
    <definedName name="_3071__FDSAUDITLINK__">{"fdsup://directions/FAT Viewer?action=UPDATE&amp;creator=factset&amp;DYN_ARGS=TRUE&amp;DOC_NAME=FAT:FQL_AUDITING_CLIENT_TEMPLATE.FAT&amp;display_string=Audit&amp;VAR:KEY=JQDUJAJEHA&amp;VAR:QUERY=RkZfRU5UUlBSX1ZBTF9EQUlMWSg2LzAzLzIwMTEsLCwsKQ==&amp;WINDOW=FIRST_POPUP&amp;HEIGHT=450&amp;WIDTH=","450&amp;START_MAXIMIZED=FALSE&amp;VAR:CALENDAR=US&amp;VAR:SYMBOL=LVLT&amp;VAR:INDEX=0"}</definedName>
    <definedName name="_3072__FDSAUDITLINK__">{"fdsup://directions/FAT Viewer?action=UPDATE&amp;creator=factset&amp;DYN_ARGS=TRUE&amp;DOC_NAME=FAT:FQL_AUDITING_CLIENT_TEMPLATE.FAT&amp;display_string=Audit&amp;VAR:KEY=BMPWHCTOXI&amp;VAR:QUERY=RkZfRU5UUlBSX1ZBTF9EQUlMWSg2LzA2LzIwMTEsLCwsKQ==&amp;WINDOW=FIRST_POPUP&amp;HEIGHT=450&amp;WIDTH=","450&amp;START_MAXIMIZED=FALSE&amp;VAR:CALENDAR=US&amp;VAR:SYMBOL=LVLT&amp;VAR:INDEX=0"}</definedName>
    <definedName name="_3073__FDSAUDITLINK__">{"fdsup://directions/FAT Viewer?action=UPDATE&amp;creator=factset&amp;DYN_ARGS=TRUE&amp;DOC_NAME=FAT:FQL_AUDITING_CLIENT_TEMPLATE.FAT&amp;display_string=Audit&amp;VAR:KEY=HGNOPANQVG&amp;VAR:QUERY=RkZfRU5UUlBSX1ZBTF9EQUlMWSg2LzA3LzIwMTEsLCwsKQ==&amp;WINDOW=FIRST_POPUP&amp;HEIGHT=450&amp;WIDTH=","450&amp;START_MAXIMIZED=FALSE&amp;VAR:CALENDAR=US&amp;VAR:SYMBOL=LVLT&amp;VAR:INDEX=0"}</definedName>
    <definedName name="_3074__FDSAUDITLINK__">{"fdsup://directions/FAT Viewer?action=UPDATE&amp;creator=factset&amp;DYN_ARGS=TRUE&amp;DOC_NAME=FAT:FQL_AUDITING_CLIENT_TEMPLATE.FAT&amp;display_string=Audit&amp;VAR:KEY=NIZGJCPIVO&amp;VAR:QUERY=RkZfRU5UUlBSX1ZBTF9EQUlMWSg2LzA4LzIwMTEsLCwsKQ==&amp;WINDOW=FIRST_POPUP&amp;HEIGHT=450&amp;WIDTH=","450&amp;START_MAXIMIZED=FALSE&amp;VAR:CALENDAR=US&amp;VAR:SYMBOL=LVLT&amp;VAR:INDEX=0"}</definedName>
    <definedName name="_3075__FDSAUDITLINK__">{"fdsup://directions/FAT Viewer?action=UPDATE&amp;creator=factset&amp;DYN_ARGS=TRUE&amp;DOC_NAME=FAT:FQL_AUDITING_CLIENT_TEMPLATE.FAT&amp;display_string=Audit&amp;VAR:KEY=PWVMTULOHE&amp;VAR:QUERY=RkZfRU5UUlBSX1ZBTF9EQUlMWSg2LzA5LzIwMTEsLCwsKQ==&amp;WINDOW=FIRST_POPUP&amp;HEIGHT=450&amp;WIDTH=","450&amp;START_MAXIMIZED=FALSE&amp;VAR:CALENDAR=US&amp;VAR:SYMBOL=LVLT&amp;VAR:INDEX=0"}</definedName>
    <definedName name="_3076__FDSAUDITLINK__">{"fdsup://directions/FAT Viewer?action=UPDATE&amp;creator=factset&amp;DYN_ARGS=TRUE&amp;DOC_NAME=FAT:FQL_AUDITING_CLIENT_TEMPLATE.FAT&amp;display_string=Audit&amp;VAR:KEY=NGRCJQHUNO&amp;VAR:QUERY=RkZfRU5UUlBSX1ZBTF9EQUlMWSg2LzEwLzIwMTEsLCwsKQ==&amp;WINDOW=FIRST_POPUP&amp;HEIGHT=450&amp;WIDTH=","450&amp;START_MAXIMIZED=FALSE&amp;VAR:CALENDAR=US&amp;VAR:SYMBOL=LVLT&amp;VAR:INDEX=0"}</definedName>
    <definedName name="_3077__FDSAUDITLINK__">{"fdsup://directions/FAT Viewer?action=UPDATE&amp;creator=factset&amp;DYN_ARGS=TRUE&amp;DOC_NAME=FAT:FQL_AUDITING_CLIENT_TEMPLATE.FAT&amp;display_string=Audit&amp;VAR:KEY=RCTEDINIVA&amp;VAR:QUERY=RkZfRU5UUlBSX1ZBTF9EQUlMWSg2LzEzLzIwMTEsLCwsKQ==&amp;WINDOW=FIRST_POPUP&amp;HEIGHT=450&amp;WIDTH=","450&amp;START_MAXIMIZED=FALSE&amp;VAR:CALENDAR=US&amp;VAR:SYMBOL=LVLT&amp;VAR:INDEX=0"}</definedName>
    <definedName name="_3078__FDSAUDITLINK__">{"fdsup://directions/FAT Viewer?action=UPDATE&amp;creator=factset&amp;DYN_ARGS=TRUE&amp;DOC_NAME=FAT:FQL_AUDITING_CLIENT_TEMPLATE.FAT&amp;display_string=Audit&amp;VAR:KEY=JUNEBGLMHW&amp;VAR:QUERY=RkZfRU5UUlBSX1ZBTF9EQUlMWSg2LzE0LzIwMTEsLCwsKQ==&amp;WINDOW=FIRST_POPUP&amp;HEIGHT=450&amp;WIDTH=","450&amp;START_MAXIMIZED=FALSE&amp;VAR:CALENDAR=US&amp;VAR:SYMBOL=LVLT&amp;VAR:INDEX=0"}</definedName>
    <definedName name="_3079__FDSAUDITLINK__">{"fdsup://directions/FAT Viewer?action=UPDATE&amp;creator=factset&amp;DYN_ARGS=TRUE&amp;DOC_NAME=FAT:FQL_AUDITING_CLIENT_TEMPLATE.FAT&amp;display_string=Audit&amp;VAR:KEY=VMRYZQHOFO&amp;VAR:QUERY=RkZfRU5UUlBSX1ZBTF9EQUlMWSg2LzE1LzIwMTEsLCwsKQ==&amp;WINDOW=FIRST_POPUP&amp;HEIGHT=450&amp;WIDTH=","450&amp;START_MAXIMIZED=FALSE&amp;VAR:CALENDAR=US&amp;VAR:SYMBOL=LVLT&amp;VAR:INDEX=0"}</definedName>
    <definedName name="_308__FDSAUDITLINK__">{"fdsup://IBCentral/FAT Viewer?action=UPDATE&amp;creator=factset&amp;DOC_NAME=fat:reuters_qtrly_source_window.fat&amp;display_string=Audit&amp;DYN_ARGS=TRUE&amp;VAR:ID1=75676410&amp;VAR:RCODE=SALES&amp;VAR:SDATE=20080699&amp;VAR:FREQ=Quarterly&amp;VAR:RELITEM=RP&amp;VAR:CURRENCY=&amp;VAR:CURRSOURCE=E","XSHARE&amp;VAR:NATFREQ=QUARTERLY&amp;VAR:RFIELD=FINALIZED&amp;VAR:DB_TYPE=&amp;VAR:UNITS=M&amp;window=popup&amp;width=450&amp;height=300&amp;START_MAXIMIZED=FALSE"}</definedName>
    <definedName name="_3080__FDSAUDITLINK__">{"fdsup://directions/FAT Viewer?action=UPDATE&amp;creator=factset&amp;DYN_ARGS=TRUE&amp;DOC_NAME=FAT:FQL_AUDITING_CLIENT_TEMPLATE.FAT&amp;display_string=Audit&amp;VAR:KEY=FUZQVEBWVA&amp;VAR:QUERY=RkZfRU5UUlBSX1ZBTF9EQUlMWSg2LzE2LzIwMTEsLCwsKQ==&amp;WINDOW=FIRST_POPUP&amp;HEIGHT=450&amp;WIDTH=","450&amp;START_MAXIMIZED=FALSE&amp;VAR:CALENDAR=US&amp;VAR:SYMBOL=LVLT&amp;VAR:INDEX=0"}</definedName>
    <definedName name="_3081__FDSAUDITLINK__">{"fdsup://directions/FAT Viewer?action=UPDATE&amp;creator=factset&amp;DYN_ARGS=TRUE&amp;DOC_NAME=FAT:FQL_AUDITING_CLIENT_TEMPLATE.FAT&amp;display_string=Audit&amp;VAR:KEY=ZATCFIDOLW&amp;VAR:QUERY=RkZfRU5UUlBSX1ZBTF9EQUlMWSg2LzE3LzIwMTEsLCwsKQ==&amp;WINDOW=FIRST_POPUP&amp;HEIGHT=450&amp;WIDTH=","450&amp;START_MAXIMIZED=FALSE&amp;VAR:CALENDAR=US&amp;VAR:SYMBOL=LVLT&amp;VAR:INDEX=0"}</definedName>
    <definedName name="_3082__FDSAUDITLINK__">{"fdsup://directions/FAT Viewer?action=UPDATE&amp;creator=factset&amp;DYN_ARGS=TRUE&amp;DOC_NAME=FAT:FQL_AUDITING_CLIENT_TEMPLATE.FAT&amp;display_string=Audit&amp;VAR:KEY=TAHCXUPMPE&amp;VAR:QUERY=RkZfRU5UUlBSX1ZBTF9EQUlMWSg2LzIwLzIwMTEsLCwsKQ==&amp;WINDOW=FIRST_POPUP&amp;HEIGHT=450&amp;WIDTH=","450&amp;START_MAXIMIZED=FALSE&amp;VAR:CALENDAR=US&amp;VAR:SYMBOL=LVLT&amp;VAR:INDEX=0"}</definedName>
    <definedName name="_3083__FDSAUDITLINK__">{"fdsup://directions/FAT Viewer?action=UPDATE&amp;creator=factset&amp;DYN_ARGS=TRUE&amp;DOC_NAME=FAT:FQL_AUDITING_CLIENT_TEMPLATE.FAT&amp;display_string=Audit&amp;VAR:KEY=JEBOPCHGJC&amp;VAR:QUERY=RkZfRU5UUlBSX1ZBTF9EQUlMWSg2LzIxLzIwMTEsLCwsKQ==&amp;WINDOW=FIRST_POPUP&amp;HEIGHT=450&amp;WIDTH=","450&amp;START_MAXIMIZED=FALSE&amp;VAR:CALENDAR=US&amp;VAR:SYMBOL=LVLT&amp;VAR:INDEX=0"}</definedName>
    <definedName name="_3084__FDSAUDITLINK__">{"fdsup://directions/FAT Viewer?action=UPDATE&amp;creator=factset&amp;DYN_ARGS=TRUE&amp;DOC_NAME=FAT:FQL_AUDITING_CLIENT_TEMPLATE.FAT&amp;display_string=Audit&amp;VAR:KEY=XKRWRCNWXA&amp;VAR:QUERY=RkZfRU5UUlBSX1ZBTF9EQUlMWSg2LzIyLzIwMTEsLCwsKQ==&amp;WINDOW=FIRST_POPUP&amp;HEIGHT=450&amp;WIDTH=","450&amp;START_MAXIMIZED=FALSE&amp;VAR:CALENDAR=US&amp;VAR:SYMBOL=LVLT&amp;VAR:INDEX=0"}</definedName>
    <definedName name="_3085__FDSAUDITLINK__">{"fdsup://directions/FAT Viewer?action=UPDATE&amp;creator=factset&amp;DYN_ARGS=TRUE&amp;DOC_NAME=FAT:FQL_AUDITING_CLIENT_TEMPLATE.FAT&amp;display_string=Audit&amp;VAR:KEY=REPQBCHUFO&amp;VAR:QUERY=RkZfRU5UUlBSX1ZBTF9EQUlMWSg2LzIzLzIwMTEsLCwsKQ==&amp;WINDOW=FIRST_POPUP&amp;HEIGHT=450&amp;WIDTH=","450&amp;START_MAXIMIZED=FALSE&amp;VAR:CALENDAR=US&amp;VAR:SYMBOL=LVLT&amp;VAR:INDEX=0"}</definedName>
    <definedName name="_3086__FDSAUDITLINK__">{"fdsup://directions/FAT Viewer?action=UPDATE&amp;creator=factset&amp;DYN_ARGS=TRUE&amp;DOC_NAME=FAT:FQL_AUDITING_CLIENT_TEMPLATE.FAT&amp;display_string=Audit&amp;VAR:KEY=VSRCVCRQHO&amp;VAR:QUERY=RkZfRU5UUlBSX1ZBTF9EQUlMWSg2LzI0LzIwMTEsLCwsKQ==&amp;WINDOW=FIRST_POPUP&amp;HEIGHT=450&amp;WIDTH=","450&amp;START_MAXIMIZED=FALSE&amp;VAR:CALENDAR=US&amp;VAR:SYMBOL=LVLT&amp;VAR:INDEX=0"}</definedName>
    <definedName name="_3087__FDSAUDITLINK__">{"fdsup://directions/FAT Viewer?action=UPDATE&amp;creator=factset&amp;DYN_ARGS=TRUE&amp;DOC_NAME=FAT:FQL_AUDITING_CLIENT_TEMPLATE.FAT&amp;display_string=Audit&amp;VAR:KEY=RYBANUTQDM&amp;VAR:QUERY=RkZfRU5UUlBSX1ZBTF9EQUlMWSg2LzI3LzIwMTEsLCwsKQ==&amp;WINDOW=FIRST_POPUP&amp;HEIGHT=450&amp;WIDTH=","450&amp;START_MAXIMIZED=FALSE&amp;VAR:CALENDAR=US&amp;VAR:SYMBOL=LVLT&amp;VAR:INDEX=0"}</definedName>
    <definedName name="_3088__FDSAUDITLINK__">{"fdsup://directions/FAT Viewer?action=UPDATE&amp;creator=factset&amp;DYN_ARGS=TRUE&amp;DOC_NAME=FAT:FQL_AUDITING_CLIENT_TEMPLATE.FAT&amp;display_string=Audit&amp;VAR:KEY=BMHMDCFCJC&amp;VAR:QUERY=RkZfRU5UUlBSX1ZBTF9EQUlMWSg2LzI4LzIwMTEsLCwsKQ==&amp;WINDOW=FIRST_POPUP&amp;HEIGHT=450&amp;WIDTH=","450&amp;START_MAXIMIZED=FALSE&amp;VAR:CALENDAR=US&amp;VAR:SYMBOL=LVLT&amp;VAR:INDEX=0"}</definedName>
    <definedName name="_3089__FDSAUDITLINK__">{"fdsup://directions/FAT Viewer?action=UPDATE&amp;creator=factset&amp;DYN_ARGS=TRUE&amp;DOC_NAME=FAT:FQL_AUDITING_CLIENT_TEMPLATE.FAT&amp;display_string=Audit&amp;VAR:KEY=XIPIDSXQFC&amp;VAR:QUERY=RkZfRU5UUlBSX1ZBTF9EQUlMWSg2LzI5LzIwMTEsLCwsKQ==&amp;WINDOW=FIRST_POPUP&amp;HEIGHT=450&amp;WIDTH=","450&amp;START_MAXIMIZED=FALSE&amp;VAR:CALENDAR=US&amp;VAR:SYMBOL=LVLT&amp;VAR:INDEX=0"}</definedName>
    <definedName name="_309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090__FDSAUDITLINK__">{"fdsup://directions/FAT Viewer?action=UPDATE&amp;creator=factset&amp;DYN_ARGS=TRUE&amp;DOC_NAME=FAT:FQL_AUDITING_CLIENT_TEMPLATE.FAT&amp;display_string=Audit&amp;VAR:KEY=FOXYFYZEJK&amp;VAR:QUERY=RkZfRU5UUlBSX1ZBTF9EQUlMWSg2LzMwLzIwMTEsLCwsKQ==&amp;WINDOW=FIRST_POPUP&amp;HEIGHT=450&amp;WIDTH=","450&amp;START_MAXIMIZED=FALSE&amp;VAR:CALENDAR=US&amp;VAR:SYMBOL=LVLT&amp;VAR:INDEX=0"}</definedName>
    <definedName name="_3091__FDSAUDITLINK__">{"fdsup://directions/FAT Viewer?action=UPDATE&amp;creator=factset&amp;DYN_ARGS=TRUE&amp;DOC_NAME=FAT:FQL_AUDITING_CLIENT_TEMPLATE.FAT&amp;display_string=Audit&amp;VAR:KEY=FCVUFIBWVU&amp;VAR:QUERY=RkZfRU5UUlBSX1ZBTF9EQUlMWSg3LzAxLzIwMTEsLCwsKQ==&amp;WINDOW=FIRST_POPUP&amp;HEIGHT=450&amp;WIDTH=","450&amp;START_MAXIMIZED=FALSE&amp;VAR:CALENDAR=US&amp;VAR:SYMBOL=LVLT&amp;VAR:INDEX=0"}</definedName>
    <definedName name="_3092__FDSAUDITLINK__">{"fdsup://directions/FAT Viewer?action=UPDATE&amp;creator=factset&amp;DYN_ARGS=TRUE&amp;DOC_NAME=FAT:FQL_AUDITING_CLIENT_TEMPLATE.FAT&amp;display_string=Audit&amp;VAR:KEY=NSTMHIPYZK&amp;VAR:QUERY=RkZfRU5UUlBSX1ZBTF9EQUlMWSg3LzA0LzIwMTEsLCwsKQ==&amp;WINDOW=FIRST_POPUP&amp;HEIGHT=450&amp;WIDTH=","450&amp;START_MAXIMIZED=FALSE&amp;VAR:CALENDAR=US&amp;VAR:SYMBOL=LVLT&amp;VAR:INDEX=0"}</definedName>
    <definedName name="_3093__FDSAUDITLINK__">{"fdsup://directions/FAT Viewer?action=UPDATE&amp;creator=factset&amp;DYN_ARGS=TRUE&amp;DOC_NAME=FAT:FQL_AUDITING_CLIENT_TEMPLATE.FAT&amp;display_string=Audit&amp;VAR:KEY=HQRWROXYDC&amp;VAR:QUERY=RkZfRU5UUlBSX1ZBTF9EQUlMWSg3LzA1LzIwMTEsLCwsKQ==&amp;WINDOW=FIRST_POPUP&amp;HEIGHT=450&amp;WIDTH=","450&amp;START_MAXIMIZED=FALSE&amp;VAR:CALENDAR=US&amp;VAR:SYMBOL=LVLT&amp;VAR:INDEX=0"}</definedName>
    <definedName name="_3094__FDSAUDITLINK__">{"fdsup://directions/FAT Viewer?action=UPDATE&amp;creator=factset&amp;DYN_ARGS=TRUE&amp;DOC_NAME=FAT:FQL_AUDITING_CLIENT_TEMPLATE.FAT&amp;display_string=Audit&amp;VAR:KEY=XOVUJKXQTS&amp;VAR:QUERY=RkZfRU5UUlBSX1ZBTF9EQUlMWSg3LzA2LzIwMTEsLCwsKQ==&amp;WINDOW=FIRST_POPUP&amp;HEIGHT=450&amp;WIDTH=","450&amp;START_MAXIMIZED=FALSE&amp;VAR:CALENDAR=US&amp;VAR:SYMBOL=LVLT&amp;VAR:INDEX=0"}</definedName>
    <definedName name="_3095__FDSAUDITLINK__">{"fdsup://directions/FAT Viewer?action=UPDATE&amp;creator=factset&amp;DYN_ARGS=TRUE&amp;DOC_NAME=FAT:FQL_AUDITING_CLIENT_TEMPLATE.FAT&amp;display_string=Audit&amp;VAR:KEY=DQBODYXWFG&amp;VAR:QUERY=RkZfRU5UUlBSX1ZBTF9EQUlMWSg3LzA3LzIwMTEsLCwsKQ==&amp;WINDOW=FIRST_POPUP&amp;HEIGHT=450&amp;WIDTH=","450&amp;START_MAXIMIZED=FALSE&amp;VAR:CALENDAR=US&amp;VAR:SYMBOL=LVLT&amp;VAR:INDEX=0"}</definedName>
    <definedName name="_3096__FDSAUDITLINK__">{"fdsup://directions/FAT Viewer?action=UPDATE&amp;creator=factset&amp;DYN_ARGS=TRUE&amp;DOC_NAME=FAT:FQL_AUDITING_CLIENT_TEMPLATE.FAT&amp;display_string=Audit&amp;VAR:KEY=BSTUPAXGJQ&amp;VAR:QUERY=RkZfRU5UUlBSX1ZBTF9EQUlMWSg3LzA4LzIwMTEsLCwsKQ==&amp;WINDOW=FIRST_POPUP&amp;HEIGHT=450&amp;WIDTH=","450&amp;START_MAXIMIZED=FALSE&amp;VAR:CALENDAR=US&amp;VAR:SYMBOL=LVLT&amp;VAR:INDEX=0"}</definedName>
    <definedName name="_3097__FDSAUDITLINK__">{"fdsup://directions/FAT Viewer?action=UPDATE&amp;creator=factset&amp;DYN_ARGS=TRUE&amp;DOC_NAME=FAT:FQL_AUDITING_CLIENT_TEMPLATE.FAT&amp;display_string=Audit&amp;VAR:KEY=TWHGFERIDO&amp;VAR:QUERY=RkZfRU5UUlBSX1ZBTF9EQUlMWSg3LzExLzIwMTEsLCwsKQ==&amp;WINDOW=FIRST_POPUP&amp;HEIGHT=450&amp;WIDTH=","450&amp;START_MAXIMIZED=FALSE&amp;VAR:CALENDAR=US&amp;VAR:SYMBOL=LVLT&amp;VAR:INDEX=0"}</definedName>
    <definedName name="_3098__FDSAUDITLINK__">{"fdsup://directions/FAT Viewer?action=UPDATE&amp;creator=factset&amp;DYN_ARGS=TRUE&amp;DOC_NAME=FAT:FQL_AUDITING_CLIENT_TEMPLATE.FAT&amp;display_string=Audit&amp;VAR:KEY=LQNERQJWDK&amp;VAR:QUERY=RkZfRU5UUlBSX1ZBTF9EQUlMWSg3LzEyLzIwMTEsLCwsKQ==&amp;WINDOW=FIRST_POPUP&amp;HEIGHT=450&amp;WIDTH=","450&amp;START_MAXIMIZED=FALSE&amp;VAR:CALENDAR=US&amp;VAR:SYMBOL=LVLT&amp;VAR:INDEX=0"}</definedName>
    <definedName name="_3099__FDSAUDITLINK__">{"fdsup://directions/FAT Viewer?action=UPDATE&amp;creator=factset&amp;DYN_ARGS=TRUE&amp;DOC_NAME=FAT:FQL_AUDITING_CLIENT_TEMPLATE.FAT&amp;display_string=Audit&amp;VAR:KEY=ZUJKHODANW&amp;VAR:QUERY=RkZfRU5UUlBSX1ZBTF9EQUlMWSg3LzEzLzIwMTEsLCwsKQ==&amp;WINDOW=FIRST_POPUP&amp;HEIGHT=450&amp;WIDTH=","450&amp;START_MAXIMIZED=FALSE&amp;VAR:CALENDAR=US&amp;VAR:SYMBOL=LVLT&amp;VAR:INDEX=0"}</definedName>
    <definedName name="_3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10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00__FDSAUDITLINK__">{"fdsup://directions/FAT Viewer?action=UPDATE&amp;creator=factset&amp;DYN_ARGS=TRUE&amp;DOC_NAME=FAT:FQL_AUDITING_CLIENT_TEMPLATE.FAT&amp;display_string=Audit&amp;VAR:KEY=HAFCNMTEVE&amp;VAR:QUERY=RkZfRU5UUlBSX1ZBTF9EQUlMWSg3LzE0LzIwMTEsLCwsKQ==&amp;WINDOW=FIRST_POPUP&amp;HEIGHT=450&amp;WIDTH=","450&amp;START_MAXIMIZED=FALSE&amp;VAR:CALENDAR=US&amp;VAR:SYMBOL=LVLT&amp;VAR:INDEX=0"}</definedName>
    <definedName name="_3101__FDSAUDITLINK__">{"fdsup://directions/FAT Viewer?action=UPDATE&amp;creator=factset&amp;DYN_ARGS=TRUE&amp;DOC_NAME=FAT:FQL_AUDITING_CLIENT_TEMPLATE.FAT&amp;display_string=Audit&amp;VAR:KEY=TGPEDWBIZC&amp;VAR:QUERY=RkZfRU5UUlBSX1ZBTF9EQUlMWSg3LzE1LzIwMTEsLCwsKQ==&amp;WINDOW=FIRST_POPUP&amp;HEIGHT=450&amp;WIDTH=","450&amp;START_MAXIMIZED=FALSE&amp;VAR:CALENDAR=US&amp;VAR:SYMBOL=LVLT&amp;VAR:INDEX=0"}</definedName>
    <definedName name="_3102__FDSAUDITLINK__">{"fdsup://directions/FAT Viewer?action=UPDATE&amp;creator=factset&amp;DYN_ARGS=TRUE&amp;DOC_NAME=FAT:FQL_AUDITING_CLIENT_TEMPLATE.FAT&amp;display_string=Audit&amp;VAR:KEY=ZIHCPMRAPK&amp;VAR:QUERY=RkZfRU5UUlBSX1ZBTF9EQUlMWSg3LzE4LzIwMTEsLCwsKQ==&amp;WINDOW=FIRST_POPUP&amp;HEIGHT=450&amp;WIDTH=","450&amp;START_MAXIMIZED=FALSE&amp;VAR:CALENDAR=US&amp;VAR:SYMBOL=LVLT&amp;VAR:INDEX=0"}</definedName>
    <definedName name="_3103__FDSAUDITLINK__">{"fdsup://directions/FAT Viewer?action=UPDATE&amp;creator=factset&amp;DYN_ARGS=TRUE&amp;DOC_NAME=FAT:FQL_AUDITING_CLIENT_TEMPLATE.FAT&amp;display_string=Audit&amp;VAR:KEY=LQFAHKPWTQ&amp;VAR:QUERY=RkZfRU5UUlBSX1ZBTF9EQUlMWSg3LzE5LzIwMTEsLCwsKQ==&amp;WINDOW=FIRST_POPUP&amp;HEIGHT=450&amp;WIDTH=","450&amp;START_MAXIMIZED=FALSE&amp;VAR:CALENDAR=US&amp;VAR:SYMBOL=LVLT&amp;VAR:INDEX=0"}</definedName>
    <definedName name="_3104__FDSAUDITLINK__">{"fdsup://directions/FAT Viewer?action=UPDATE&amp;creator=factset&amp;DYN_ARGS=TRUE&amp;DOC_NAME=FAT:FQL_AUDITING_CLIENT_TEMPLATE.FAT&amp;display_string=Audit&amp;VAR:KEY=ZSVANIPQVW&amp;VAR:QUERY=RkZfRU5UUlBSX1ZBTF9EQUlMWSg3LzIwLzIwMTEsLCwsKQ==&amp;WINDOW=FIRST_POPUP&amp;HEIGHT=450&amp;WIDTH=","450&amp;START_MAXIMIZED=FALSE&amp;VAR:CALENDAR=US&amp;VAR:SYMBOL=LVLT&amp;VAR:INDEX=0"}</definedName>
    <definedName name="_3105__FDSAUDITLINK__">{"fdsup://directions/FAT Viewer?action=UPDATE&amp;creator=factset&amp;DYN_ARGS=TRUE&amp;DOC_NAME=FAT:FQL_AUDITING_CLIENT_TEMPLATE.FAT&amp;display_string=Audit&amp;VAR:KEY=RSBSLIRELU&amp;VAR:QUERY=RkZfRU5UUlBSX1ZBTF9EQUlMWSg3LzIxLzIwMTEsLCwsKQ==&amp;WINDOW=FIRST_POPUP&amp;HEIGHT=450&amp;WIDTH=","450&amp;START_MAXIMIZED=FALSE&amp;VAR:CALENDAR=US&amp;VAR:SYMBOL=LVLT&amp;VAR:INDEX=0"}</definedName>
    <definedName name="_3106__FDSAUDITLINK__">{"fdsup://directions/FAT Viewer?action=UPDATE&amp;creator=factset&amp;DYN_ARGS=TRUE&amp;DOC_NAME=FAT:FQL_AUDITING_CLIENT_TEMPLATE.FAT&amp;display_string=Audit&amp;VAR:KEY=ZUBCFEXORS&amp;VAR:QUERY=RkZfRU5UUlBSX1ZBTF9EQUlMWSg3LzIyLzIwMTEsLCwsKQ==&amp;WINDOW=FIRST_POPUP&amp;HEIGHT=450&amp;WIDTH=","450&amp;START_MAXIMIZED=FALSE&amp;VAR:CALENDAR=US&amp;VAR:SYMBOL=LVLT&amp;VAR:INDEX=0"}</definedName>
    <definedName name="_3107__FDSAUDITLINK__">{"fdsup://directions/FAT Viewer?action=UPDATE&amp;creator=factset&amp;DYN_ARGS=TRUE&amp;DOC_NAME=FAT:FQL_AUDITING_CLIENT_TEMPLATE.FAT&amp;display_string=Audit&amp;VAR:KEY=DCZYDMXOLE&amp;VAR:QUERY=RkZfRU5UUlBSX1ZBTF9EQUlMWSg3LzI1LzIwMTEsLCwsKQ==&amp;WINDOW=FIRST_POPUP&amp;HEIGHT=450&amp;WIDTH=","450&amp;START_MAXIMIZED=FALSE&amp;VAR:CALENDAR=US&amp;VAR:SYMBOL=LVLT&amp;VAR:INDEX=0"}</definedName>
    <definedName name="_3108__FDSAUDITLINK__">{"fdsup://directions/FAT Viewer?action=UPDATE&amp;creator=factset&amp;DYN_ARGS=TRUE&amp;DOC_NAME=FAT:FQL_AUDITING_CLIENT_TEMPLATE.FAT&amp;display_string=Audit&amp;VAR:KEY=DYFSRKNIBQ&amp;VAR:QUERY=RkZfRU5UUlBSX1ZBTF9EQUlMWSg3LzI2LzIwMTEsLCwsKQ==&amp;WINDOW=FIRST_POPUP&amp;HEIGHT=450&amp;WIDTH=","450&amp;START_MAXIMIZED=FALSE&amp;VAR:CALENDAR=US&amp;VAR:SYMBOL=LVLT&amp;VAR:INDEX=0"}</definedName>
    <definedName name="_3109__FDSAUDITLINK__">{"fdsup://directions/FAT Viewer?action=UPDATE&amp;creator=factset&amp;DYN_ARGS=TRUE&amp;DOC_NAME=FAT:FQL_AUDITING_CLIENT_TEMPLATE.FAT&amp;display_string=Audit&amp;VAR:KEY=LQJWDGFYFU&amp;VAR:QUERY=RkZfRU5UUlBSX1ZBTF9EQUlMWSg3LzI3LzIwMTEsLCwsKQ==&amp;WINDOW=FIRST_POPUP&amp;HEIGHT=450&amp;WIDTH=","450&amp;START_MAXIMIZED=FALSE&amp;VAR:CALENDAR=US&amp;VAR:SYMBOL=LVLT&amp;VAR:INDEX=0"}</definedName>
    <definedName name="_311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10__FDSAUDITLINK__">{"fdsup://directions/FAT Viewer?action=UPDATE&amp;creator=factset&amp;DYN_ARGS=TRUE&amp;DOC_NAME=FAT:FQL_AUDITING_CLIENT_TEMPLATE.FAT&amp;display_string=Audit&amp;VAR:KEY=BMPWHMXQNW&amp;VAR:QUERY=RkZfRU5UUlBSX1ZBTF9EQUlMWSg3LzI4LzIwMTEsLCwsKQ==&amp;WINDOW=FIRST_POPUP&amp;HEIGHT=450&amp;WIDTH=","450&amp;START_MAXIMIZED=FALSE&amp;VAR:CALENDAR=US&amp;VAR:SYMBOL=LVLT&amp;VAR:INDEX=0"}</definedName>
    <definedName name="_3111__FDSAUDITLINK__">{"fdsup://directions/FAT Viewer?action=UPDATE&amp;creator=factset&amp;DYN_ARGS=TRUE&amp;DOC_NAME=FAT:FQL_AUDITING_CLIENT_TEMPLATE.FAT&amp;display_string=Audit&amp;VAR:KEY=HABCRUVGJM&amp;VAR:QUERY=RkZfRU5UUlBSX1ZBTF9EQUlMWSg3LzI5LzIwMTEsLCwsKQ==&amp;WINDOW=FIRST_POPUP&amp;HEIGHT=450&amp;WIDTH=","450&amp;START_MAXIMIZED=FALSE&amp;VAR:CALENDAR=US&amp;VAR:SYMBOL=LVLT&amp;VAR:INDEX=0"}</definedName>
    <definedName name="_3112__FDSAUDITLINK__">{"fdsup://directions/FAT Viewer?action=UPDATE&amp;creator=factset&amp;DYN_ARGS=TRUE&amp;DOC_NAME=FAT:FQL_AUDITING_CLIENT_TEMPLATE.FAT&amp;display_string=Audit&amp;VAR:KEY=TCVCLSDEFM&amp;VAR:QUERY=RkZfRU5UUlBSX1ZBTF9EQUlMWSg4LzAxLzIwMTEsLCwsKQ==&amp;WINDOW=FIRST_POPUP&amp;HEIGHT=450&amp;WIDTH=","450&amp;START_MAXIMIZED=FALSE&amp;VAR:CALENDAR=US&amp;VAR:SYMBOL=LVLT&amp;VAR:INDEX=0"}</definedName>
    <definedName name="_3113__FDSAUDITLINK__">{"fdsup://directions/FAT Viewer?action=UPDATE&amp;creator=factset&amp;DYN_ARGS=TRUE&amp;DOC_NAME=FAT:FQL_AUDITING_CLIENT_TEMPLATE.FAT&amp;display_string=Audit&amp;VAR:KEY=VSRWHMZIBI&amp;VAR:QUERY=RkZfRU5UUlBSX1ZBTF9EQUlMWSg4LzAyLzIwMTEsLCwsKQ==&amp;WINDOW=FIRST_POPUP&amp;HEIGHT=450&amp;WIDTH=","450&amp;START_MAXIMIZED=FALSE&amp;VAR:CALENDAR=US&amp;VAR:SYMBOL=LVLT&amp;VAR:INDEX=0"}</definedName>
    <definedName name="_3114__FDSAUDITLINK__">{"fdsup://directions/FAT Viewer?action=UPDATE&amp;creator=factset&amp;DYN_ARGS=TRUE&amp;DOC_NAME=FAT:FQL_AUDITING_CLIENT_TEMPLATE.FAT&amp;display_string=Audit&amp;VAR:KEY=LIHCXCJGRA&amp;VAR:QUERY=RkZfRU5UUlBSX1ZBTF9EQUlMWSg4LzAzLzIwMTEsLCwsKQ==&amp;WINDOW=FIRST_POPUP&amp;HEIGHT=450&amp;WIDTH=","450&amp;START_MAXIMIZED=FALSE&amp;VAR:CALENDAR=US&amp;VAR:SYMBOL=LVLT&amp;VAR:INDEX=0"}</definedName>
    <definedName name="_3115__FDSAUDITLINK__">{"fdsup://directions/FAT Viewer?action=UPDATE&amp;creator=factset&amp;DYN_ARGS=TRUE&amp;DOC_NAME=FAT:FQL_AUDITING_CLIENT_TEMPLATE.FAT&amp;display_string=Audit&amp;VAR:KEY=BQHSFGVYJQ&amp;VAR:QUERY=RkZfRU5UUlBSX1ZBTF9EQUlMWSg4LzA0LzIwMTEsLCwsKQ==&amp;WINDOW=FIRST_POPUP&amp;HEIGHT=450&amp;WIDTH=","450&amp;START_MAXIMIZED=FALSE&amp;VAR:CALENDAR=US&amp;VAR:SYMBOL=LVLT&amp;VAR:INDEX=0"}</definedName>
    <definedName name="_3116__FDSAUDITLINK__">{"fdsup://directions/FAT Viewer?action=UPDATE&amp;creator=factset&amp;DYN_ARGS=TRUE&amp;DOC_NAME=FAT:FQL_AUDITING_CLIENT_TEMPLATE.FAT&amp;display_string=Audit&amp;VAR:KEY=TOFATURKTO&amp;VAR:QUERY=RkZfRU5UUlBSX1ZBTF9EQUlMWSg4LzA1LzIwMTEsLCwsKQ==&amp;WINDOW=FIRST_POPUP&amp;HEIGHT=450&amp;WIDTH=","450&amp;START_MAXIMIZED=FALSE&amp;VAR:CALENDAR=US&amp;VAR:SYMBOL=LVLT&amp;VAR:INDEX=0"}</definedName>
    <definedName name="_3117__FDSAUDITLINK__">{"fdsup://directions/FAT Viewer?action=UPDATE&amp;creator=factset&amp;DYN_ARGS=TRUE&amp;DOC_NAME=FAT:FQL_AUDITING_CLIENT_TEMPLATE.FAT&amp;display_string=Audit&amp;VAR:KEY=JONGPGRGLO&amp;VAR:QUERY=RkZfRU5UUlBSX1ZBTF9EQUlMWSg4LzA4LzIwMTEsLCwsKQ==&amp;WINDOW=FIRST_POPUP&amp;HEIGHT=450&amp;WIDTH=","450&amp;START_MAXIMIZED=FALSE&amp;VAR:CALENDAR=US&amp;VAR:SYMBOL=LVLT&amp;VAR:INDEX=0"}</definedName>
    <definedName name="_3118__FDSAUDITLINK__">{"fdsup://directions/FAT Viewer?action=UPDATE&amp;creator=factset&amp;DYN_ARGS=TRUE&amp;DOC_NAME=FAT:FQL_AUDITING_CLIENT_TEMPLATE.FAT&amp;display_string=Audit&amp;VAR:KEY=FGPALYTIFK&amp;VAR:QUERY=RkZfRU5UUlBSX1ZBTF9EQUlMWSg4LzA5LzIwMTEsLCwsKQ==&amp;WINDOW=FIRST_POPUP&amp;HEIGHT=450&amp;WIDTH=","450&amp;START_MAXIMIZED=FALSE&amp;VAR:CALENDAR=US&amp;VAR:SYMBOL=LVLT&amp;VAR:INDEX=0"}</definedName>
    <definedName name="_3119__FDSAUDITLINK__">{"fdsup://directions/FAT Viewer?action=UPDATE&amp;creator=factset&amp;DYN_ARGS=TRUE&amp;DOC_NAME=FAT:FQL_AUDITING_CLIENT_TEMPLATE.FAT&amp;display_string=Audit&amp;VAR:KEY=TGXCRCPGVY&amp;VAR:QUERY=RkZfRU5UUlBSX1ZBTF9EQUlMWSg4LzEwLzIwMTEsLCwsKQ==&amp;WINDOW=FIRST_POPUP&amp;HEIGHT=450&amp;WIDTH=","450&amp;START_MAXIMIZED=FALSE&amp;VAR:CALENDAR=US&amp;VAR:SYMBOL=LVLT&amp;VAR:INDEX=0"}</definedName>
    <definedName name="_312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20__FDSAUDITLINK__">{"fdsup://directions/FAT Viewer?action=UPDATE&amp;creator=factset&amp;DYN_ARGS=TRUE&amp;DOC_NAME=FAT:FQL_AUDITING_CLIENT_TEMPLATE.FAT&amp;display_string=Audit&amp;VAR:KEY=JMTWPSRGDQ&amp;VAR:QUERY=RkZfRU5UUlBSX1ZBTF9EQUlMWSg4LzExLzIwMTEsLCwsKQ==&amp;WINDOW=FIRST_POPUP&amp;HEIGHT=450&amp;WIDTH=","450&amp;START_MAXIMIZED=FALSE&amp;VAR:CALENDAR=US&amp;VAR:SYMBOL=LVLT&amp;VAR:INDEX=0"}</definedName>
    <definedName name="_3121__FDSAUDITLINK__">{"fdsup://directions/FAT Viewer?action=UPDATE&amp;creator=factset&amp;DYN_ARGS=TRUE&amp;DOC_NAME=FAT:FQL_AUDITING_CLIENT_TEMPLATE.FAT&amp;display_string=Audit&amp;VAR:KEY=LYREBSVCPO&amp;VAR:QUERY=RkZfRU5UUlBSX1ZBTF9EQUlMWSg4LzEyLzIwMTEsLCwsKQ==&amp;WINDOW=FIRST_POPUP&amp;HEIGHT=450&amp;WIDTH=","450&amp;START_MAXIMIZED=FALSE&amp;VAR:CALENDAR=US&amp;VAR:SYMBOL=LVLT&amp;VAR:INDEX=0"}</definedName>
    <definedName name="_3122__FDSAUDITLINK__">{"fdsup://directions/FAT Viewer?action=UPDATE&amp;creator=factset&amp;DYN_ARGS=TRUE&amp;DOC_NAME=FAT:FQL_AUDITING_CLIENT_TEMPLATE.FAT&amp;display_string=Audit&amp;VAR:KEY=HAXOLWXGZY&amp;VAR:QUERY=RkZfRU5UUlBSX1ZBTF9EQUlMWSg4LzE1LzIwMTEsLCwsKQ==&amp;WINDOW=FIRST_POPUP&amp;HEIGHT=450&amp;WIDTH=","450&amp;START_MAXIMIZED=FALSE&amp;VAR:CALENDAR=US&amp;VAR:SYMBOL=LVLT&amp;VAR:INDEX=0"}</definedName>
    <definedName name="_3123__FDSAUDITLINK__">{"fdsup://directions/FAT Viewer?action=UPDATE&amp;creator=factset&amp;DYN_ARGS=TRUE&amp;DOC_NAME=FAT:FQL_AUDITING_CLIENT_TEMPLATE.FAT&amp;display_string=Audit&amp;VAR:KEY=PORYHGXSBM&amp;VAR:QUERY=RkZfRU5UUlBSX1ZBTF9EQUlMWSg4LzE2LzIwMTEsLCwsKQ==&amp;WINDOW=FIRST_POPUP&amp;HEIGHT=450&amp;WIDTH=","450&amp;START_MAXIMIZED=FALSE&amp;VAR:CALENDAR=US&amp;VAR:SYMBOL=LVLT&amp;VAR:INDEX=0"}</definedName>
    <definedName name="_3124__FDSAUDITLINK__">{"fdsup://directions/FAT Viewer?action=UPDATE&amp;creator=factset&amp;DYN_ARGS=TRUE&amp;DOC_NAME=FAT:FQL_AUDITING_CLIENT_TEMPLATE.FAT&amp;display_string=Audit&amp;VAR:KEY=VUJEDMBAJO&amp;VAR:QUERY=RkZfRU5UUlBSX1ZBTF9EQUlMWSg4LzE3LzIwMTEsLCwsKQ==&amp;WINDOW=FIRST_POPUP&amp;HEIGHT=450&amp;WIDTH=","450&amp;START_MAXIMIZED=FALSE&amp;VAR:CALENDAR=US&amp;VAR:SYMBOL=LVLT&amp;VAR:INDEX=0"}</definedName>
    <definedName name="_3125__FDSAUDITLINK__">{"fdsup://directions/FAT Viewer?action=UPDATE&amp;creator=factset&amp;DYN_ARGS=TRUE&amp;DOC_NAME=FAT:FQL_AUDITING_CLIENT_TEMPLATE.FAT&amp;display_string=Audit&amp;VAR:KEY=POVGDGHUVI&amp;VAR:QUERY=RkZfRU5UUlBSX1ZBTF9EQUlMWSg4LzE4LzIwMTEsLCwsKQ==&amp;WINDOW=FIRST_POPUP&amp;HEIGHT=450&amp;WIDTH=","450&amp;START_MAXIMIZED=FALSE&amp;VAR:CALENDAR=US&amp;VAR:SYMBOL=LVLT&amp;VAR:INDEX=0"}</definedName>
    <definedName name="_3126__FDSAUDITLINK__">{"fdsup://directions/FAT Viewer?action=UPDATE&amp;creator=factset&amp;DYN_ARGS=TRUE&amp;DOC_NAME=FAT:FQL_AUDITING_CLIENT_TEMPLATE.FAT&amp;display_string=Audit&amp;VAR:KEY=TEVCTAPYXE&amp;VAR:QUERY=RkZfRU5UUlBSX1ZBTF9EQUlMWSg4LzE5LzIwMTEsLCwsKQ==&amp;WINDOW=FIRST_POPUP&amp;HEIGHT=450&amp;WIDTH=","450&amp;START_MAXIMIZED=FALSE&amp;VAR:CALENDAR=US&amp;VAR:SYMBOL=LVLT&amp;VAR:INDEX=0"}</definedName>
    <definedName name="_3127__FDSAUDITLINK__">{"fdsup://directions/FAT Viewer?action=UPDATE&amp;creator=factset&amp;DYN_ARGS=TRUE&amp;DOC_NAME=FAT:FQL_AUDITING_CLIENT_TEMPLATE.FAT&amp;display_string=Audit&amp;VAR:KEY=BWTCBQXATC&amp;VAR:QUERY=RkZfRU5UUlBSX1ZBTF9EQUlMWSg4LzIyLzIwMTEsLCwsKQ==&amp;WINDOW=FIRST_POPUP&amp;HEIGHT=450&amp;WIDTH=","450&amp;START_MAXIMIZED=FALSE&amp;VAR:CALENDAR=US&amp;VAR:SYMBOL=LVLT&amp;VAR:INDEX=0"}</definedName>
    <definedName name="_3128__FDSAUDITLINK__">{"fdsup://directions/FAT Viewer?action=UPDATE&amp;creator=factset&amp;DYN_ARGS=TRUE&amp;DOC_NAME=FAT:FQL_AUDITING_CLIENT_TEMPLATE.FAT&amp;display_string=Audit&amp;VAR:KEY=RMDOBAPKJE&amp;VAR:QUERY=RkZfRU5UUlBSX1ZBTF9EQUlMWSg4LzIzLzIwMTEsLCwsKQ==&amp;WINDOW=FIRST_POPUP&amp;HEIGHT=450&amp;WIDTH=","450&amp;START_MAXIMIZED=FALSE&amp;VAR:CALENDAR=US&amp;VAR:SYMBOL=LVLT&amp;VAR:INDEX=0"}</definedName>
    <definedName name="_3129__FDSAUDITLINK__">{"fdsup://directions/FAT Viewer?action=UPDATE&amp;creator=factset&amp;DYN_ARGS=TRUE&amp;DOC_NAME=FAT:FQL_AUDITING_CLIENT_TEMPLATE.FAT&amp;display_string=Audit&amp;VAR:KEY=NYBIJQDGHS&amp;VAR:QUERY=RkZfRU5UUlBSX1ZBTF9EQUlMWSg4LzI0LzIwMTEsLCwsKQ==&amp;WINDOW=FIRST_POPUP&amp;HEIGHT=450&amp;WIDTH=","450&amp;START_MAXIMIZED=FALSE&amp;VAR:CALENDAR=US&amp;VAR:SYMBOL=LVLT&amp;VAR:INDEX=0"}</definedName>
    <definedName name="_313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30__FDSAUDITLINK__">{"fdsup://directions/FAT Viewer?action=UPDATE&amp;creator=factset&amp;DYN_ARGS=TRUE&amp;DOC_NAME=FAT:FQL_AUDITING_CLIENT_TEMPLATE.FAT&amp;display_string=Audit&amp;VAR:KEY=PCHGBYDOJA&amp;VAR:QUERY=RkZfRU5UUlBSX1ZBTF9EQUlMWSg4LzI1LzIwMTEsLCwsKQ==&amp;WINDOW=FIRST_POPUP&amp;HEIGHT=450&amp;WIDTH=","450&amp;START_MAXIMIZED=FALSE&amp;VAR:CALENDAR=US&amp;VAR:SYMBOL=LVLT&amp;VAR:INDEX=0"}</definedName>
    <definedName name="_3131__FDSAUDITLINK__">{"fdsup://directions/FAT Viewer?action=UPDATE&amp;creator=factset&amp;DYN_ARGS=TRUE&amp;DOC_NAME=FAT:FQL_AUDITING_CLIENT_TEMPLATE.FAT&amp;display_string=Audit&amp;VAR:KEY=HQLIFGBOVQ&amp;VAR:QUERY=RkZfRU5UUlBSX1ZBTF9EQUlMWSg4LzI2LzIwMTEsLCwsKQ==&amp;WINDOW=FIRST_POPUP&amp;HEIGHT=450&amp;WIDTH=","450&amp;START_MAXIMIZED=FALSE&amp;VAR:CALENDAR=US&amp;VAR:SYMBOL=LVLT&amp;VAR:INDEX=0"}</definedName>
    <definedName name="_3132__FDSAUDITLINK__">{"fdsup://directions/FAT Viewer?action=UPDATE&amp;creator=factset&amp;DYN_ARGS=TRUE&amp;DOC_NAME=FAT:FQL_AUDITING_CLIENT_TEMPLATE.FAT&amp;display_string=Audit&amp;VAR:KEY=DUXYVYFOVA&amp;VAR:QUERY=RkZfRU5UUlBSX1ZBTF9EQUlMWSg4LzI5LzIwMTEsLCwsKQ==&amp;WINDOW=FIRST_POPUP&amp;HEIGHT=450&amp;WIDTH=","450&amp;START_MAXIMIZED=FALSE&amp;VAR:CALENDAR=US&amp;VAR:SYMBOL=LVLT&amp;VAR:INDEX=0"}</definedName>
    <definedName name="_3133__FDSAUDITLINK__">{"fdsup://directions/FAT Viewer?action=UPDATE&amp;creator=factset&amp;DYN_ARGS=TRUE&amp;DOC_NAME=FAT:FQL_AUDITING_CLIENT_TEMPLATE.FAT&amp;display_string=Audit&amp;VAR:KEY=JUJMDYNGVS&amp;VAR:QUERY=RkZfRU5UUlBSX1ZBTF9EQUlMWSg4LzMwLzIwMTEsLCwsKQ==&amp;WINDOW=FIRST_POPUP&amp;HEIGHT=450&amp;WIDTH=","450&amp;START_MAXIMIZED=FALSE&amp;VAR:CALENDAR=US&amp;VAR:SYMBOL=LVLT&amp;VAR:INDEX=0"}</definedName>
    <definedName name="_3134__FDSAUDITLINK__">{"fdsup://directions/FAT Viewer?action=UPDATE&amp;creator=factset&amp;DYN_ARGS=TRUE&amp;DOC_NAME=FAT:FQL_AUDITING_CLIENT_TEMPLATE.FAT&amp;display_string=Audit&amp;VAR:KEY=LMBKVCRKRK&amp;VAR:QUERY=RkZfRU5UUlBSX1ZBTF9EQUlMWSg4LzMxLzIwMTEsLCwsKQ==&amp;WINDOW=FIRST_POPUP&amp;HEIGHT=450&amp;WIDTH=","450&amp;START_MAXIMIZED=FALSE&amp;VAR:CALENDAR=US&amp;VAR:SYMBOL=LVLT&amp;VAR:INDEX=0"}</definedName>
    <definedName name="_3135__FDSAUDITLINK__">{"fdsup://directions/FAT Viewer?action=UPDATE&amp;creator=factset&amp;DYN_ARGS=TRUE&amp;DOC_NAME=FAT:FQL_AUDITING_CLIENT_TEMPLATE.FAT&amp;display_string=Audit&amp;VAR:KEY=XGXWVAVETU&amp;VAR:QUERY=RkZfRU5UUlBSX1ZBTF9EQUlMWSg5LzAxLzIwMTEsLCwsKQ==&amp;WINDOW=FIRST_POPUP&amp;HEIGHT=450&amp;WIDTH=","450&amp;START_MAXIMIZED=FALSE&amp;VAR:CALENDAR=US&amp;VAR:SYMBOL=LVLT&amp;VAR:INDEX=0"}</definedName>
    <definedName name="_3136__FDSAUDITLINK__">{"fdsup://directions/FAT Viewer?action=UPDATE&amp;creator=factset&amp;DYN_ARGS=TRUE&amp;DOC_NAME=FAT:FQL_AUDITING_CLIENT_TEMPLATE.FAT&amp;display_string=Audit&amp;VAR:KEY=DOHSHCPELW&amp;VAR:QUERY=RkZfRU5UUlBSX1ZBTF9EQUlMWSg5LzAyLzIwMTEsLCwsKQ==&amp;WINDOW=FIRST_POPUP&amp;HEIGHT=450&amp;WIDTH=","450&amp;START_MAXIMIZED=FALSE&amp;VAR:CALENDAR=US&amp;VAR:SYMBOL=LVLT&amp;VAR:INDEX=0"}</definedName>
    <definedName name="_3137__FDSAUDITLINK__">{"fdsup://directions/FAT Viewer?action=UPDATE&amp;creator=factset&amp;DYN_ARGS=TRUE&amp;DOC_NAME=FAT:FQL_AUDITING_CLIENT_TEMPLATE.FAT&amp;display_string=Audit&amp;VAR:KEY=BADCFWTAVG&amp;VAR:QUERY=RkZfRU5UUlBSX1ZBTF9EQUlMWSg5LzA1LzIwMTEsLCwsKQ==&amp;WINDOW=FIRST_POPUP&amp;HEIGHT=450&amp;WIDTH=","450&amp;START_MAXIMIZED=FALSE&amp;VAR:CALENDAR=US&amp;VAR:SYMBOL=LVLT&amp;VAR:INDEX=0"}</definedName>
    <definedName name="_3138__FDSAUDITLINK__">{"fdsup://directions/FAT Viewer?action=UPDATE&amp;creator=factset&amp;DYN_ARGS=TRUE&amp;DOC_NAME=FAT:FQL_AUDITING_CLIENT_TEMPLATE.FAT&amp;display_string=Audit&amp;VAR:KEY=HCLWLMNEJM&amp;VAR:QUERY=RkZfRU5UUlBSX1ZBTF9EQUlMWSg5LzA2LzIwMTEsLCwsKQ==&amp;WINDOW=FIRST_POPUP&amp;HEIGHT=450&amp;WIDTH=","450&amp;START_MAXIMIZED=FALSE&amp;VAR:CALENDAR=US&amp;VAR:SYMBOL=LVLT&amp;VAR:INDEX=0"}</definedName>
    <definedName name="_3139__FDSAUDITLINK__">{"fdsup://directions/FAT Viewer?action=UPDATE&amp;creator=factset&amp;DYN_ARGS=TRUE&amp;DOC_NAME=FAT:FQL_AUDITING_CLIENT_TEMPLATE.FAT&amp;display_string=Audit&amp;VAR:KEY=RUPIVYPGLW&amp;VAR:QUERY=RkZfRU5UUlBSX1ZBTF9EQUlMWSg5LzA3LzIwMTEsLCwsKQ==&amp;WINDOW=FIRST_POPUP&amp;HEIGHT=450&amp;WIDTH=","450&amp;START_MAXIMIZED=FALSE&amp;VAR:CALENDAR=US&amp;VAR:SYMBOL=LVLT&amp;VAR:INDEX=0"}</definedName>
    <definedName name="_314__FDSAUDITLINK__">{"fdsup://IBCentral/FAT Viewer?action=UPDATE&amp;creator=factset&amp;DOC_NAME=fat:reuters_qtrly_source_window.fat&amp;display_string=Audit&amp;DYN_ARGS=TRUE&amp;VAR:ID1=75511150&amp;VAR:RCODE=SALES&amp;VAR:SDATE=20080699&amp;VAR:FREQ=Quarterly&amp;VAR:RELITEM=RP&amp;VAR:CURRENCY=&amp;VAR:CURRSOURCE=E","XSHARE&amp;VAR:NATFREQ=QUARTERLY&amp;VAR:RFIELD=FINALIZED&amp;VAR:DB_TYPE=&amp;VAR:UNITS=M&amp;window=popup&amp;width=450&amp;height=300&amp;START_MAXIMIZED=FALSE"}</definedName>
    <definedName name="_3140__FDSAUDITLINK__">{"fdsup://directions/FAT Viewer?action=UPDATE&amp;creator=factset&amp;DYN_ARGS=TRUE&amp;DOC_NAME=FAT:FQL_AUDITING_CLIENT_TEMPLATE.FAT&amp;display_string=Audit&amp;VAR:KEY=LANIZWRWVC&amp;VAR:QUERY=RkZfRU5UUlBSX1ZBTF9EQUlMWSg5LzA4LzIwMTEsLCwsKQ==&amp;WINDOW=FIRST_POPUP&amp;HEIGHT=450&amp;WIDTH=","450&amp;START_MAXIMIZED=FALSE&amp;VAR:CALENDAR=US&amp;VAR:SYMBOL=LVLT&amp;VAR:INDEX=0"}</definedName>
    <definedName name="_3141__FDSAUDITLINK__">{"fdsup://directions/FAT Viewer?action=UPDATE&amp;creator=factset&amp;DYN_ARGS=TRUE&amp;DOC_NAME=FAT:FQL_AUDITING_CLIENT_TEMPLATE.FAT&amp;display_string=Audit&amp;VAR:KEY=PEBYHGBIXY&amp;VAR:QUERY=RkZfRU5UUlBSX1ZBTF9EQUlMWSg5LzA5LzIwMTEsLCwsKQ==&amp;WINDOW=FIRST_POPUP&amp;HEIGHT=450&amp;WIDTH=","450&amp;START_MAXIMIZED=FALSE&amp;VAR:CALENDAR=US&amp;VAR:SYMBOL=LVLT&amp;VAR:INDEX=0"}</definedName>
    <definedName name="_3142__FDSAUDITLINK__">{"fdsup://directions/FAT Viewer?action=UPDATE&amp;creator=factset&amp;DYN_ARGS=TRUE&amp;DOC_NAME=FAT:FQL_AUDITING_CLIENT_TEMPLATE.FAT&amp;display_string=Audit&amp;VAR:KEY=JGRSXWDGXM&amp;VAR:QUERY=RkZfRU5UUlBSX1ZBTF9EQUlMWSg5LzEyLzIwMTEsLCwsKQ==&amp;WINDOW=FIRST_POPUP&amp;HEIGHT=450&amp;WIDTH=","450&amp;START_MAXIMIZED=FALSE&amp;VAR:CALENDAR=US&amp;VAR:SYMBOL=LVLT&amp;VAR:INDEX=0"}</definedName>
    <definedName name="_3143__FDSAUDITLINK__">{"fdsup://directions/FAT Viewer?action=UPDATE&amp;creator=factset&amp;DYN_ARGS=TRUE&amp;DOC_NAME=FAT:FQL_AUDITING_CLIENT_TEMPLATE.FAT&amp;display_string=Audit&amp;VAR:KEY=RMLOBOZQZQ&amp;VAR:QUERY=RkZfRU5UUlBSX1ZBTF9EQUlMWSg5LzEzLzIwMTEsLCwsKQ==&amp;WINDOW=FIRST_POPUP&amp;HEIGHT=450&amp;WIDTH=","450&amp;START_MAXIMIZED=FALSE&amp;VAR:CALENDAR=US&amp;VAR:SYMBOL=LVLT&amp;VAR:INDEX=0"}</definedName>
    <definedName name="_3144__FDSAUDITLINK__">{"fdsup://directions/FAT Viewer?action=UPDATE&amp;creator=factset&amp;DYN_ARGS=TRUE&amp;DOC_NAME=FAT:FQL_AUDITING_CLIENT_TEMPLATE.FAT&amp;display_string=Audit&amp;VAR:KEY=FURGRYZGDY&amp;VAR:QUERY=RkZfRU5UUlBSX1ZBTF9EQUlMWSg5LzE0LzIwMTEsLCwsKQ==&amp;WINDOW=FIRST_POPUP&amp;HEIGHT=450&amp;WIDTH=","450&amp;START_MAXIMIZED=FALSE&amp;VAR:CALENDAR=US&amp;VAR:SYMBOL=LVLT&amp;VAR:INDEX=0"}</definedName>
    <definedName name="_3145__FDSAUDITLINK__">{"fdsup://directions/FAT Viewer?action=UPDATE&amp;creator=factset&amp;DYN_ARGS=TRUE&amp;DOC_NAME=FAT:FQL_AUDITING_CLIENT_TEMPLATE.FAT&amp;display_string=Audit&amp;VAR:KEY=JYLCXSVEBM&amp;VAR:QUERY=RkZfRU5UUlBSX1ZBTF9EQUlMWSg5LzE1LzIwMTEsLCwsKQ==&amp;WINDOW=FIRST_POPUP&amp;HEIGHT=450&amp;WIDTH=","450&amp;START_MAXIMIZED=FALSE&amp;VAR:CALENDAR=US&amp;VAR:SYMBOL=LVLT&amp;VAR:INDEX=0"}</definedName>
    <definedName name="_3146__FDSAUDITLINK__">{"fdsup://directions/FAT Viewer?action=UPDATE&amp;creator=factset&amp;DYN_ARGS=TRUE&amp;DOC_NAME=FAT:FQL_AUDITING_CLIENT_TEMPLATE.FAT&amp;display_string=Audit&amp;VAR:KEY=PWXMVIDSBG&amp;VAR:QUERY=RkZfRU5UUlBSX1ZBTF9EQUlMWSg5LzE2LzIwMTEsLCwsKQ==&amp;WINDOW=FIRST_POPUP&amp;HEIGHT=450&amp;WIDTH=","450&amp;START_MAXIMIZED=FALSE&amp;VAR:CALENDAR=US&amp;VAR:SYMBOL=LVLT&amp;VAR:INDEX=0"}</definedName>
    <definedName name="_3147__FDSAUDITLINK__">{"fdsup://directions/FAT Viewer?action=UPDATE&amp;creator=factset&amp;DYN_ARGS=TRUE&amp;DOC_NAME=FAT:FQL_AUDITING_CLIENT_TEMPLATE.FAT&amp;display_string=Audit&amp;VAR:KEY=XORMLYLIFS&amp;VAR:QUERY=RkZfRU5UUlBSX1ZBTF9EQUlMWSg5LzE5LzIwMTEsLCwsKQ==&amp;WINDOW=FIRST_POPUP&amp;HEIGHT=450&amp;WIDTH=","450&amp;START_MAXIMIZED=FALSE&amp;VAR:CALENDAR=US&amp;VAR:SYMBOL=LVLT&amp;VAR:INDEX=0"}</definedName>
    <definedName name="_3148__FDSAUDITLINK__">{"fdsup://directions/FAT Viewer?action=UPDATE&amp;creator=factset&amp;DYN_ARGS=TRUE&amp;DOC_NAME=FAT:FQL_AUDITING_CLIENT_TEMPLATE.FAT&amp;display_string=Audit&amp;VAR:KEY=JARMXANIRO&amp;VAR:QUERY=RkZfRU5UUlBSX1ZBTF9EQUlMWSg5LzIwLzIwMTEsLCwsKQ==&amp;WINDOW=FIRST_POPUP&amp;HEIGHT=450&amp;WIDTH=","450&amp;START_MAXIMIZED=FALSE&amp;VAR:CALENDAR=US&amp;VAR:SYMBOL=LVLT&amp;VAR:INDEX=0"}</definedName>
    <definedName name="_3149__FDSAUDITLINK__">{"fdsup://directions/FAT Viewer?action=UPDATE&amp;creator=factset&amp;DYN_ARGS=TRUE&amp;DOC_NAME=FAT:FQL_AUDITING_CLIENT_TEMPLATE.FAT&amp;display_string=Audit&amp;VAR:KEY=LYZGZKHONM&amp;VAR:QUERY=RkZfRU5UUlBSX1ZBTF9EQUlMWSg5LzIxLzIwMTEsLCwsKQ==&amp;WINDOW=FIRST_POPUP&amp;HEIGHT=450&amp;WIDTH=","450&amp;START_MAXIMIZED=FALSE&amp;VAR:CALENDAR=US&amp;VAR:SYMBOL=LVLT&amp;VAR:INDEX=0"}</definedName>
    <definedName name="_315__FDSAUDITLINK__">{"fdsup://IBCentral/FAT Viewer?action=UPDATE&amp;creator=factset&amp;DOC_NAME=fat:reuters_qtrly_source_window.fat&amp;display_string=Audit&amp;DYN_ARGS=TRUE&amp;VAR:ID1=75281A10&amp;VAR:RCODE=SALES&amp;VAR:SDATE=20080699&amp;VAR:FREQ=Quarterly&amp;VAR:RELITEM=RP&amp;VAR:CURRENCY=&amp;VAR:CURRSOURCE=E","XSHARE&amp;VAR:NATFREQ=QUARTERLY&amp;VAR:RFIELD=FINALIZED&amp;VAR:DB_TYPE=&amp;VAR:UNITS=M&amp;window=popup&amp;width=450&amp;height=300&amp;START_MAXIMIZED=FALSE"}</definedName>
    <definedName name="_3150__FDSAUDITLINK__">{"fdsup://directions/FAT Viewer?action=UPDATE&amp;creator=factset&amp;DYN_ARGS=TRUE&amp;DOC_NAME=FAT:FQL_AUDITING_CLIENT_TEMPLATE.FAT&amp;display_string=Audit&amp;VAR:KEY=BCVKTCBSNA&amp;VAR:QUERY=RkZfRU5UUlBSX1ZBTF9EQUlMWSg5LzIyLzIwMTEsLCwsKQ==&amp;WINDOW=FIRST_POPUP&amp;HEIGHT=450&amp;WIDTH=","450&amp;START_MAXIMIZED=FALSE&amp;VAR:CALENDAR=US&amp;VAR:SYMBOL=LVLT&amp;VAR:INDEX=0"}</definedName>
    <definedName name="_3151__FDSAUDITLINK__">{"fdsup://directions/FAT Viewer?action=UPDATE&amp;creator=factset&amp;DYN_ARGS=TRUE&amp;DOC_NAME=FAT:FQL_AUDITING_CLIENT_TEMPLATE.FAT&amp;display_string=Audit&amp;VAR:KEY=BMJQXUPUNA&amp;VAR:QUERY=RkZfRU5UUlBSX1ZBTF9EQUlMWSg5LzIzLzIwMTEsLCwsKQ==&amp;WINDOW=FIRST_POPUP&amp;HEIGHT=450&amp;WIDTH=","450&amp;START_MAXIMIZED=FALSE&amp;VAR:CALENDAR=US&amp;VAR:SYMBOL=LVLT&amp;VAR:INDEX=0"}</definedName>
    <definedName name="_3152__FDSAUDITLINK__">{"fdsup://directions/FAT Viewer?action=UPDATE&amp;creator=factset&amp;DYN_ARGS=TRUE&amp;DOC_NAME=FAT:FQL_AUDITING_CLIENT_TEMPLATE.FAT&amp;display_string=Audit&amp;VAR:KEY=NCFGLGHANK&amp;VAR:QUERY=RkZfRU5UUlBSX1ZBTF9EQUlMWSg5LzI2LzIwMTEsLCwsKQ==&amp;WINDOW=FIRST_POPUP&amp;HEIGHT=450&amp;WIDTH=","450&amp;START_MAXIMIZED=FALSE&amp;VAR:CALENDAR=US&amp;VAR:SYMBOL=LVLT&amp;VAR:INDEX=0"}</definedName>
    <definedName name="_3153__FDSAUDITLINK__">{"fdsup://directions/FAT Viewer?action=UPDATE&amp;creator=factset&amp;DYN_ARGS=TRUE&amp;DOC_NAME=FAT:FQL_AUDITING_CLIENT_TEMPLATE.FAT&amp;display_string=Audit&amp;VAR:KEY=NYVWRGFSJS&amp;VAR:QUERY=RkZfRU5UUlBSX1ZBTF9EQUlMWSg5LzI3LzIwMTEsLCwsKQ==&amp;WINDOW=FIRST_POPUP&amp;HEIGHT=450&amp;WIDTH=","450&amp;START_MAXIMIZED=FALSE&amp;VAR:CALENDAR=US&amp;VAR:SYMBOL=LVLT&amp;VAR:INDEX=0"}</definedName>
    <definedName name="_3154__FDSAUDITLINK__">{"fdsup://directions/FAT Viewer?action=UPDATE&amp;creator=factset&amp;DYN_ARGS=TRUE&amp;DOC_NAME=FAT:FQL_AUDITING_CLIENT_TEMPLATE.FAT&amp;display_string=Audit&amp;VAR:KEY=HALMFYLMNU&amp;VAR:QUERY=RkZfRU5UUlBSX1ZBTF9EQUlMWSg5LzI4LzIwMTEsLCwsKQ==&amp;WINDOW=FIRST_POPUP&amp;HEIGHT=450&amp;WIDTH=","450&amp;START_MAXIMIZED=FALSE&amp;VAR:CALENDAR=US&amp;VAR:SYMBOL=LVLT&amp;VAR:INDEX=0"}</definedName>
    <definedName name="_3155__FDSAUDITLINK__">{"fdsup://directions/FAT Viewer?action=UPDATE&amp;creator=factset&amp;DYN_ARGS=TRUE&amp;DOC_NAME=FAT:FQL_AUDITING_CLIENT_TEMPLATE.FAT&amp;display_string=Audit&amp;VAR:KEY=VATYPWNCVC&amp;VAR:QUERY=RkZfRU5UUlBSX1ZBTF9EQUlMWSg5LzI5LzIwMTEsLCwsKQ==&amp;WINDOW=FIRST_POPUP&amp;HEIGHT=450&amp;WIDTH=","450&amp;START_MAXIMIZED=FALSE&amp;VAR:CALENDAR=US&amp;VAR:SYMBOL=LVLT&amp;VAR:INDEX=0"}</definedName>
    <definedName name="_3156__FDSAUDITLINK__">{"fdsup://directions/FAT Viewer?action=UPDATE&amp;creator=factset&amp;DYN_ARGS=TRUE&amp;DOC_NAME=FAT:FQL_AUDITING_CLIENT_TEMPLATE.FAT&amp;display_string=Audit&amp;VAR:KEY=DKDWFCNIVQ&amp;VAR:QUERY=RkZfRU5UUlBSX1ZBTF9EQUlMWSg5LzMwLzIwMTEsLCwsKQ==&amp;WINDOW=FIRST_POPUP&amp;HEIGHT=450&amp;WIDTH=","450&amp;START_MAXIMIZED=FALSE&amp;VAR:CALENDAR=US&amp;VAR:SYMBOL=LVLT&amp;VAR:INDEX=0"}</definedName>
    <definedName name="_3157__FDSAUDITLINK__">{"fdsup://directions/FAT Viewer?action=UPDATE&amp;creator=factset&amp;DYN_ARGS=TRUE&amp;DOC_NAME=FAT:FQL_AUDITING_CLIENT_TEMPLATE.FAT&amp;display_string=Audit&amp;VAR:KEY=JQVCPODADE&amp;VAR:QUERY=RkZfRU5UUlBSX1ZBTF9EQUlMWSgxMC8wMy8yMDExLCwsLCk=&amp;WINDOW=FIRST_POPUP&amp;HEIGHT=450&amp;WIDTH=","450&amp;START_MAXIMIZED=FALSE&amp;VAR:CALENDAR=US&amp;VAR:SYMBOL=LVLT&amp;VAR:INDEX=0"}</definedName>
    <definedName name="_3158__FDSAUDITLINK__">{"fdsup://directions/FAT Viewer?action=UPDATE&amp;creator=factset&amp;DYN_ARGS=TRUE&amp;DOC_NAME=FAT:FQL_AUDITING_CLIENT_TEMPLATE.FAT&amp;display_string=Audit&amp;VAR:KEY=PEDYLMXKLO&amp;VAR:QUERY=RkZfRU5UUlBSX1ZBTF9EQUlMWSgxMC8wNC8yMDExLCwsLCk=&amp;WINDOW=FIRST_POPUP&amp;HEIGHT=450&amp;WIDTH=","450&amp;START_MAXIMIZED=FALSE&amp;VAR:CALENDAR=US&amp;VAR:SYMBOL=LVLT&amp;VAR:INDEX=0"}</definedName>
    <definedName name="_3159__FDSAUDITLINK__">{"fdsup://directions/FAT Viewer?action=UPDATE&amp;creator=factset&amp;DYN_ARGS=TRUE&amp;DOC_NAME=FAT:FQL_AUDITING_CLIENT_TEMPLATE.FAT&amp;display_string=Audit&amp;VAR:KEY=BQZWFQNGJM&amp;VAR:QUERY=RkZfRU5UUlBSX1ZBTF9EQUlMWSgxMC8wNS8yMDExLCwsLCk=&amp;WINDOW=FIRST_POPUP&amp;HEIGHT=450&amp;WIDTH=","450&amp;START_MAXIMIZED=FALSE&amp;VAR:CALENDAR=US&amp;VAR:SYMBOL=LVLT&amp;VAR:INDEX=0"}</definedName>
    <definedName name="_316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60__FDSAUDITLINK__">{"fdsup://directions/FAT Viewer?action=UPDATE&amp;creator=factset&amp;DYN_ARGS=TRUE&amp;DOC_NAME=FAT:FQL_AUDITING_CLIENT_TEMPLATE.FAT&amp;display_string=Audit&amp;VAR:KEY=LQPSPEJULI&amp;VAR:QUERY=RkZfRU5UUlBSX1ZBTF9EQUlMWSgxMC8wNi8yMDExLCwsLCk=&amp;WINDOW=FIRST_POPUP&amp;HEIGHT=450&amp;WIDTH=","450&amp;START_MAXIMIZED=FALSE&amp;VAR:CALENDAR=US&amp;VAR:SYMBOL=LVLT&amp;VAR:INDEX=0"}</definedName>
    <definedName name="_3161__FDSAUDITLINK__">{"fdsup://directions/FAT Viewer?action=UPDATE&amp;creator=factset&amp;DYN_ARGS=TRUE&amp;DOC_NAME=FAT:FQL_AUDITING_CLIENT_TEMPLATE.FAT&amp;display_string=Audit&amp;VAR:KEY=TKTOXSVUTQ&amp;VAR:QUERY=RkZfRU5UUlBSX1ZBTF9EQUlMWSgxMC8wNy8yMDExLCwsLCk=&amp;WINDOW=FIRST_POPUP&amp;HEIGHT=450&amp;WIDTH=","450&amp;START_MAXIMIZED=FALSE&amp;VAR:CALENDAR=US&amp;VAR:SYMBOL=LVLT&amp;VAR:INDEX=0"}</definedName>
    <definedName name="_3162__FDSAUDITLINK__">{"fdsup://directions/FAT Viewer?action=UPDATE&amp;creator=factset&amp;DYN_ARGS=TRUE&amp;DOC_NAME=FAT:FQL_AUDITING_CLIENT_TEMPLATE.FAT&amp;display_string=Audit&amp;VAR:KEY=BMDMFYDEPS&amp;VAR:QUERY=RkZfRU5UUlBSX1ZBTF9EQUlMWSgxMC8xMC8yMDExLCwsLCk=&amp;WINDOW=FIRST_POPUP&amp;HEIGHT=450&amp;WIDTH=","450&amp;START_MAXIMIZED=FALSE&amp;VAR:CALENDAR=US&amp;VAR:SYMBOL=LVLT&amp;VAR:INDEX=0"}</definedName>
    <definedName name="_3163__FDSAUDITLINK__">{"fdsup://directions/FAT Viewer?action=UPDATE&amp;creator=factset&amp;DYN_ARGS=TRUE&amp;DOC_NAME=FAT:FQL_AUDITING_CLIENT_TEMPLATE.FAT&amp;display_string=Audit&amp;VAR:KEY=TUDUXYJOTM&amp;VAR:QUERY=RkZfRU5UUlBSX1ZBTF9EQUlMWSgxMC8xMS8yMDExLCwsLCk=&amp;WINDOW=FIRST_POPUP&amp;HEIGHT=450&amp;WIDTH=","450&amp;START_MAXIMIZED=FALSE&amp;VAR:CALENDAR=US&amp;VAR:SYMBOL=LVLT&amp;VAR:INDEX=0"}</definedName>
    <definedName name="_3164__FDSAUDITLINK__">{"fdsup://directions/FAT Viewer?action=UPDATE&amp;creator=factset&amp;DYN_ARGS=TRUE&amp;DOC_NAME=FAT:FQL_AUDITING_CLIENT_TEMPLATE.FAT&amp;display_string=Audit&amp;VAR:KEY=VWBQDWRAFU&amp;VAR:QUERY=RkZfRU5UUlBSX1ZBTF9EQUlMWSgxMC8xMi8yMDExLCwsLCk=&amp;WINDOW=FIRST_POPUP&amp;HEIGHT=450&amp;WIDTH=","450&amp;START_MAXIMIZED=FALSE&amp;VAR:CALENDAR=US&amp;VAR:SYMBOL=LVLT&amp;VAR:INDEX=0"}</definedName>
    <definedName name="_3165__FDSAUDITLINK__">{"fdsup://directions/FAT Viewer?action=UPDATE&amp;creator=factset&amp;DYN_ARGS=TRUE&amp;DOC_NAME=FAT:FQL_AUDITING_CLIENT_TEMPLATE.FAT&amp;display_string=Audit&amp;VAR:KEY=RAFGXUDSXA&amp;VAR:QUERY=RkZfRU5UUlBSX1ZBTF9EQUlMWSgxMC8xMy8yMDExLCwsLCk=&amp;WINDOW=FIRST_POPUP&amp;HEIGHT=450&amp;WIDTH=","450&amp;START_MAXIMIZED=FALSE&amp;VAR:CALENDAR=US&amp;VAR:SYMBOL=LVLT&amp;VAR:INDEX=0"}</definedName>
    <definedName name="_3166__FDSAUDITLINK__">{"fdsup://directions/FAT Viewer?action=UPDATE&amp;creator=factset&amp;DYN_ARGS=TRUE&amp;DOC_NAME=FAT:FQL_AUDITING_CLIENT_TEMPLATE.FAT&amp;display_string=Audit&amp;VAR:KEY=LARCLQXMBE&amp;VAR:QUERY=RkZfRU5UUlBSX1ZBTF9EQUlMWSgxMC8xNC8yMDExLCwsLCk=&amp;WINDOW=FIRST_POPUP&amp;HEIGHT=450&amp;WIDTH=","450&amp;START_MAXIMIZED=FALSE&amp;VAR:CALENDAR=US&amp;VAR:SYMBOL=LVLT&amp;VAR:INDEX=0"}</definedName>
    <definedName name="_3167__FDSAUDITLINK__">{"fdsup://directions/FAT Viewer?action=UPDATE&amp;creator=factset&amp;DYN_ARGS=TRUE&amp;DOC_NAME=FAT:FQL_AUDITING_CLIENT_TEMPLATE.FAT&amp;display_string=Audit&amp;VAR:KEY=TWNCZCXOPI&amp;VAR:QUERY=RkZfRU5UUlBSX1ZBTF9EQUlMWSgxMC8xNy8yMDExLCwsLCk=&amp;WINDOW=FIRST_POPUP&amp;HEIGHT=450&amp;WIDTH=","450&amp;START_MAXIMIZED=FALSE&amp;VAR:CALENDAR=US&amp;VAR:SYMBOL=LVLT&amp;VAR:INDEX=0"}</definedName>
    <definedName name="_3168__FDSAUDITLINK__">{"fdsup://directions/FAT Viewer?action=UPDATE&amp;creator=factset&amp;DYN_ARGS=TRUE&amp;DOC_NAME=FAT:FQL_AUDITING_CLIENT_TEMPLATE.FAT&amp;display_string=Audit&amp;VAR:KEY=DAZOTCDIBM&amp;VAR:QUERY=RkZfRU5UUlBSX1ZBTF9EQUlMWSgxMC8xOC8yMDExLCwsLCk=&amp;WINDOW=FIRST_POPUP&amp;HEIGHT=450&amp;WIDTH=","450&amp;START_MAXIMIZED=FALSE&amp;VAR:CALENDAR=US&amp;VAR:SYMBOL=LVLT&amp;VAR:INDEX=0"}</definedName>
    <definedName name="_3169__FDSAUDITLINK__">{"fdsup://directions/FAT Viewer?action=UPDATE&amp;creator=factset&amp;DYN_ARGS=TRUE&amp;DOC_NAME=FAT:FQL_AUDITING_CLIENT_TEMPLATE.FAT&amp;display_string=Audit&amp;VAR:KEY=TABWVCFQNY&amp;VAR:QUERY=RkZfRU5UUlBSX1ZBTF9EQUlMWSgxMC8xOS8yMDExLCwsLCk=&amp;WINDOW=FIRST_POPUP&amp;HEIGHT=450&amp;WIDTH=","450&amp;START_MAXIMIZED=FALSE&amp;VAR:CALENDAR=US&amp;VAR:SYMBOL=LVLT&amp;VAR:INDEX=0"}</definedName>
    <definedName name="_317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70__FDSAUDITLINK__">{"fdsup://directions/FAT Viewer?action=UPDATE&amp;creator=factset&amp;DYN_ARGS=TRUE&amp;DOC_NAME=FAT:FQL_AUDITING_CLIENT_TEMPLATE.FAT&amp;display_string=Audit&amp;VAR:KEY=DSDGXOJQDE&amp;VAR:QUERY=RkZfRU5UUlBSX1ZBTF9EQUlMWSgxMC8yMC8yMDExLCwsLCk=&amp;WINDOW=FIRST_POPUP&amp;HEIGHT=450&amp;WIDTH=","450&amp;START_MAXIMIZED=FALSE&amp;VAR:CALENDAR=US&amp;VAR:SYMBOL=LVLT&amp;VAR:INDEX=0"}</definedName>
    <definedName name="_3171__FDSAUDITLINK__">{"fdsup://directions/FAT Viewer?action=UPDATE&amp;creator=factset&amp;DYN_ARGS=TRUE&amp;DOC_NAME=FAT:FQL_AUDITING_CLIENT_TEMPLATE.FAT&amp;display_string=Audit&amp;VAR:KEY=JYLIVWBCXQ&amp;VAR:QUERY=RkZfRU5UUlBSX1ZBTF9EQUlMWSgxMC8yMS8yMDExLCwsLCk=&amp;WINDOW=FIRST_POPUP&amp;HEIGHT=450&amp;WIDTH=","450&amp;START_MAXIMIZED=FALSE&amp;VAR:CALENDAR=US&amp;VAR:SYMBOL=LVLT&amp;VAR:INDEX=0"}</definedName>
    <definedName name="_3172__FDSAUDITLINK__">{"fdsup://directions/FAT Viewer?action=UPDATE&amp;creator=factset&amp;DYN_ARGS=TRUE&amp;DOC_NAME=FAT:FQL_AUDITING_CLIENT_TEMPLATE.FAT&amp;display_string=Audit&amp;VAR:KEY=POTUZQJWXY&amp;VAR:QUERY=RkZfRU5UUlBSX1ZBTF9EQUlMWSgxMC8yNC8yMDExLCwsLCk=&amp;WINDOW=FIRST_POPUP&amp;HEIGHT=450&amp;WIDTH=","450&amp;START_MAXIMIZED=FALSE&amp;VAR:CALENDAR=US&amp;VAR:SYMBOL=LVLT&amp;VAR:INDEX=0"}</definedName>
    <definedName name="_3173__FDSAUDITLINK__">{"fdsup://directions/FAT Viewer?action=UPDATE&amp;creator=factset&amp;DYN_ARGS=TRUE&amp;DOC_NAME=FAT:FQL_AUDITING_CLIENT_TEMPLATE.FAT&amp;display_string=Audit&amp;VAR:KEY=VAVMPCHURY&amp;VAR:QUERY=RkZfRU5UUlBSX1ZBTF9EQUlMWSgxMC8yNS8yMDExLCwsLCk=&amp;WINDOW=FIRST_POPUP&amp;HEIGHT=450&amp;WIDTH=","450&amp;START_MAXIMIZED=FALSE&amp;VAR:CALENDAR=US&amp;VAR:SYMBOL=LVLT&amp;VAR:INDEX=0"}</definedName>
    <definedName name="_3174__FDSAUDITLINK__">{"fdsup://directions/FAT Viewer?action=UPDATE&amp;creator=factset&amp;DYN_ARGS=TRUE&amp;DOC_NAME=FAT:FQL_AUDITING_CLIENT_TEMPLATE.FAT&amp;display_string=Audit&amp;VAR:KEY=PKRQHWHKJA&amp;VAR:QUERY=RkZfRU5UUlBSX1ZBTF9EQUlMWSgxMC8yNi8yMDExLCwsLCk=&amp;WINDOW=FIRST_POPUP&amp;HEIGHT=450&amp;WIDTH=","450&amp;START_MAXIMIZED=FALSE&amp;VAR:CALENDAR=US&amp;VAR:SYMBOL=LVLT&amp;VAR:INDEX=0"}</definedName>
    <definedName name="_3175__FDSAUDITLINK__">{"fdsup://directions/FAT Viewer?action=UPDATE&amp;creator=factset&amp;DYN_ARGS=TRUE&amp;DOC_NAME=FAT:FQL_AUDITING_CLIENT_TEMPLATE.FAT&amp;display_string=Audit&amp;VAR:KEY=NCJCLGZGTS&amp;VAR:QUERY=RkZfRU5UUlBSX1ZBTF9EQUlMWSgxMC8yNy8yMDExLCwsLCk=&amp;WINDOW=FIRST_POPUP&amp;HEIGHT=450&amp;WIDTH=","450&amp;START_MAXIMIZED=FALSE&amp;VAR:CALENDAR=US&amp;VAR:SYMBOL=LVLT&amp;VAR:INDEX=0"}</definedName>
    <definedName name="_3176__FDSAUDITLINK__">{"fdsup://directions/FAT Viewer?action=UPDATE&amp;creator=factset&amp;DYN_ARGS=TRUE&amp;DOC_NAME=FAT:FQL_AUDITING_CLIENT_TEMPLATE.FAT&amp;display_string=Audit&amp;VAR:KEY=LYBMXQNWFK&amp;VAR:QUERY=RkZfRU5UUlBSX1ZBTF9EQUlMWSgxMC8yOC8yMDExLCwsLCk=&amp;WINDOW=FIRST_POPUP&amp;HEIGHT=450&amp;WIDTH=","450&amp;START_MAXIMIZED=FALSE&amp;VAR:CALENDAR=US&amp;VAR:SYMBOL=LVLT&amp;VAR:INDEX=0"}</definedName>
    <definedName name="_3177__FDSAUDITLINK__">{"fdsup://directions/FAT Viewer?action=UPDATE&amp;creator=factset&amp;DYN_ARGS=TRUE&amp;DOC_NAME=FAT:FQL_AUDITING_CLIENT_TEMPLATE.FAT&amp;display_string=Audit&amp;VAR:KEY=HGTYDENGNK&amp;VAR:QUERY=RkZfRU5UUlBSX1ZBTF9EQUlMWSgxMC8zMS8yMDExLCwsLCk=&amp;WINDOW=FIRST_POPUP&amp;HEIGHT=450&amp;WIDTH=","450&amp;START_MAXIMIZED=FALSE&amp;VAR:CALENDAR=US&amp;VAR:SYMBOL=LVLT&amp;VAR:INDEX=0"}</definedName>
    <definedName name="_3178__FDSAUDITLINK__">{"fdsup://directions/FAT Viewer?action=UPDATE&amp;creator=factset&amp;DYN_ARGS=TRUE&amp;DOC_NAME=FAT:FQL_AUDITING_CLIENT_TEMPLATE.FAT&amp;display_string=Audit&amp;VAR:KEY=HWNOPYZGPE&amp;VAR:QUERY=RkZfRU5UUlBSX1ZBTF9EQUlMWSgxMS8wMS8yMDExLCwsLCk=&amp;WINDOW=FIRST_POPUP&amp;HEIGHT=450&amp;WIDTH=","450&amp;START_MAXIMIZED=FALSE&amp;VAR:CALENDAR=US&amp;VAR:SYMBOL=LVLT&amp;VAR:INDEX=0"}</definedName>
    <definedName name="_3179__FDSAUDITLINK__">{"fdsup://directions/FAT Viewer?action=UPDATE&amp;creator=factset&amp;DYN_ARGS=TRUE&amp;DOC_NAME=FAT:FQL_AUDITING_CLIENT_TEMPLATE.FAT&amp;display_string=Audit&amp;VAR:KEY=JOLMVYBQVK&amp;VAR:QUERY=RkZfRU5UUlBSX1ZBTF9EQUlMWSgxMS8wMi8yMDExLCwsLCk=&amp;WINDOW=FIRST_POPUP&amp;HEIGHT=450&amp;WIDTH=","450&amp;START_MAXIMIZED=FALSE&amp;VAR:CALENDAR=US&amp;VAR:SYMBOL=LVLT&amp;VAR:INDEX=0"}</definedName>
    <definedName name="_318__FDSAUDITLINK__">{"fdsup://IBCentral/FAT Viewer?action=UPDATE&amp;creator=factset&amp;DOC_NAME=fat:reuters_qtrly_source_window.fat&amp;display_string=Audit&amp;DYN_ARGS=TRUE&amp;VAR:ID1=75040P40&amp;VAR:RCODE=SALES&amp;VAR:SDATE=20080699&amp;VAR:FREQ=Quarterly&amp;VAR:RELITEM=RP&amp;VAR:CURRENCY=&amp;VAR:CURRSOURCE=E","XSHARE&amp;VAR:NATFREQ=QUARTERLY&amp;VAR:RFIELD=FINALIZED&amp;VAR:DB_TYPE=&amp;VAR:UNITS=M&amp;window=popup&amp;width=450&amp;height=300&amp;START_MAXIMIZED=FALSE"}</definedName>
    <definedName name="_3180__FDSAUDITLINK__">{"fdsup://directions/FAT Viewer?action=UPDATE&amp;creator=factset&amp;DYN_ARGS=TRUE&amp;DOC_NAME=FAT:FQL_AUDITING_CLIENT_TEMPLATE.FAT&amp;display_string=Audit&amp;VAR:KEY=FORGJMBUXU&amp;VAR:QUERY=RkZfRU5UUlBSX1ZBTF9EQUlMWSgxMS8wMy8yMDExLCwsLCk=&amp;WINDOW=FIRST_POPUP&amp;HEIGHT=450&amp;WIDTH=","450&amp;START_MAXIMIZED=FALSE&amp;VAR:CALENDAR=US&amp;VAR:SYMBOL=LVLT&amp;VAR:INDEX=0"}</definedName>
    <definedName name="_3181__FDSAUDITLINK__">{"fdsup://directions/FAT Viewer?action=UPDATE&amp;creator=factset&amp;DYN_ARGS=TRUE&amp;DOC_NAME=FAT:FQL_AUDITING_CLIENT_TEMPLATE.FAT&amp;display_string=Audit&amp;VAR:KEY=ZMLSJCPWPU&amp;VAR:QUERY=RkZfRU5UUlBSX1ZBTF9EQUlMWSgxMS8wNC8yMDExLCwsLCk=&amp;WINDOW=FIRST_POPUP&amp;HEIGHT=450&amp;WIDTH=","450&amp;START_MAXIMIZED=FALSE&amp;VAR:CALENDAR=US&amp;VAR:SYMBOL=LVLT&amp;VAR:INDEX=0"}</definedName>
    <definedName name="_3182__FDSAUDITLINK__">{"fdsup://directions/FAT Viewer?action=UPDATE&amp;creator=factset&amp;DYN_ARGS=TRUE&amp;DOC_NAME=FAT:FQL_AUDITING_CLIENT_TEMPLATE.FAT&amp;display_string=Audit&amp;VAR:KEY=XGXCPWZONO&amp;VAR:QUERY=RkZfRU5UUlBSX1ZBTF9EQUlMWSgxMS8wNy8yMDExLCwsLCk=&amp;WINDOW=FIRST_POPUP&amp;HEIGHT=450&amp;WIDTH=","450&amp;START_MAXIMIZED=FALSE&amp;VAR:CALENDAR=US&amp;VAR:SYMBOL=LVLT&amp;VAR:INDEX=0"}</definedName>
    <definedName name="_3183__FDSAUDITLINK__">{"fdsup://directions/FAT Viewer?action=UPDATE&amp;creator=factset&amp;DYN_ARGS=TRUE&amp;DOC_NAME=FAT:FQL_AUDITING_CLIENT_TEMPLATE.FAT&amp;display_string=Audit&amp;VAR:KEY=HSJKPWLQDC&amp;VAR:QUERY=RkZfRU5UUlBSX1ZBTF9EQUlMWSgxMS8wOC8yMDExLCwsLCk=&amp;WINDOW=FIRST_POPUP&amp;HEIGHT=450&amp;WIDTH=","450&amp;START_MAXIMIZED=FALSE&amp;VAR:CALENDAR=US&amp;VAR:SYMBOL=LVLT&amp;VAR:INDEX=0"}</definedName>
    <definedName name="_3184__FDSAUDITLINK__">{"fdsup://directions/FAT Viewer?action=UPDATE&amp;creator=factset&amp;DYN_ARGS=TRUE&amp;DOC_NAME=FAT:FQL_AUDITING_CLIENT_TEMPLATE.FAT&amp;display_string=Audit&amp;VAR:KEY=VINUPKFELA&amp;VAR:QUERY=RkZfRU5UUlBSX1ZBTF9EQUlMWSgxMS8wOS8yMDExLCwsLCk=&amp;WINDOW=FIRST_POPUP&amp;HEIGHT=450&amp;WIDTH=","450&amp;START_MAXIMIZED=FALSE&amp;VAR:CALENDAR=US&amp;VAR:SYMBOL=LVLT&amp;VAR:INDEX=0"}</definedName>
    <definedName name="_3185__FDSAUDITLINK__">{"fdsup://directions/FAT Viewer?action=UPDATE&amp;creator=factset&amp;DYN_ARGS=TRUE&amp;DOC_NAME=FAT:FQL_AUDITING_CLIENT_TEMPLATE.FAT&amp;display_string=Audit&amp;VAR:KEY=DUZINIFORK&amp;VAR:QUERY=RkZfRU5UUlBSX1ZBTF9EQUlMWSgxMS8xMC8yMDExLCwsLCk=&amp;WINDOW=FIRST_POPUP&amp;HEIGHT=450&amp;WIDTH=","450&amp;START_MAXIMIZED=FALSE&amp;VAR:CALENDAR=US&amp;VAR:SYMBOL=LVLT&amp;VAR:INDEX=0"}</definedName>
    <definedName name="_3186__FDSAUDITLINK__">{"fdsup://directions/FAT Viewer?action=UPDATE&amp;creator=factset&amp;DYN_ARGS=TRUE&amp;DOC_NAME=FAT:FQL_AUDITING_CLIENT_TEMPLATE.FAT&amp;display_string=Audit&amp;VAR:KEY=PWJABIBGVA&amp;VAR:QUERY=RkZfRU5UUlBSX1ZBTF9EQUlMWSgxMS8xMS8yMDExLCwsLCk=&amp;WINDOW=FIRST_POPUP&amp;HEIGHT=450&amp;WIDTH=","450&amp;START_MAXIMIZED=FALSE&amp;VAR:CALENDAR=US&amp;VAR:SYMBOL=LVLT&amp;VAR:INDEX=0"}</definedName>
    <definedName name="_3187__FDSAUDITLINK__">{"fdsup://directions/FAT Viewer?action=UPDATE&amp;creator=factset&amp;DYN_ARGS=TRUE&amp;DOC_NAME=FAT:FQL_AUDITING_CLIENT_TEMPLATE.FAT&amp;display_string=Audit&amp;VAR:KEY=ZCPKVSHGDQ&amp;VAR:QUERY=RkZfRU5UUlBSX1ZBTF9EQUlMWSgxMS8xNC8yMDExLCwsLCk=&amp;WINDOW=FIRST_POPUP&amp;HEIGHT=450&amp;WIDTH=","450&amp;START_MAXIMIZED=FALSE&amp;VAR:CALENDAR=US&amp;VAR:SYMBOL=LVLT&amp;VAR:INDEX=0"}</definedName>
    <definedName name="_3188__FDSAUDITLINK__">{"fdsup://directions/FAT Viewer?action=UPDATE&amp;creator=factset&amp;DYN_ARGS=TRUE&amp;DOC_NAME=FAT:FQL_AUDITING_CLIENT_TEMPLATE.FAT&amp;display_string=Audit&amp;VAR:KEY=NIBIZWNGBI&amp;VAR:QUERY=RkZfRU5UUlBSX1ZBTF9EQUlMWSgxMS8xNS8yMDExLCwsLCk=&amp;WINDOW=FIRST_POPUP&amp;HEIGHT=450&amp;WIDTH=","450&amp;START_MAXIMIZED=FALSE&amp;VAR:CALENDAR=US&amp;VAR:SYMBOL=LVLT&amp;VAR:INDEX=0"}</definedName>
    <definedName name="_3189__FDSAUDITLINK__">{"fdsup://directions/FAT Viewer?action=UPDATE&amp;creator=factset&amp;DYN_ARGS=TRUE&amp;DOC_NAME=FAT:FQL_AUDITING_CLIENT_TEMPLATE.FAT&amp;display_string=Audit&amp;VAR:KEY=BYPEPUNWLG&amp;VAR:QUERY=RkZfRU5UUlBSX1ZBTF9EQUlMWSgxMS8xNi8yMDExLCwsLCk=&amp;WINDOW=FIRST_POPUP&amp;HEIGHT=450&amp;WIDTH=","450&amp;START_MAXIMIZED=FALSE&amp;VAR:CALENDAR=US&amp;VAR:SYMBOL=LVLT&amp;VAR:INDEX=0"}</definedName>
    <definedName name="_319__FDSAUDITLINK__">{"fdsup://IBCentral/FAT Viewer?action=UPDATE&amp;creator=factset&amp;DOC_NAME=fat:reuters_qtrly_source_window.fat&amp;display_string=Audit&amp;DYN_ARGS=TRUE&amp;VAR:ID1=74936120&amp;VAR:RCODE=SALES&amp;VAR:SDATE=20080699&amp;VAR:FREQ=Quarterly&amp;VAR:RELITEM=RP&amp;VAR:CURRENCY=&amp;VAR:CURRSOURCE=E","XSHARE&amp;VAR:NATFREQ=QUARTERLY&amp;VAR:RFIELD=FINALIZED&amp;VAR:DB_TYPE=&amp;VAR:UNITS=M&amp;window=popup&amp;width=450&amp;height=300&amp;START_MAXIMIZED=FALSE"}</definedName>
    <definedName name="_3190__FDSAUDITLINK__">{"fdsup://directions/FAT Viewer?action=UPDATE&amp;creator=factset&amp;DYN_ARGS=TRUE&amp;DOC_NAME=FAT:FQL_AUDITING_CLIENT_TEMPLATE.FAT&amp;display_string=Audit&amp;VAR:KEY=NMPEREROFS&amp;VAR:QUERY=RkZfRU5UUlBSX1ZBTF9EQUlMWSgxMS8xNy8yMDExLCwsLCk=&amp;WINDOW=FIRST_POPUP&amp;HEIGHT=450&amp;WIDTH=","450&amp;START_MAXIMIZED=FALSE&amp;VAR:CALENDAR=US&amp;VAR:SYMBOL=LVLT&amp;VAR:INDEX=0"}</definedName>
    <definedName name="_3191__FDSAUDITLINK__">{"fdsup://directions/FAT Viewer?action=UPDATE&amp;creator=factset&amp;DYN_ARGS=TRUE&amp;DOC_NAME=FAT:FQL_AUDITING_CLIENT_TEMPLATE.FAT&amp;display_string=Audit&amp;VAR:KEY=DADMNWRUNY&amp;VAR:QUERY=RkZfRU5UUlBSX1ZBTF9EQUlMWSgxMS8xOC8yMDExLCwsLCk=&amp;WINDOW=FIRST_POPUP&amp;HEIGHT=450&amp;WIDTH=","450&amp;START_MAXIMIZED=FALSE&amp;VAR:CALENDAR=US&amp;VAR:SYMBOL=LVLT&amp;VAR:INDEX=0"}</definedName>
    <definedName name="_3192__FDSAUDITLINK__">{"fdsup://directions/FAT Viewer?action=UPDATE&amp;creator=factset&amp;DYN_ARGS=TRUE&amp;DOC_NAME=FAT:FQL_AUDITING_CLIENT_TEMPLATE.FAT&amp;display_string=Audit&amp;VAR:KEY=ZALKNAVAXS&amp;VAR:QUERY=RkZfRU5UUlBSX1ZBTF9EQUlMWSgxMS8yMS8yMDExLCwsLCk=&amp;WINDOW=FIRST_POPUP&amp;HEIGHT=450&amp;WIDTH=","450&amp;START_MAXIMIZED=FALSE&amp;VAR:CALENDAR=US&amp;VAR:SYMBOL=LVLT&amp;VAR:INDEX=0"}</definedName>
    <definedName name="_3193__FDSAUDITLINK__">{"fdsup://directions/FAT Viewer?action=UPDATE&amp;creator=factset&amp;DYN_ARGS=TRUE&amp;DOC_NAME=FAT:FQL_AUDITING_CLIENT_TEMPLATE.FAT&amp;display_string=Audit&amp;VAR:KEY=TSBOTMJABG&amp;VAR:QUERY=RkZfRU5UUlBSX1ZBTF9EQUlMWSgxMS8yMi8yMDExLCwsLCk=&amp;WINDOW=FIRST_POPUP&amp;HEIGHT=450&amp;WIDTH=","450&amp;START_MAXIMIZED=FALSE&amp;VAR:CALENDAR=US&amp;VAR:SYMBOL=LVLT&amp;VAR:INDEX=0"}</definedName>
    <definedName name="_3194__FDSAUDITLINK__">{"fdsup://directions/FAT Viewer?action=UPDATE&amp;creator=factset&amp;DYN_ARGS=TRUE&amp;DOC_NAME=FAT:FQL_AUDITING_CLIENT_TEMPLATE.FAT&amp;display_string=Audit&amp;VAR:KEY=NUFWVWLUJM&amp;VAR:QUERY=RkZfRU5UUlBSX1ZBTF9EQUlMWSgxMS8yMy8yMDExLCwsLCk=&amp;WINDOW=FIRST_POPUP&amp;HEIGHT=450&amp;WIDTH=","450&amp;START_MAXIMIZED=FALSE&amp;VAR:CALENDAR=US&amp;VAR:SYMBOL=LVLT&amp;VAR:INDEX=0"}</definedName>
    <definedName name="_3195__FDSAUDITLINK__">{"fdsup://directions/FAT Viewer?action=UPDATE&amp;creator=factset&amp;DYN_ARGS=TRUE&amp;DOC_NAME=FAT:FQL_AUDITING_CLIENT_TEMPLATE.FAT&amp;display_string=Audit&amp;VAR:KEY=VSNGNYPATK&amp;VAR:QUERY=RkZfRU5UUlBSX1ZBTF9EQUlMWSgxMS8yNC8yMDExLCwsLCk=&amp;WINDOW=FIRST_POPUP&amp;HEIGHT=450&amp;WIDTH=","450&amp;START_MAXIMIZED=FALSE&amp;VAR:CALENDAR=US&amp;VAR:SYMBOL=LVLT&amp;VAR:INDEX=0"}</definedName>
    <definedName name="_3196__FDSAUDITLINK__">{"fdsup://directions/FAT Viewer?action=UPDATE&amp;creator=factset&amp;DYN_ARGS=TRUE&amp;DOC_NAME=FAT:FQL_AUDITING_CLIENT_TEMPLATE.FAT&amp;display_string=Audit&amp;VAR:KEY=RWFULSXOFE&amp;VAR:QUERY=RkZfRU5UUlBSX1ZBTF9EQUlMWSgxMS8yNS8yMDExLCwsLCk=&amp;WINDOW=FIRST_POPUP&amp;HEIGHT=450&amp;WIDTH=","450&amp;START_MAXIMIZED=FALSE&amp;VAR:CALENDAR=US&amp;VAR:SYMBOL=LVLT&amp;VAR:INDEX=0"}</definedName>
    <definedName name="_3197__FDSAUDITLINK__">{"fdsup://directions/FAT Viewer?action=UPDATE&amp;creator=factset&amp;DYN_ARGS=TRUE&amp;DOC_NAME=FAT:FQL_AUDITING_CLIENT_TEMPLATE.FAT&amp;display_string=Audit&amp;VAR:KEY=JUFCLUJODK&amp;VAR:QUERY=RkZfRU5UUlBSX1ZBTF9EQUlMWSgxMS8yOC8yMDExLCwsLCk=&amp;WINDOW=FIRST_POPUP&amp;HEIGHT=450&amp;WIDTH=","450&amp;START_MAXIMIZED=FALSE&amp;VAR:CALENDAR=US&amp;VAR:SYMBOL=LVLT&amp;VAR:INDEX=0"}</definedName>
    <definedName name="_3198__FDSAUDITLINK__">{"fdsup://directions/FAT Viewer?action=UPDATE&amp;creator=factset&amp;DYN_ARGS=TRUE&amp;DOC_NAME=FAT:FQL_AUDITING_CLIENT_TEMPLATE.FAT&amp;display_string=Audit&amp;VAR:KEY=JULWZKLUXU&amp;VAR:QUERY=RkZfRU5UUlBSX1ZBTF9EQUlMWSgxMS8yOS8yMDExLCwsLCk=&amp;WINDOW=FIRST_POPUP&amp;HEIGHT=450&amp;WIDTH=","450&amp;START_MAXIMIZED=FALSE&amp;VAR:CALENDAR=US&amp;VAR:SYMBOL=LVLT&amp;VAR:INDEX=0"}</definedName>
    <definedName name="_3199__FDSAUDITLINK__">{"fdsup://directions/FAT Viewer?action=UPDATE&amp;creator=factset&amp;DYN_ARGS=TRUE&amp;DOC_NAME=FAT:FQL_AUDITING_CLIENT_TEMPLATE.FAT&amp;display_string=Audit&amp;VAR:KEY=LIVEBIBGVM&amp;VAR:QUERY=RkZfRU5UUlBSX1ZBTF9EQUlMWSgxMS8zMC8yMDExLCwsLCk=&amp;WINDOW=FIRST_POPUP&amp;HEIGHT=450&amp;WIDTH=","450&amp;START_MAXIMIZED=FALSE&amp;VAR:CALENDAR=US&amp;VAR:SYMBOL=LVLT&amp;VAR:INDEX=0"}</definedName>
    <definedName name="_31IQ_CURRENCY_GAIN_INS">"c238"</definedName>
    <definedName name="_3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20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00__FDSAUDITLINK__">{"fdsup://directions/FAT Viewer?action=UPDATE&amp;creator=factset&amp;DYN_ARGS=TRUE&amp;DOC_NAME=FAT:FQL_AUDITING_CLIENT_TEMPLATE.FAT&amp;display_string=Audit&amp;VAR:KEY=ZUPOLWFMHG&amp;VAR:QUERY=RkZfRU5UUlBSX1ZBTF9EQUlMWSgxMi8wMS8yMDExLCwsLCk=&amp;WINDOW=FIRST_POPUP&amp;HEIGHT=450&amp;WIDTH=","450&amp;START_MAXIMIZED=FALSE&amp;VAR:CALENDAR=US&amp;VAR:SYMBOL=LVLT&amp;VAR:INDEX=0"}</definedName>
    <definedName name="_3201__FDSAUDITLINK__">{"fdsup://directions/FAT Viewer?action=UPDATE&amp;creator=factset&amp;DYN_ARGS=TRUE&amp;DOC_NAME=FAT:FQL_AUDITING_CLIENT_TEMPLATE.FAT&amp;display_string=Audit&amp;VAR:KEY=TYROHSXUNQ&amp;VAR:QUERY=RkZfRU5UUlBSX1ZBTF9EQUlMWSgxMi8wMi8yMDExLCwsLCk=&amp;WINDOW=FIRST_POPUP&amp;HEIGHT=450&amp;WIDTH=","450&amp;START_MAXIMIZED=FALSE&amp;VAR:CALENDAR=US&amp;VAR:SYMBOL=LVLT&amp;VAR:INDEX=0"}</definedName>
    <definedName name="_3202__FDSAUDITLINK__">{"fdsup://directions/FAT Viewer?action=UPDATE&amp;creator=factset&amp;DYN_ARGS=TRUE&amp;DOC_NAME=FAT:FQL_AUDITING_CLIENT_TEMPLATE.FAT&amp;display_string=Audit&amp;VAR:KEY=LIPERMPCVO&amp;VAR:QUERY=RkZfRU5UUlBSX1ZBTF9EQUlMWSgxMi8wNS8yMDExLCwsLCk=&amp;WINDOW=FIRST_POPUP&amp;HEIGHT=450&amp;WIDTH=","450&amp;START_MAXIMIZED=FALSE&amp;VAR:CALENDAR=US&amp;VAR:SYMBOL=LVLT&amp;VAR:INDEX=0"}</definedName>
    <definedName name="_3203__FDSAUDITLINK__">{"fdsup://directions/FAT Viewer?action=UPDATE&amp;creator=factset&amp;DYN_ARGS=TRUE&amp;DOC_NAME=FAT:FQL_AUDITING_CLIENT_TEMPLATE.FAT&amp;display_string=Audit&amp;VAR:KEY=ZSDKVOFGNC&amp;VAR:QUERY=RkZfRU5UUlBSX1ZBTF9EQUlMWSgxMi8wNi8yMDExLCwsLCk=&amp;WINDOW=FIRST_POPUP&amp;HEIGHT=450&amp;WIDTH=","450&amp;START_MAXIMIZED=FALSE&amp;VAR:CALENDAR=US&amp;VAR:SYMBOL=LVLT&amp;VAR:INDEX=0"}</definedName>
    <definedName name="_3204__FDSAUDITLINK__">{"fdsup://directions/FAT Viewer?action=UPDATE&amp;creator=factset&amp;DYN_ARGS=TRUE&amp;DOC_NAME=FAT:FQL_AUDITING_CLIENT_TEMPLATE.FAT&amp;display_string=Audit&amp;VAR:KEY=HEVUZETGPQ&amp;VAR:QUERY=RkZfRU5UUlBSX1ZBTF9EQUlMWSgxMi8wNy8yMDExLCwsLCk=&amp;WINDOW=FIRST_POPUP&amp;HEIGHT=450&amp;WIDTH=","450&amp;START_MAXIMIZED=FALSE&amp;VAR:CALENDAR=US&amp;VAR:SYMBOL=LVLT&amp;VAR:INDEX=0"}</definedName>
    <definedName name="_3205__FDSAUDITLINK__">{"fdsup://directions/FAT Viewer?action=UPDATE&amp;creator=factset&amp;DYN_ARGS=TRUE&amp;DOC_NAME=FAT:FQL_AUDITING_CLIENT_TEMPLATE.FAT&amp;display_string=Audit&amp;VAR:KEY=DYHALAJATE&amp;VAR:QUERY=RkZfRU5UUlBSX1ZBTF9EQUlMWSgxMi8wOC8yMDExLCwsLCk=&amp;WINDOW=FIRST_POPUP&amp;HEIGHT=450&amp;WIDTH=","450&amp;START_MAXIMIZED=FALSE&amp;VAR:CALENDAR=US&amp;VAR:SYMBOL=LVLT&amp;VAR:INDEX=0"}</definedName>
    <definedName name="_3206__FDSAUDITLINK__">{"fdsup://directions/FAT Viewer?action=UPDATE&amp;creator=factset&amp;DYN_ARGS=TRUE&amp;DOC_NAME=FAT:FQL_AUDITING_CLIENT_TEMPLATE.FAT&amp;display_string=Audit&amp;VAR:KEY=JSLYHMTKJG&amp;VAR:QUERY=RkZfRU5UUlBSX1ZBTF9EQUlMWSgxMi8wOS8yMDExLCwsLCk=&amp;WINDOW=FIRST_POPUP&amp;HEIGHT=450&amp;WIDTH=","450&amp;START_MAXIMIZED=FALSE&amp;VAR:CALENDAR=US&amp;VAR:SYMBOL=LVLT&amp;VAR:INDEX=0"}</definedName>
    <definedName name="_3207__FDSAUDITLINK__">{"fdsup://directions/FAT Viewer?action=UPDATE&amp;creator=factset&amp;DYN_ARGS=TRUE&amp;DOC_NAME=FAT:FQL_AUDITING_CLIENT_TEMPLATE.FAT&amp;display_string=Audit&amp;VAR:KEY=NOBYPKRCRS&amp;VAR:QUERY=RkZfRU5UUlBSX1ZBTF9EQUlMWSgxMi8xMi8yMDExLCwsLCk=&amp;WINDOW=FIRST_POPUP&amp;HEIGHT=450&amp;WIDTH=","450&amp;START_MAXIMIZED=FALSE&amp;VAR:CALENDAR=US&amp;VAR:SYMBOL=LVLT&amp;VAR:INDEX=0"}</definedName>
    <definedName name="_3208__FDSAUDITLINK__">{"fdsup://directions/FAT Viewer?action=UPDATE&amp;creator=factset&amp;DYN_ARGS=TRUE&amp;DOC_NAME=FAT:FQL_AUDITING_CLIENT_TEMPLATE.FAT&amp;display_string=Audit&amp;VAR:KEY=VYZQDABMJI&amp;VAR:QUERY=RkZfRU5UUlBSX1ZBTF9EQUlMWSgxMi8xMy8yMDExLCwsLCk=&amp;WINDOW=FIRST_POPUP&amp;HEIGHT=450&amp;WIDTH=","450&amp;START_MAXIMIZED=FALSE&amp;VAR:CALENDAR=US&amp;VAR:SYMBOL=LVLT&amp;VAR:INDEX=0"}</definedName>
    <definedName name="_3209__FDSAUDITLINK__">{"fdsup://directions/FAT Viewer?action=UPDATE&amp;creator=factset&amp;DYN_ARGS=TRUE&amp;DOC_NAME=FAT:FQL_AUDITING_CLIENT_TEMPLATE.FAT&amp;display_string=Audit&amp;VAR:KEY=XAXUPOHGVU&amp;VAR:QUERY=RkZfRU5UUlBSX1ZBTF9EQUlMWSgxMi8xNC8yMDExLCwsLCk=&amp;WINDOW=FIRST_POPUP&amp;HEIGHT=450&amp;WIDTH=","450&amp;START_MAXIMIZED=FALSE&amp;VAR:CALENDAR=US&amp;VAR:SYMBOL=LVLT&amp;VAR:INDEX=0"}</definedName>
    <definedName name="_321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10__FDSAUDITLINK__">{"fdsup://directions/FAT Viewer?action=UPDATE&amp;creator=factset&amp;DYN_ARGS=TRUE&amp;DOC_NAME=FAT:FQL_AUDITING_CLIENT_TEMPLATE.FAT&amp;display_string=Audit&amp;VAR:KEY=XCZGZUNUHM&amp;VAR:QUERY=RkZfRU5UUlBSX1ZBTF9EQUlMWSgxMi8xNS8yMDExLCwsLCk=&amp;WINDOW=FIRST_POPUP&amp;HEIGHT=450&amp;WIDTH=","450&amp;START_MAXIMIZED=FALSE&amp;VAR:CALENDAR=US&amp;VAR:SYMBOL=LVLT&amp;VAR:INDEX=0"}</definedName>
    <definedName name="_3211__FDSAUDITLINK__">{"fdsup://directions/FAT Viewer?action=UPDATE&amp;creator=factset&amp;DYN_ARGS=TRUE&amp;DOC_NAME=FAT:FQL_AUDITING_CLIENT_TEMPLATE.FAT&amp;display_string=Audit&amp;VAR:KEY=TWNCJGBYJG&amp;VAR:QUERY=RkZfRU5UUlBSX1ZBTF9EQUlMWSgxMi8xNi8yMDExLCwsLCk=&amp;WINDOW=FIRST_POPUP&amp;HEIGHT=450&amp;WIDTH=","450&amp;START_MAXIMIZED=FALSE&amp;VAR:CALENDAR=US&amp;VAR:SYMBOL=LVLT&amp;VAR:INDEX=0"}</definedName>
    <definedName name="_3212__FDSAUDITLINK__">{"fdsup://directions/FAT Viewer?action=UPDATE&amp;creator=factset&amp;DYN_ARGS=TRUE&amp;DOC_NAME=FAT:FQL_AUDITING_CLIENT_TEMPLATE.FAT&amp;display_string=Audit&amp;VAR:KEY=LULQVKVUDS&amp;VAR:QUERY=RkZfRU5UUlBSX1ZBTF9EQUlMWSgxMi8xOS8yMDExLCwsLCk=&amp;WINDOW=FIRST_POPUP&amp;HEIGHT=450&amp;WIDTH=","450&amp;START_MAXIMIZED=FALSE&amp;VAR:CALENDAR=US&amp;VAR:SYMBOL=LVLT&amp;VAR:INDEX=0"}</definedName>
    <definedName name="_3213__FDSAUDITLINK__">{"fdsup://directions/FAT Viewer?action=UPDATE&amp;creator=factset&amp;DYN_ARGS=TRUE&amp;DOC_NAME=FAT:FQL_AUDITING_CLIENT_TEMPLATE.FAT&amp;display_string=Audit&amp;VAR:KEY=FSVWRKPWHS&amp;VAR:QUERY=RkZfRU5UUlBSX1ZBTF9EQUlMWSgxMi8yMC8yMDExLCwsLCk=&amp;WINDOW=FIRST_POPUP&amp;HEIGHT=450&amp;WIDTH=","450&amp;START_MAXIMIZED=FALSE&amp;VAR:CALENDAR=US&amp;VAR:SYMBOL=LVLT&amp;VAR:INDEX=0"}</definedName>
    <definedName name="_3214__FDSAUDITLINK__">{"fdsup://directions/FAT Viewer?action=UPDATE&amp;creator=factset&amp;DYN_ARGS=TRUE&amp;DOC_NAME=FAT:FQL_AUDITING_CLIENT_TEMPLATE.FAT&amp;display_string=Audit&amp;VAR:KEY=XMVOBGHGBO&amp;VAR:QUERY=RkZfRU5UUlBSX1ZBTF9EQUlMWSgxMi8yMS8yMDExLCwsLCk=&amp;WINDOW=FIRST_POPUP&amp;HEIGHT=450&amp;WIDTH=","450&amp;START_MAXIMIZED=FALSE&amp;VAR:CALENDAR=US&amp;VAR:SYMBOL=LVLT&amp;VAR:INDEX=0"}</definedName>
    <definedName name="_3215__FDSAUDITLINK__">{"fdsup://directions/FAT Viewer?action=UPDATE&amp;creator=factset&amp;DYN_ARGS=TRUE&amp;DOC_NAME=FAT:FQL_AUDITING_CLIENT_TEMPLATE.FAT&amp;display_string=Audit&amp;VAR:KEY=TMNMXYFQDG&amp;VAR:QUERY=RkZfRU5UUlBSX1ZBTF9EQUlMWSgxMi8yMi8yMDExLCwsLCk=&amp;WINDOW=FIRST_POPUP&amp;HEIGHT=450&amp;WIDTH=","450&amp;START_MAXIMIZED=FALSE&amp;VAR:CALENDAR=US&amp;VAR:SYMBOL=LVLT&amp;VAR:INDEX=0"}</definedName>
    <definedName name="_32150__FDSAUDITLINK__">{"fdsup://directions/FAT Viewer?action=UPDATE&amp;creator=factset&amp;DYN_ARGS=TRUE&amp;DOC_NAME=FAT:FQL_AUDITING_CLIENT_TEMPLATE.FAT&amp;display_string=Audit&amp;VAR:KEY=JANMPUFSPE&amp;VAR:QUERY=RkZfREVCVChRVFIsNDA5MDUsLCwsVVNEKQ==&amp;WINDOW=FIRST_POPUP&amp;HEIGHT=450&amp;WIDTH=450&amp;START_MA","XIMIZED=FALSE&amp;VAR:CALENDAR=US&amp;VAR:SYMBOL=EQIX&amp;VAR:INDEX=0"}</definedName>
    <definedName name="_32151__FDSAUDITLINK__">{"fdsup://Directions/FactSet Auditing Viewer?action=AUDIT_VALUE&amp;DB=129&amp;ID1=29444U50&amp;VALUEID=02001&amp;SDATE=201103&amp;PERIODTYPE=QTR_STD&amp;SCFT=3&amp;window=popup_no_bar&amp;width=385&amp;height=120&amp;START_MAXIMIZED=FALSE&amp;creator=factset&amp;display_string=Audit"}</definedName>
    <definedName name="_32152__FDSAUDITLINK__">{"fdsup://directions/FAT Viewer?action=UPDATE&amp;creator=factset&amp;DYN_ARGS=TRUE&amp;DOC_NAME=FAT:FQL_AUDITING_CLIENT_TEMPLATE.FAT&amp;display_string=Audit&amp;VAR:KEY=PKPEBABGZG&amp;VAR:QUERY=RkZfU0hTX0ZMT0FUX0NVUlIoKQ==&amp;WINDOW=FIRST_POPUP&amp;HEIGHT=450&amp;WIDTH=450&amp;START_MAXIMIZED=","FALSE&amp;VAR:CALENDAR=US&amp;VAR:SYMBOL=EQIX&amp;VAR:INDEX=0"}</definedName>
    <definedName name="_32159__FDSAUDITLINK__">{"fdsup://directions/FAT Viewer?action=UPDATE&amp;creator=factset&amp;DYN_ARGS=TRUE&amp;DOC_NAME=FAT:FQL_AUDITING_CLIENT_TEMPLATE.FAT&amp;display_string=Audit&amp;VAR:KEY=LCVWFIZGLE&amp;VAR:QUERY=RkZfU0hTX0ZMT0FUX0NVUlIoKQ==&amp;WINDOW=FIRST_POPUP&amp;HEIGHT=450&amp;WIDTH=450&amp;START_MAXIMIZED=","FALSE&amp;VAR:CALENDAR=US&amp;VAR:SYMBOL=B282YM&amp;VAR:INDEX=0"}</definedName>
    <definedName name="_3216__FDSAUDITLINK__">{"fdsup://directions/FAT Viewer?action=UPDATE&amp;creator=factset&amp;DYN_ARGS=TRUE&amp;DOC_NAME=FAT:FQL_AUDITING_CLIENT_TEMPLATE.FAT&amp;display_string=Audit&amp;VAR:KEY=BMDKJEHYNW&amp;VAR:QUERY=RkZfRU5UUlBSX1ZBTF9EQUlMWSgxMi8yMy8yMDExLCwsLCk=&amp;WINDOW=FIRST_POPUP&amp;HEIGHT=450&amp;WIDTH=","450&amp;START_MAXIMIZED=FALSE&amp;VAR:CALENDAR=US&amp;VAR:SYMBOL=LVLT&amp;VAR:INDEX=0"}</definedName>
    <definedName name="_32162__FDSAUDITLINK__">{"fdsup://directions/FAT Viewer?action=UPDATE&amp;creator=factset&amp;DYN_ARGS=TRUE&amp;DOC_NAME=FAT:FQL_AUDITING_CLIENT_TEMPLATE.FAT&amp;display_string=Audit&amp;VAR:KEY=EZCLCRSDAP&amp;VAR:QUERY=RkZfU0hTX0ZMT0FUX0NVUlIoKQ==&amp;WINDOW=FIRST_POPUP&amp;HEIGHT=450&amp;WIDTH=450&amp;START_MAXIMIZED=","FALSE&amp;VAR:CALENDAR=US&amp;VAR:SYMBOL=RAX&amp;VAR:INDEX=0"}</definedName>
    <definedName name="_32163__FDSAUDITLINK__">{"fdsup://directions/FAT Viewer?action=UPDATE&amp;creator=factset&amp;DYN_ARGS=TRUE&amp;DOC_NAME=FAT:FQL_AUDITING_CLIENT_TEMPLATE.FAT&amp;display_string=Audit&amp;VAR:KEY=OLOPGHWHAP&amp;VAR:QUERY=RkZfU0hTX0ZMT0FUX0NVUlIoKQ==&amp;WINDOW=FIRST_POPUP&amp;HEIGHT=450&amp;WIDTH=450&amp;START_MAXIMIZED=","FALSE&amp;VAR:CALENDAR=US&amp;VAR:SYMBOL=INAP&amp;VAR:INDEX=0"}</definedName>
    <definedName name="_32164__FDSAUDITLINK__">{"fdsup://directions/FAT Viewer?action=UPDATE&amp;creator=factset&amp;DYN_ARGS=TRUE&amp;DOC_NAME=FAT:FQL_AUDITING_CLIENT_TEMPLATE.FAT&amp;display_string=Audit&amp;VAR:KEY=ONQHQDUZKF&amp;VAR:QUERY=RkZfU0hTX0ZMT0FUX0NVUlIoKQ==&amp;WINDOW=FIRST_POPUP&amp;HEIGHT=450&amp;WIDTH=450&amp;START_MAXIMIZED=","FALSE&amp;VAR:CALENDAR=US&amp;VAR:SYMBOL=244184&amp;VAR:INDEX=0"}</definedName>
    <definedName name="_32165__FDSAUDITLINK__">{"fdsup://directions/FAT Viewer?action=UPDATE&amp;creator=factset&amp;DYN_ARGS=TRUE&amp;DOC_NAME=FAT:FQL_AUDITING_CLIENT_TEMPLATE.FAT&amp;display_string=Audit&amp;VAR:KEY=LWJOLWDYRK&amp;VAR:QUERY=RkZfUEUoQU5OLDAsTk9XKQ==&amp;WINDOW=FIRST_POPUP&amp;HEIGHT=450&amp;WIDTH=450&amp;START_MAXIMIZED=FALS","E&amp;VAR:CALENDAR=US&amp;VAR:SYMBOL=N4727910&amp;VAR:INDEX=0"}</definedName>
    <definedName name="_32166__FDSAUDITLINK__">{"fdsup://directions/FAT Viewer?action=UPDATE&amp;creator=factset&amp;DYN_ARGS=TRUE&amp;DOC_NAME=FAT:FQL_AUDITING_CLIENT_TEMPLATE.FAT&amp;display_string=Audit&amp;VAR:KEY=MXAPIZKJYH&amp;VAR:QUERY=RkZfU0hTX0ZMT0FUX0NVUlIoKQ==&amp;WINDOW=FIRST_POPUP&amp;HEIGHT=450&amp;WIDTH=450&amp;START_MAXIMIZED=","FALSE&amp;VAR:CALENDAR=US&amp;VAR:SYMBOL=DLR&amp;VAR:INDEX=0"}</definedName>
    <definedName name="_32167__FDSAUDITLINK__">{"fdsup://directions/FAT Viewer?action=UPDATE&amp;creator=factset&amp;DYN_ARGS=TRUE&amp;DOC_NAME=FAT:FQL_AUDITING_CLIENT_TEMPLATE.FAT&amp;display_string=Audit&amp;VAR:KEY=QTKZQPIRSX&amp;VAR:QUERY=RkZfU0hTX0ZMT0FUX0NVUlIoKQ==&amp;WINDOW=FIRST_POPUP&amp;HEIGHT=450&amp;WIDTH=450&amp;START_MAXIMIZED=","FALSE&amp;VAR:CALENDAR=US&amp;VAR:SYMBOL=COR&amp;VAR:INDEX=0"}</definedName>
    <definedName name="_32168__FDSAUDITLINK__">{"fdsup://directions/FAT Viewer?action=UPDATE&amp;creator=factset&amp;DYN_ARGS=TRUE&amp;DOC_NAME=FAT:FQL_AUDITING_CLIENT_TEMPLATE.FAT&amp;display_string=Audit&amp;VAR:KEY=YFQHIRYHOF&amp;VAR:QUERY=RkZfU0hTX0ZMT0FUX0NVUlIoKQ==&amp;WINDOW=FIRST_POPUP&amp;HEIGHT=450&amp;WIDTH=450&amp;START_MAXIMIZED=","FALSE&amp;VAR:CALENDAR=US&amp;VAR:SYMBOL=DFT&amp;VAR:INDEX=0"}</definedName>
    <definedName name="_3217__FDSAUDITLINK__">{"fdsup://directions/FAT Viewer?action=UPDATE&amp;creator=factset&amp;DYN_ARGS=TRUE&amp;DOC_NAME=FAT:FQL_AUDITING_CLIENT_TEMPLATE.FAT&amp;display_string=Audit&amp;VAR:KEY=ZOXUJONENI&amp;VAR:QUERY=RkZfRU5UUlBSX1ZBTF9EQUlMWSgxMi8yNi8yMDExLCwsLCk=&amp;WINDOW=FIRST_POPUP&amp;HEIGHT=450&amp;WIDTH=","450&amp;START_MAXIMIZED=FALSE&amp;VAR:CALENDAR=US&amp;VAR:SYMBOL=LVLT&amp;VAR:INDEX=0"}</definedName>
    <definedName name="_3218__FDSAUDITLINK__">{"fdsup://directions/FAT Viewer?action=UPDATE&amp;creator=factset&amp;DYN_ARGS=TRUE&amp;DOC_NAME=FAT:FQL_AUDITING_CLIENT_TEMPLATE.FAT&amp;display_string=Audit&amp;VAR:KEY=DYTYZYXELC&amp;VAR:QUERY=RkZfRU5UUlBSX1ZBTF9EQUlMWSgxMi8yNy8yMDExLCwsLCk=&amp;WINDOW=FIRST_POPUP&amp;HEIGHT=450&amp;WIDTH=","450&amp;START_MAXIMIZED=FALSE&amp;VAR:CALENDAR=US&amp;VAR:SYMBOL=LVLT&amp;VAR:INDEX=0"}</definedName>
    <definedName name="_3219__FDSAUDITLINK__">{"fdsup://directions/FAT Viewer?action=UPDATE&amp;creator=factset&amp;DYN_ARGS=TRUE&amp;DOC_NAME=FAT:FQL_AUDITING_CLIENT_TEMPLATE.FAT&amp;display_string=Audit&amp;VAR:KEY=JSNGJQVYTQ&amp;VAR:QUERY=RkZfRU5UUlBSX1ZBTF9EQUlMWSgxMi8yOC8yMDExLCwsLCk=&amp;WINDOW=FIRST_POPUP&amp;HEIGHT=450&amp;WIDTH=","450&amp;START_MAXIMIZED=FALSE&amp;VAR:CALENDAR=US&amp;VAR:SYMBOL=LVLT&amp;VAR:INDEX=0"}</definedName>
    <definedName name="_322__FDSAUDITLINK__">{"fdsup://IBCentral/FAT Viewer?action=UPDATE&amp;creator=factset&amp;DOC_NAME=fat:reuters_qtrly_source_window.fat&amp;display_string=Audit&amp;DYN_ARGS=TRUE&amp;VAR:ID1=74586710&amp;VAR:RCODE=SALES&amp;VAR:SDATE=20080699&amp;VAR:FREQ=Quarterly&amp;VAR:RELITEM=RP&amp;VAR:CURRENCY=&amp;VAR:CURRSOURCE=E","XSHARE&amp;VAR:NATFREQ=QUARTERLY&amp;VAR:RFIELD=FINALIZED&amp;VAR:DB_TYPE=&amp;VAR:UNITS=M&amp;window=popup&amp;width=450&amp;height=300&amp;START_MAXIMIZED=FALSE"}</definedName>
    <definedName name="_3220__FDSAUDITLINK__">{"fdsup://directions/FAT Viewer?action=UPDATE&amp;creator=factset&amp;DYN_ARGS=TRUE&amp;DOC_NAME=FAT:FQL_AUDITING_CLIENT_TEMPLATE.FAT&amp;display_string=Audit&amp;VAR:KEY=HKDOTUDGXW&amp;VAR:QUERY=RkZfRU5UUlBSX1ZBTF9EQUlMWSgzLzAzLzIwMDksLCwsKQ==&amp;WINDOW=FIRST_POPUP&amp;HEIGHT=450&amp;WIDTH=","450&amp;START_MAXIMIZED=FALSE&amp;VAR:CALENDAR=US&amp;VAR:SYMBOL=ABVT&amp;VAR:INDEX=0"}</definedName>
    <definedName name="_3221__FDSAUDITLINK__">{"fdsup://directions/FAT Viewer?action=UPDATE&amp;creator=factset&amp;DYN_ARGS=TRUE&amp;DOC_NAME=FAT:FQL_AUDITING_CLIENT_TEMPLATE.FAT&amp;display_string=Audit&amp;VAR:KEY=ZOJGZEZKTQ&amp;VAR:QUERY=RkZfRU5UUlBSX1ZBTF9EQUlMWSgzLzA0LzIwMDksLCwsKQ==&amp;WINDOW=FIRST_POPUP&amp;HEIGHT=450&amp;WIDTH=","450&amp;START_MAXIMIZED=FALSE&amp;VAR:CALENDAR=US&amp;VAR:SYMBOL=ABVT&amp;VAR:INDEX=0"}</definedName>
    <definedName name="_3222__FDSAUDITLINK__">{"fdsup://directions/FAT Viewer?action=UPDATE&amp;creator=factset&amp;DYN_ARGS=TRUE&amp;DOC_NAME=FAT:FQL_AUDITING_CLIENT_TEMPLATE.FAT&amp;display_string=Audit&amp;VAR:KEY=BUBMPARCDQ&amp;VAR:QUERY=RkZfRU5UUlBSX1ZBTF9EQUlMWSgzLzA1LzIwMDksLCwsKQ==&amp;WINDOW=FIRST_POPUP&amp;HEIGHT=450&amp;WIDTH=","450&amp;START_MAXIMIZED=FALSE&amp;VAR:CALENDAR=US&amp;VAR:SYMBOL=ABVT&amp;VAR:INDEX=0"}</definedName>
    <definedName name="_3223__FDSAUDITLINK__">{"fdsup://directions/FAT Viewer?action=UPDATE&amp;creator=factset&amp;DYN_ARGS=TRUE&amp;DOC_NAME=FAT:FQL_AUDITING_CLIENT_TEMPLATE.FAT&amp;display_string=Audit&amp;VAR:KEY=DSLIRGXQZC&amp;VAR:QUERY=RkZfRU5UUlBSX1ZBTF9EQUlMWSgzLzA2LzIwMDksLCwsKQ==&amp;WINDOW=FIRST_POPUP&amp;HEIGHT=450&amp;WIDTH=","450&amp;START_MAXIMIZED=FALSE&amp;VAR:CALENDAR=US&amp;VAR:SYMBOL=ABVT&amp;VAR:INDEX=0"}</definedName>
    <definedName name="_3224__FDSAUDITLINK__">{"fdsup://directions/FAT Viewer?action=UPDATE&amp;creator=factset&amp;DYN_ARGS=TRUE&amp;DOC_NAME=FAT:FQL_AUDITING_CLIENT_TEMPLATE.FAT&amp;display_string=Audit&amp;VAR:KEY=VGJWBEXEBK&amp;VAR:QUERY=RkZfRU5UUlBSX1ZBTF9EQUlMWSgzLzA5LzIwMDksLCwsKQ==&amp;WINDOW=FIRST_POPUP&amp;HEIGHT=450&amp;WIDTH=","450&amp;START_MAXIMIZED=FALSE&amp;VAR:CALENDAR=US&amp;VAR:SYMBOL=ABVT&amp;VAR:INDEX=0"}</definedName>
    <definedName name="_3225__FDSAUDITLINK__">{"fdsup://directions/FAT Viewer?action=UPDATE&amp;creator=factset&amp;DYN_ARGS=TRUE&amp;DOC_NAME=FAT:FQL_AUDITING_CLIENT_TEMPLATE.FAT&amp;display_string=Audit&amp;VAR:KEY=LEBSPKPCLM&amp;VAR:QUERY=RkZfRU5UUlBSX1ZBTF9EQUlMWSgzLzEwLzIwMDksLCwsKQ==&amp;WINDOW=FIRST_POPUP&amp;HEIGHT=450&amp;WIDTH=","450&amp;START_MAXIMIZED=FALSE&amp;VAR:CALENDAR=US&amp;VAR:SYMBOL=ABVT&amp;VAR:INDEX=0"}</definedName>
    <definedName name="_3226__FDSAUDITLINK__">{"fdsup://directions/FAT Viewer?action=UPDATE&amp;creator=factset&amp;DYN_ARGS=TRUE&amp;DOC_NAME=FAT:FQL_AUDITING_CLIENT_TEMPLATE.FAT&amp;display_string=Audit&amp;VAR:KEY=NOBKRQHMHE&amp;VAR:QUERY=RkZfRU5UUlBSX1ZBTF9EQUlMWSgzLzExLzIwMDksLCwsKQ==&amp;WINDOW=FIRST_POPUP&amp;HEIGHT=450&amp;WIDTH=","450&amp;START_MAXIMIZED=FALSE&amp;VAR:CALENDAR=US&amp;VAR:SYMBOL=ABVT&amp;VAR:INDEX=0"}</definedName>
    <definedName name="_3227__FDSAUDITLINK__">{"fdsup://directions/FAT Viewer?action=UPDATE&amp;creator=factset&amp;DYN_ARGS=TRUE&amp;DOC_NAME=FAT:FQL_AUDITING_CLIENT_TEMPLATE.FAT&amp;display_string=Audit&amp;VAR:KEY=VSTIRILWNU&amp;VAR:QUERY=RkZfRU5UUlBSX1ZBTF9EQUlMWSgzLzEyLzIwMDksLCwsKQ==&amp;WINDOW=FIRST_POPUP&amp;HEIGHT=450&amp;WIDTH=","450&amp;START_MAXIMIZED=FALSE&amp;VAR:CALENDAR=US&amp;VAR:SYMBOL=ABVT&amp;VAR:INDEX=0"}</definedName>
    <definedName name="_3228__FDSAUDITLINK__">{"fdsup://directions/FAT Viewer?action=UPDATE&amp;creator=factset&amp;DYN_ARGS=TRUE&amp;DOC_NAME=FAT:FQL_AUDITING_CLIENT_TEMPLATE.FAT&amp;display_string=Audit&amp;VAR:KEY=BYNWNYNMLS&amp;VAR:QUERY=RkZfRU5UUlBSX1ZBTF9EQUlMWSgzLzEzLzIwMDksLCwsKQ==&amp;WINDOW=FIRST_POPUP&amp;HEIGHT=450&amp;WIDTH=","450&amp;START_MAXIMIZED=FALSE&amp;VAR:CALENDAR=US&amp;VAR:SYMBOL=ABVT&amp;VAR:INDEX=0"}</definedName>
    <definedName name="_3229__FDSAUDITLINK__">{"fdsup://directions/FAT Viewer?action=UPDATE&amp;creator=factset&amp;DYN_ARGS=TRUE&amp;DOC_NAME=FAT:FQL_AUDITING_CLIENT_TEMPLATE.FAT&amp;display_string=Audit&amp;VAR:KEY=BMLQBANKHW&amp;VAR:QUERY=RkZfRU5UUlBSX1ZBTF9EQUlMWSgzLzE2LzIwMDksLCwsKQ==&amp;WINDOW=FIRST_POPUP&amp;HEIGHT=450&amp;WIDTH=","450&amp;START_MAXIMIZED=FALSE&amp;VAR:CALENDAR=US&amp;VAR:SYMBOL=ABVT&amp;VAR:INDEX=0"}</definedName>
    <definedName name="_323__FDSAUDITLINK__">{"fdsup://IBCentral/FAT Viewer?action=UPDATE&amp;creator=factset&amp;DOC_NAME=fat:reuters_qtrly_source_window.fat&amp;display_string=Audit&amp;DYN_ARGS=TRUE&amp;VAR:ID1=74531010&amp;VAR:RCODE=SALES&amp;VAR:SDATE=20080699&amp;VAR:FREQ=Quarterly&amp;VAR:RELITEM=RP&amp;VAR:CURRENCY=&amp;VAR:CURRSOURCE=E","XSHARE&amp;VAR:NATFREQ=QUARTERLY&amp;VAR:RFIELD=FINALIZED&amp;VAR:DB_TYPE=&amp;VAR:UNITS=M&amp;window=popup&amp;width=450&amp;height=300&amp;START_MAXIMIZED=FALSE"}</definedName>
    <definedName name="_3230__FDSAUDITLINK__">{"fdsup://directions/FAT Viewer?action=UPDATE&amp;creator=factset&amp;DYN_ARGS=TRUE&amp;DOC_NAME=FAT:FQL_AUDITING_CLIENT_TEMPLATE.FAT&amp;display_string=Audit&amp;VAR:KEY=JMXYPUNERW&amp;VAR:QUERY=RkZfRU5UUlBSX1ZBTF9EQUlMWSgzLzE3LzIwMDksLCwsKQ==&amp;WINDOW=FIRST_POPUP&amp;HEIGHT=450&amp;WIDTH=","450&amp;START_MAXIMIZED=FALSE&amp;VAR:CALENDAR=US&amp;VAR:SYMBOL=ABVT&amp;VAR:INDEX=0"}</definedName>
    <definedName name="_3231__FDSAUDITLINK__">{"fdsup://directions/FAT Viewer?action=UPDATE&amp;creator=factset&amp;DYN_ARGS=TRUE&amp;DOC_NAME=FAT:FQL_AUDITING_CLIENT_TEMPLATE.FAT&amp;display_string=Audit&amp;VAR:KEY=XILGJOTOVS&amp;VAR:QUERY=RkZfRU5UUlBSX1ZBTF9EQUlMWSgzLzE4LzIwMDksLCwsKQ==&amp;WINDOW=FIRST_POPUP&amp;HEIGHT=450&amp;WIDTH=","450&amp;START_MAXIMIZED=FALSE&amp;VAR:CALENDAR=US&amp;VAR:SYMBOL=ABVT&amp;VAR:INDEX=0"}</definedName>
    <definedName name="_3232__FDSAUDITLINK__">{"fdsup://directions/FAT Viewer?action=UPDATE&amp;creator=factset&amp;DYN_ARGS=TRUE&amp;DOC_NAME=FAT:FQL_AUDITING_CLIENT_TEMPLATE.FAT&amp;display_string=Audit&amp;VAR:KEY=JSNEPIRANK&amp;VAR:QUERY=RkZfRU5UUlBSX1ZBTF9EQUlMWSgzLzE5LzIwMDksLCwsKQ==&amp;WINDOW=FIRST_POPUP&amp;HEIGHT=450&amp;WIDTH=","450&amp;START_MAXIMIZED=FALSE&amp;VAR:CALENDAR=US&amp;VAR:SYMBOL=ABVT&amp;VAR:INDEX=0"}</definedName>
    <definedName name="_3233__FDSAUDITLINK__">{"fdsup://directions/FAT Viewer?action=UPDATE&amp;creator=factset&amp;DYN_ARGS=TRUE&amp;DOC_NAME=FAT:FQL_AUDITING_CLIENT_TEMPLATE.FAT&amp;display_string=Audit&amp;VAR:KEY=XYVQTCHSXM&amp;VAR:QUERY=RkZfRU5UUlBSX1ZBTF9EQUlMWSgzLzIwLzIwMDksLCwsKQ==&amp;WINDOW=FIRST_POPUP&amp;HEIGHT=450&amp;WIDTH=","450&amp;START_MAXIMIZED=FALSE&amp;VAR:CALENDAR=US&amp;VAR:SYMBOL=ABVT&amp;VAR:INDEX=0"}</definedName>
    <definedName name="_3234__FDSAUDITLINK__">{"fdsup://directions/FAT Viewer?action=UPDATE&amp;creator=factset&amp;DYN_ARGS=TRUE&amp;DOC_NAME=FAT:FQL_AUDITING_CLIENT_TEMPLATE.FAT&amp;display_string=Audit&amp;VAR:KEY=HCFGBSDQZG&amp;VAR:QUERY=RkZfRU5UUlBSX1ZBTF9EQUlMWSgzLzIzLzIwMDksLCwsKQ==&amp;WINDOW=FIRST_POPUP&amp;HEIGHT=450&amp;WIDTH=","450&amp;START_MAXIMIZED=FALSE&amp;VAR:CALENDAR=US&amp;VAR:SYMBOL=ABVT&amp;VAR:INDEX=0"}</definedName>
    <definedName name="_3235__FDSAUDITLINK__">{"fdsup://directions/FAT Viewer?action=UPDATE&amp;creator=factset&amp;DYN_ARGS=TRUE&amp;DOC_NAME=FAT:FQL_AUDITING_CLIENT_TEMPLATE.FAT&amp;display_string=Audit&amp;VAR:KEY=DWXADONSJS&amp;VAR:QUERY=RkZfRU5UUlBSX1ZBTF9EQUlMWSgzLzI0LzIwMDksLCwsKQ==&amp;WINDOW=FIRST_POPUP&amp;HEIGHT=450&amp;WIDTH=","450&amp;START_MAXIMIZED=FALSE&amp;VAR:CALENDAR=US&amp;VAR:SYMBOL=ABVT&amp;VAR:INDEX=0"}</definedName>
    <definedName name="_3236__FDSAUDITLINK__">{"fdsup://directions/FAT Viewer?action=UPDATE&amp;creator=factset&amp;DYN_ARGS=TRUE&amp;DOC_NAME=FAT:FQL_AUDITING_CLIENT_TEMPLATE.FAT&amp;display_string=Audit&amp;VAR:KEY=NYLGLSDCNA&amp;VAR:QUERY=RkZfRU5UUlBSX1ZBTF9EQUlMWSgzLzI1LzIwMDksLCwsKQ==&amp;WINDOW=FIRST_POPUP&amp;HEIGHT=450&amp;WIDTH=","450&amp;START_MAXIMIZED=FALSE&amp;VAR:CALENDAR=US&amp;VAR:SYMBOL=ABVT&amp;VAR:INDEX=0"}</definedName>
    <definedName name="_3237__FDSAUDITLINK__">{"fdsup://directions/FAT Viewer?action=UPDATE&amp;creator=factset&amp;DYN_ARGS=TRUE&amp;DOC_NAME=FAT:FQL_AUDITING_CLIENT_TEMPLATE.FAT&amp;display_string=Audit&amp;VAR:KEY=ZCPGFILQRI&amp;VAR:QUERY=RkZfRU5UUlBSX1ZBTF9EQUlMWSgzLzI2LzIwMDksLCwsKQ==&amp;WINDOW=FIRST_POPUP&amp;HEIGHT=450&amp;WIDTH=","450&amp;START_MAXIMIZED=FALSE&amp;VAR:CALENDAR=US&amp;VAR:SYMBOL=ABVT&amp;VAR:INDEX=0"}</definedName>
    <definedName name="_3238__FDSAUDITLINK__">{"fdsup://directions/FAT Viewer?action=UPDATE&amp;creator=factset&amp;DYN_ARGS=TRUE&amp;DOC_NAME=FAT:FQL_AUDITING_CLIENT_TEMPLATE.FAT&amp;display_string=Audit&amp;VAR:KEY=RIHOJWTSNS&amp;VAR:QUERY=RkZfRU5UUlBSX1ZBTF9EQUlMWSgzLzI3LzIwMDksLCwsKQ==&amp;WINDOW=FIRST_POPUP&amp;HEIGHT=450&amp;WIDTH=","450&amp;START_MAXIMIZED=FALSE&amp;VAR:CALENDAR=US&amp;VAR:SYMBOL=ABVT&amp;VAR:INDEX=0"}</definedName>
    <definedName name="_3239__FDSAUDITLINK__">{"fdsup://directions/FAT Viewer?action=UPDATE&amp;creator=factset&amp;DYN_ARGS=TRUE&amp;DOC_NAME=FAT:FQL_AUDITING_CLIENT_TEMPLATE.FAT&amp;display_string=Audit&amp;VAR:KEY=ZQZCXMVMJI&amp;VAR:QUERY=RkZfRU5UUlBSX1ZBTF9EQUlMWSgzLzMwLzIwMDksLCwsKQ==&amp;WINDOW=FIRST_POPUP&amp;HEIGHT=450&amp;WIDTH=","450&amp;START_MAXIMIZED=FALSE&amp;VAR:CALENDAR=US&amp;VAR:SYMBOL=ABVT&amp;VAR:INDEX=0"}</definedName>
    <definedName name="_32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40__FDSAUDITLINK__">{"fdsup://directions/FAT Viewer?action=UPDATE&amp;creator=factset&amp;DYN_ARGS=TRUE&amp;DOC_NAME=FAT:FQL_AUDITING_CLIENT_TEMPLATE.FAT&amp;display_string=Audit&amp;VAR:KEY=NCXSZCXGJW&amp;VAR:QUERY=RkZfRU5UUlBSX1ZBTF9EQUlMWSgzLzMxLzIwMDksLCwsKQ==&amp;WINDOW=FIRST_POPUP&amp;HEIGHT=450&amp;WIDTH=","450&amp;START_MAXIMIZED=FALSE&amp;VAR:CALENDAR=US&amp;VAR:SYMBOL=ABVT&amp;VAR:INDEX=0"}</definedName>
    <definedName name="_3241__FDSAUDITLINK__">{"fdsup://directions/FAT Viewer?action=UPDATE&amp;creator=factset&amp;DYN_ARGS=TRUE&amp;DOC_NAME=FAT:FQL_AUDITING_CLIENT_TEMPLATE.FAT&amp;display_string=Audit&amp;VAR:KEY=PMZEFMJEFC&amp;VAR:QUERY=RkZfRU5UUlBSX1ZBTF9EQUlMWSg0LzAxLzIwMDksLCwsKQ==&amp;WINDOW=FIRST_POPUP&amp;HEIGHT=450&amp;WIDTH=","450&amp;START_MAXIMIZED=FALSE&amp;VAR:CALENDAR=US&amp;VAR:SYMBOL=ABVT&amp;VAR:INDEX=0"}</definedName>
    <definedName name="_3242__FDSAUDITLINK__">{"fdsup://directions/FAT Viewer?action=UPDATE&amp;creator=factset&amp;DYN_ARGS=TRUE&amp;DOC_NAME=FAT:FQL_AUDITING_CLIENT_TEMPLATE.FAT&amp;display_string=Audit&amp;VAR:KEY=TMXCBGVYBA&amp;VAR:QUERY=RkZfRU5UUlBSX1ZBTF9EQUlMWSg0LzAyLzIwMDksLCwsKQ==&amp;WINDOW=FIRST_POPUP&amp;HEIGHT=450&amp;WIDTH=","450&amp;START_MAXIMIZED=FALSE&amp;VAR:CALENDAR=US&amp;VAR:SYMBOL=ABVT&amp;VAR:INDEX=0"}</definedName>
    <definedName name="_3243__FDSAUDITLINK__">{"fdsup://directions/FAT Viewer?action=UPDATE&amp;creator=factset&amp;DYN_ARGS=TRUE&amp;DOC_NAME=FAT:FQL_AUDITING_CLIENT_TEMPLATE.FAT&amp;display_string=Audit&amp;VAR:KEY=HGBCBMFOVA&amp;VAR:QUERY=RkZfRU5UUlBSX1ZBTF9EQUlMWSg0LzAzLzIwMDksLCwsKQ==&amp;WINDOW=FIRST_POPUP&amp;HEIGHT=450&amp;WIDTH=","450&amp;START_MAXIMIZED=FALSE&amp;VAR:CALENDAR=US&amp;VAR:SYMBOL=ABVT&amp;VAR:INDEX=0"}</definedName>
    <definedName name="_3244__FDSAUDITLINK__">{"fdsup://directions/FAT Viewer?action=UPDATE&amp;creator=factset&amp;DYN_ARGS=TRUE&amp;DOC_NAME=FAT:FQL_AUDITING_CLIENT_TEMPLATE.FAT&amp;display_string=Audit&amp;VAR:KEY=HKDQXADGNE&amp;VAR:QUERY=RkZfRU5UUlBSX1ZBTF9EQUlMWSg0LzA2LzIwMDksLCwsKQ==&amp;WINDOW=FIRST_POPUP&amp;HEIGHT=450&amp;WIDTH=","450&amp;START_MAXIMIZED=FALSE&amp;VAR:CALENDAR=US&amp;VAR:SYMBOL=ABVT&amp;VAR:INDEX=0"}</definedName>
    <definedName name="_3245__FDSAUDITLINK__">{"fdsup://directions/FAT Viewer?action=UPDATE&amp;creator=factset&amp;DYN_ARGS=TRUE&amp;DOC_NAME=FAT:FQL_AUDITING_CLIENT_TEMPLATE.FAT&amp;display_string=Audit&amp;VAR:KEY=LSPUPGRYPC&amp;VAR:QUERY=RkZfRU5UUlBSX1ZBTF9EQUlMWSg0LzA3LzIwMDksLCwsKQ==&amp;WINDOW=FIRST_POPUP&amp;HEIGHT=450&amp;WIDTH=","450&amp;START_MAXIMIZED=FALSE&amp;VAR:CALENDAR=US&amp;VAR:SYMBOL=ABVT&amp;VAR:INDEX=0"}</definedName>
    <definedName name="_3246__FDSAUDITLINK__">{"fdsup://directions/FAT Viewer?action=UPDATE&amp;creator=factset&amp;DYN_ARGS=TRUE&amp;DOC_NAME=FAT:FQL_AUDITING_CLIENT_TEMPLATE.FAT&amp;display_string=Audit&amp;VAR:KEY=VSPGTIVYVK&amp;VAR:QUERY=RkZfRU5UUlBSX1ZBTF9EQUlMWSg0LzA4LzIwMDksLCwsKQ==&amp;WINDOW=FIRST_POPUP&amp;HEIGHT=450&amp;WIDTH=","450&amp;START_MAXIMIZED=FALSE&amp;VAR:CALENDAR=US&amp;VAR:SYMBOL=ABVT&amp;VAR:INDEX=0"}</definedName>
    <definedName name="_3247__FDSAUDITLINK__">{"fdsup://directions/FAT Viewer?action=UPDATE&amp;creator=factset&amp;DYN_ARGS=TRUE&amp;DOC_NAME=FAT:FQL_AUDITING_CLIENT_TEMPLATE.FAT&amp;display_string=Audit&amp;VAR:KEY=PQHMXILSHE&amp;VAR:QUERY=RkZfRU5UUlBSX1ZBTF9EQUlMWSg0LzA5LzIwMDksLCwsKQ==&amp;WINDOW=FIRST_POPUP&amp;HEIGHT=450&amp;WIDTH=","450&amp;START_MAXIMIZED=FALSE&amp;VAR:CALENDAR=US&amp;VAR:SYMBOL=ABVT&amp;VAR:INDEX=0"}</definedName>
    <definedName name="_3248__FDSAUDITLINK__">{"fdsup://directions/FAT Viewer?action=UPDATE&amp;creator=factset&amp;DYN_ARGS=TRUE&amp;DOC_NAME=FAT:FQL_AUDITING_CLIENT_TEMPLATE.FAT&amp;display_string=Audit&amp;VAR:KEY=LCPSJODGZE&amp;VAR:QUERY=RkZfRU5UUlBSX1ZBTF9EQUlMWSg0LzEwLzIwMDksLCwsKQ==&amp;WINDOW=FIRST_POPUP&amp;HEIGHT=450&amp;WIDTH=","450&amp;START_MAXIMIZED=FALSE&amp;VAR:CALENDAR=US&amp;VAR:SYMBOL=ABVT&amp;VAR:INDEX=0"}</definedName>
    <definedName name="_3249__FDSAUDITLINK__">{"fdsup://directions/FAT Viewer?action=UPDATE&amp;creator=factset&amp;DYN_ARGS=TRUE&amp;DOC_NAME=FAT:FQL_AUDITING_CLIENT_TEMPLATE.FAT&amp;display_string=Audit&amp;VAR:KEY=ZWTMDSDUDI&amp;VAR:QUERY=RkZfRU5UUlBSX1ZBTF9EQUlMWSg0LzEzLzIwMDksLCwsKQ==&amp;WINDOW=FIRST_POPUP&amp;HEIGHT=450&amp;WIDTH=","450&amp;START_MAXIMIZED=FALSE&amp;VAR:CALENDAR=US&amp;VAR:SYMBOL=ABVT&amp;VAR:INDEX=0"}</definedName>
    <definedName name="_32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50__FDSAUDITLINK__">{"fdsup://directions/FAT Viewer?action=UPDATE&amp;creator=factset&amp;DYN_ARGS=TRUE&amp;DOC_NAME=FAT:FQL_AUDITING_CLIENT_TEMPLATE.FAT&amp;display_string=Audit&amp;VAR:KEY=TODKLWHUHS&amp;VAR:QUERY=RkZfRU5UUlBSX1ZBTF9EQUlMWSg0LzE0LzIwMDksLCwsKQ==&amp;WINDOW=FIRST_POPUP&amp;HEIGHT=450&amp;WIDTH=","450&amp;START_MAXIMIZED=FALSE&amp;VAR:CALENDAR=US&amp;VAR:SYMBOL=ABVT&amp;VAR:INDEX=0"}</definedName>
    <definedName name="_3251__FDSAUDITLINK__">{"fdsup://directions/FAT Viewer?action=UPDATE&amp;creator=factset&amp;DYN_ARGS=TRUE&amp;DOC_NAME=FAT:FQL_AUDITING_CLIENT_TEMPLATE.FAT&amp;display_string=Audit&amp;VAR:KEY=VGTSFEHELA&amp;VAR:QUERY=RkZfRU5UUlBSX1ZBTF9EQUlMWSg0LzE1LzIwMDksLCwsKQ==&amp;WINDOW=FIRST_POPUP&amp;HEIGHT=450&amp;WIDTH=","450&amp;START_MAXIMIZED=FALSE&amp;VAR:CALENDAR=US&amp;VAR:SYMBOL=ABVT&amp;VAR:INDEX=0"}</definedName>
    <definedName name="_3252__FDSAUDITLINK__">{"fdsup://directions/FAT Viewer?action=UPDATE&amp;creator=factset&amp;DYN_ARGS=TRUE&amp;DOC_NAME=FAT:FQL_AUDITING_CLIENT_TEMPLATE.FAT&amp;display_string=Audit&amp;VAR:KEY=PONKBGRSJS&amp;VAR:QUERY=RkZfRU5UUlBSX1ZBTF9EQUlMWSg0LzE2LzIwMDksLCwsKQ==&amp;WINDOW=FIRST_POPUP&amp;HEIGHT=450&amp;WIDTH=","450&amp;START_MAXIMIZED=FALSE&amp;VAR:CALENDAR=US&amp;VAR:SYMBOL=ABVT&amp;VAR:INDEX=0"}</definedName>
    <definedName name="_3253__FDSAUDITLINK__">{"fdsup://directions/FAT Viewer?action=UPDATE&amp;creator=factset&amp;DYN_ARGS=TRUE&amp;DOC_NAME=FAT:FQL_AUDITING_CLIENT_TEMPLATE.FAT&amp;display_string=Audit&amp;VAR:KEY=DWPCHGTUHM&amp;VAR:QUERY=RkZfRU5UUlBSX1ZBTF9EQUlMWSg0LzE3LzIwMDksLCwsKQ==&amp;WINDOW=FIRST_POPUP&amp;HEIGHT=450&amp;WIDTH=","450&amp;START_MAXIMIZED=FALSE&amp;VAR:CALENDAR=US&amp;VAR:SYMBOL=ABVT&amp;VAR:INDEX=0"}</definedName>
    <definedName name="_3254__FDSAUDITLINK__">{"fdsup://directions/FAT Viewer?action=UPDATE&amp;creator=factset&amp;DYN_ARGS=TRUE&amp;DOC_NAME=FAT:FQL_AUDITING_CLIENT_TEMPLATE.FAT&amp;display_string=Audit&amp;VAR:KEY=BEPEFYVSRY&amp;VAR:QUERY=RkZfRU5UUlBSX1ZBTF9EQUlMWSg0LzIwLzIwMDksLCwsKQ==&amp;WINDOW=FIRST_POPUP&amp;HEIGHT=450&amp;WIDTH=","450&amp;START_MAXIMIZED=FALSE&amp;VAR:CALENDAR=US&amp;VAR:SYMBOL=ABVT&amp;VAR:INDEX=0"}</definedName>
    <definedName name="_3255__FDSAUDITLINK__">{"fdsup://directions/FAT Viewer?action=UPDATE&amp;creator=factset&amp;DYN_ARGS=TRUE&amp;DOC_NAME=FAT:FQL_AUDITING_CLIENT_TEMPLATE.FAT&amp;display_string=Audit&amp;VAR:KEY=REJAVUFUXU&amp;VAR:QUERY=RkZfRU5UUlBSX1ZBTF9EQUlMWSg0LzIxLzIwMDksLCwsKQ==&amp;WINDOW=FIRST_POPUP&amp;HEIGHT=450&amp;WIDTH=","450&amp;START_MAXIMIZED=FALSE&amp;VAR:CALENDAR=US&amp;VAR:SYMBOL=ABVT&amp;VAR:INDEX=0"}</definedName>
    <definedName name="_3256__FDSAUDITLINK__">{"fdsup://directions/FAT Viewer?action=UPDATE&amp;creator=factset&amp;DYN_ARGS=TRUE&amp;DOC_NAME=FAT:FQL_AUDITING_CLIENT_TEMPLATE.FAT&amp;display_string=Audit&amp;VAR:KEY=HUBOFYZGNA&amp;VAR:QUERY=RkZfRU5UUlBSX1ZBTF9EQUlMWSg0LzIyLzIwMDksLCwsKQ==&amp;WINDOW=FIRST_POPUP&amp;HEIGHT=450&amp;WIDTH=","450&amp;START_MAXIMIZED=FALSE&amp;VAR:CALENDAR=US&amp;VAR:SYMBOL=ABVT&amp;VAR:INDEX=0"}</definedName>
    <definedName name="_3257__FDSAUDITLINK__">{"fdsup://directions/FAT Viewer?action=UPDATE&amp;creator=factset&amp;DYN_ARGS=TRUE&amp;DOC_NAME=FAT:FQL_AUDITING_CLIENT_TEMPLATE.FAT&amp;display_string=Audit&amp;VAR:KEY=TIDITEDCVO&amp;VAR:QUERY=RkZfRU5UUlBSX1ZBTF9EQUlMWSg0LzIzLzIwMDksLCwsKQ==&amp;WINDOW=FIRST_POPUP&amp;HEIGHT=450&amp;WIDTH=","450&amp;START_MAXIMIZED=FALSE&amp;VAR:CALENDAR=US&amp;VAR:SYMBOL=ABVT&amp;VAR:INDEX=0"}</definedName>
    <definedName name="_3258__FDSAUDITLINK__">{"fdsup://directions/FAT Viewer?action=UPDATE&amp;creator=factset&amp;DYN_ARGS=TRUE&amp;DOC_NAME=FAT:FQL_AUDITING_CLIENT_TEMPLATE.FAT&amp;display_string=Audit&amp;VAR:KEY=FYLEHONGLU&amp;VAR:QUERY=RkZfRU5UUlBSX1ZBTF9EQUlMWSg0LzI0LzIwMDksLCwsKQ==&amp;WINDOW=FIRST_POPUP&amp;HEIGHT=450&amp;WIDTH=","450&amp;START_MAXIMIZED=FALSE&amp;VAR:CALENDAR=US&amp;VAR:SYMBOL=ABVT&amp;VAR:INDEX=0"}</definedName>
    <definedName name="_3259__FDSAUDITLINK__">{"fdsup://directions/FAT Viewer?action=UPDATE&amp;creator=factset&amp;DYN_ARGS=TRUE&amp;DOC_NAME=FAT:FQL_AUDITING_CLIENT_TEMPLATE.FAT&amp;display_string=Audit&amp;VAR:KEY=XUNANWNINC&amp;VAR:QUERY=RkZfRU5UUlBSX1ZBTF9EQUlMWSg0LzI3LzIwMDksLCwsKQ==&amp;WINDOW=FIRST_POPUP&amp;HEIGHT=450&amp;WIDTH=","450&amp;START_MAXIMIZED=FALSE&amp;VAR:CALENDAR=US&amp;VAR:SYMBOL=ABVT&amp;VAR:INDEX=0"}</definedName>
    <definedName name="_32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60__FDSAUDITLINK__">{"fdsup://directions/FAT Viewer?action=UPDATE&amp;creator=factset&amp;DYN_ARGS=TRUE&amp;DOC_NAME=FAT:FQL_AUDITING_CLIENT_TEMPLATE.FAT&amp;display_string=Audit&amp;VAR:KEY=REZMZIXOLI&amp;VAR:QUERY=RkZfRU5UUlBSX1ZBTF9EQUlMWSg0LzI4LzIwMDksLCwsKQ==&amp;WINDOW=FIRST_POPUP&amp;HEIGHT=450&amp;WIDTH=","450&amp;START_MAXIMIZED=FALSE&amp;VAR:CALENDAR=US&amp;VAR:SYMBOL=ABVT&amp;VAR:INDEX=0"}</definedName>
    <definedName name="_3261__FDSAUDITLINK__">{"fdsup://directions/FAT Viewer?action=UPDATE&amp;creator=factset&amp;DYN_ARGS=TRUE&amp;DOC_NAME=FAT:FQL_AUDITING_CLIENT_TEMPLATE.FAT&amp;display_string=Audit&amp;VAR:KEY=NMPOXSVCVU&amp;VAR:QUERY=RkZfRU5UUlBSX1ZBTF9EQUlMWSg0LzI5LzIwMDksLCwsKQ==&amp;WINDOW=FIRST_POPUP&amp;HEIGHT=450&amp;WIDTH=","450&amp;START_MAXIMIZED=FALSE&amp;VAR:CALENDAR=US&amp;VAR:SYMBOL=ABVT&amp;VAR:INDEX=0"}</definedName>
    <definedName name="_3262__FDSAUDITLINK__">{"fdsup://directions/FAT Viewer?action=UPDATE&amp;creator=factset&amp;DYN_ARGS=TRUE&amp;DOC_NAME=FAT:FQL_AUDITING_CLIENT_TEMPLATE.FAT&amp;display_string=Audit&amp;VAR:KEY=HENKNEZENI&amp;VAR:QUERY=RkZfRU5UUlBSX1ZBTF9EQUlMWSg0LzMwLzIwMDksLCwsKQ==&amp;WINDOW=FIRST_POPUP&amp;HEIGHT=450&amp;WIDTH=","450&amp;START_MAXIMIZED=FALSE&amp;VAR:CALENDAR=US&amp;VAR:SYMBOL=ABVT&amp;VAR:INDEX=0"}</definedName>
    <definedName name="_3263__FDSAUDITLINK__">{"fdsup://directions/FAT Viewer?action=UPDATE&amp;creator=factset&amp;DYN_ARGS=TRUE&amp;DOC_NAME=FAT:FQL_AUDITING_CLIENT_TEMPLATE.FAT&amp;display_string=Audit&amp;VAR:KEY=XOXILGDGTQ&amp;VAR:QUERY=RkZfRU5UUlBSX1ZBTF9EQUlMWSg1LzAxLzIwMDksLCwsKQ==&amp;WINDOW=FIRST_POPUP&amp;HEIGHT=450&amp;WIDTH=","450&amp;START_MAXIMIZED=FALSE&amp;VAR:CALENDAR=US&amp;VAR:SYMBOL=ABVT&amp;VAR:INDEX=0"}</definedName>
    <definedName name="_3264__FDSAUDITLINK__">{"fdsup://directions/FAT Viewer?action=UPDATE&amp;creator=factset&amp;DYN_ARGS=TRUE&amp;DOC_NAME=FAT:FQL_AUDITING_CLIENT_TEMPLATE.FAT&amp;display_string=Audit&amp;VAR:KEY=BGFKTGLMRI&amp;VAR:QUERY=RkZfRU5UUlBSX1ZBTF9EQUlMWSg1LzA0LzIwMDksLCwsKQ==&amp;WINDOW=FIRST_POPUP&amp;HEIGHT=450&amp;WIDTH=","450&amp;START_MAXIMIZED=FALSE&amp;VAR:CALENDAR=US&amp;VAR:SYMBOL=ABVT&amp;VAR:INDEX=0"}</definedName>
    <definedName name="_3265__FDSAUDITLINK__">{"fdsup://directions/FAT Viewer?action=UPDATE&amp;creator=factset&amp;DYN_ARGS=TRUE&amp;DOC_NAME=FAT:FQL_AUDITING_CLIENT_TEMPLATE.FAT&amp;display_string=Audit&amp;VAR:KEY=NIXEZIJGRU&amp;VAR:QUERY=RkZfRU5UUlBSX1ZBTF9EQUlMWSg1LzA1LzIwMDksLCwsKQ==&amp;WINDOW=FIRST_POPUP&amp;HEIGHT=450&amp;WIDTH=","450&amp;START_MAXIMIZED=FALSE&amp;VAR:CALENDAR=US&amp;VAR:SYMBOL=ABVT&amp;VAR:INDEX=0"}</definedName>
    <definedName name="_3266__FDSAUDITLINK__">{"fdsup://directions/FAT Viewer?action=UPDATE&amp;creator=factset&amp;DYN_ARGS=TRUE&amp;DOC_NAME=FAT:FQL_AUDITING_CLIENT_TEMPLATE.FAT&amp;display_string=Audit&amp;VAR:KEY=DIBOVCLCXI&amp;VAR:QUERY=RkZfRU5UUlBSX1ZBTF9EQUlMWSg1LzA2LzIwMDksLCwsKQ==&amp;WINDOW=FIRST_POPUP&amp;HEIGHT=450&amp;WIDTH=","450&amp;START_MAXIMIZED=FALSE&amp;VAR:CALENDAR=US&amp;VAR:SYMBOL=ABVT&amp;VAR:INDEX=0"}</definedName>
    <definedName name="_3267__FDSAUDITLINK__">{"fdsup://directions/FAT Viewer?action=UPDATE&amp;creator=factset&amp;DYN_ARGS=TRUE&amp;DOC_NAME=FAT:FQL_AUDITING_CLIENT_TEMPLATE.FAT&amp;display_string=Audit&amp;VAR:KEY=VMXADWPYVQ&amp;VAR:QUERY=RkZfRU5UUlBSX1ZBTF9EQUlMWSg1LzA3LzIwMDksLCwsKQ==&amp;WINDOW=FIRST_POPUP&amp;HEIGHT=450&amp;WIDTH=","450&amp;START_MAXIMIZED=FALSE&amp;VAR:CALENDAR=US&amp;VAR:SYMBOL=ABVT&amp;VAR:INDEX=0"}</definedName>
    <definedName name="_3268__FDSAUDITLINK__">{"fdsup://directions/FAT Viewer?action=UPDATE&amp;creator=factset&amp;DYN_ARGS=TRUE&amp;DOC_NAME=FAT:FQL_AUDITING_CLIENT_TEMPLATE.FAT&amp;display_string=Audit&amp;VAR:KEY=ZWPAJKRCLA&amp;VAR:QUERY=RkZfRU5UUlBSX1ZBTF9EQUlMWSg1LzA4LzIwMDksLCwsKQ==&amp;WINDOW=FIRST_POPUP&amp;HEIGHT=450&amp;WIDTH=","450&amp;START_MAXIMIZED=FALSE&amp;VAR:CALENDAR=US&amp;VAR:SYMBOL=ABVT&amp;VAR:INDEX=0"}</definedName>
    <definedName name="_3269__FDSAUDITLINK__">{"fdsup://directions/FAT Viewer?action=UPDATE&amp;creator=factset&amp;DYN_ARGS=TRUE&amp;DOC_NAME=FAT:FQL_AUDITING_CLIENT_TEMPLATE.FAT&amp;display_string=Audit&amp;VAR:KEY=XAPERKTAHK&amp;VAR:QUERY=RkZfRU5UUlBSX1ZBTF9EQUlMWSg1LzExLzIwMDksLCwsKQ==&amp;WINDOW=FIRST_POPUP&amp;HEIGHT=450&amp;WIDTH=","450&amp;START_MAXIMIZED=FALSE&amp;VAR:CALENDAR=US&amp;VAR:SYMBOL=ABVT&amp;VAR:INDEX=0"}</definedName>
    <definedName name="_32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70__FDSAUDITLINK__">{"fdsup://directions/FAT Viewer?action=UPDATE&amp;creator=factset&amp;DYN_ARGS=TRUE&amp;DOC_NAME=FAT:FQL_AUDITING_CLIENT_TEMPLATE.FAT&amp;display_string=Audit&amp;VAR:KEY=BYXQVARSJK&amp;VAR:QUERY=RkZfRU5UUlBSX1ZBTF9EQUlMWSg1LzEyLzIwMDksLCwsKQ==&amp;WINDOW=FIRST_POPUP&amp;HEIGHT=450&amp;WIDTH=","450&amp;START_MAXIMIZED=FALSE&amp;VAR:CALENDAR=US&amp;VAR:SYMBOL=ABVT&amp;VAR:INDEX=0"}</definedName>
    <definedName name="_3271__FDSAUDITLINK__">{"fdsup://directions/FAT Viewer?action=UPDATE&amp;creator=factset&amp;DYN_ARGS=TRUE&amp;DOC_NAME=FAT:FQL_AUDITING_CLIENT_TEMPLATE.FAT&amp;display_string=Audit&amp;VAR:KEY=FWFUHQFWVG&amp;VAR:QUERY=RkZfRU5UUlBSX1ZBTF9EQUlMWSg1LzEzLzIwMDksLCwsKQ==&amp;WINDOW=FIRST_POPUP&amp;HEIGHT=450&amp;WIDTH=","450&amp;START_MAXIMIZED=FALSE&amp;VAR:CALENDAR=US&amp;VAR:SYMBOL=ABVT&amp;VAR:INDEX=0"}</definedName>
    <definedName name="_3272__FDSAUDITLINK__">{"fdsup://directions/FAT Viewer?action=UPDATE&amp;creator=factset&amp;DYN_ARGS=TRUE&amp;DOC_NAME=FAT:FQL_AUDITING_CLIENT_TEMPLATE.FAT&amp;display_string=Audit&amp;VAR:KEY=VUXAJKBQPU&amp;VAR:QUERY=RkZfRU5UUlBSX1ZBTF9EQUlMWSg1LzE0LzIwMDksLCwsKQ==&amp;WINDOW=FIRST_POPUP&amp;HEIGHT=450&amp;WIDTH=","450&amp;START_MAXIMIZED=FALSE&amp;VAR:CALENDAR=US&amp;VAR:SYMBOL=ABVT&amp;VAR:INDEX=0"}</definedName>
    <definedName name="_3273__FDSAUDITLINK__">{"fdsup://directions/FAT Viewer?action=UPDATE&amp;creator=factset&amp;DYN_ARGS=TRUE&amp;DOC_NAME=FAT:FQL_AUDITING_CLIENT_TEMPLATE.FAT&amp;display_string=Audit&amp;VAR:KEY=BGLATMXMHM&amp;VAR:QUERY=RkZfRU5UUlBSX1ZBTF9EQUlMWSg1LzE1LzIwMDksLCwsKQ==&amp;WINDOW=FIRST_POPUP&amp;HEIGHT=450&amp;WIDTH=","450&amp;START_MAXIMIZED=FALSE&amp;VAR:CALENDAR=US&amp;VAR:SYMBOL=ABVT&amp;VAR:INDEX=0"}</definedName>
    <definedName name="_3274__FDSAUDITLINK__">{"fdsup://directions/FAT Viewer?action=UPDATE&amp;creator=factset&amp;DYN_ARGS=TRUE&amp;DOC_NAME=FAT:FQL_AUDITING_CLIENT_TEMPLATE.FAT&amp;display_string=Audit&amp;VAR:KEY=HERYFWTAPG&amp;VAR:QUERY=RkZfRU5UUlBSX1ZBTF9EQUlMWSg1LzE4LzIwMDksLCwsKQ==&amp;WINDOW=FIRST_POPUP&amp;HEIGHT=450&amp;WIDTH=","450&amp;START_MAXIMIZED=FALSE&amp;VAR:CALENDAR=US&amp;VAR:SYMBOL=ABVT&amp;VAR:INDEX=0"}</definedName>
    <definedName name="_3275__FDSAUDITLINK__">{"fdsup://directions/FAT Viewer?action=UPDATE&amp;creator=factset&amp;DYN_ARGS=TRUE&amp;DOC_NAME=FAT:FQL_AUDITING_CLIENT_TEMPLATE.FAT&amp;display_string=Audit&amp;VAR:KEY=JGXKJGZWPW&amp;VAR:QUERY=RkZfRU5UUlBSX1ZBTF9EQUlMWSg1LzE5LzIwMDksLCwsKQ==&amp;WINDOW=FIRST_POPUP&amp;HEIGHT=450&amp;WIDTH=","450&amp;START_MAXIMIZED=FALSE&amp;VAR:CALENDAR=US&amp;VAR:SYMBOL=ABVT&amp;VAR:INDEX=0"}</definedName>
    <definedName name="_3276__FDSAUDITLINK__">{"fdsup://directions/FAT Viewer?action=UPDATE&amp;creator=factset&amp;DYN_ARGS=TRUE&amp;DOC_NAME=FAT:FQL_AUDITING_CLIENT_TEMPLATE.FAT&amp;display_string=Audit&amp;VAR:KEY=VKNGPWNWFM&amp;VAR:QUERY=RkZfRU5UUlBSX1ZBTF9EQUlMWSg1LzIwLzIwMDksLCwsKQ==&amp;WINDOW=FIRST_POPUP&amp;HEIGHT=450&amp;WIDTH=","450&amp;START_MAXIMIZED=FALSE&amp;VAR:CALENDAR=US&amp;VAR:SYMBOL=ABVT&amp;VAR:INDEX=0"}</definedName>
    <definedName name="_3277__FDSAUDITLINK__">{"fdsup://directions/FAT Viewer?action=UPDATE&amp;creator=factset&amp;DYN_ARGS=TRUE&amp;DOC_NAME=FAT:FQL_AUDITING_CLIENT_TEMPLATE.FAT&amp;display_string=Audit&amp;VAR:KEY=ZMRIHMTYHO&amp;VAR:QUERY=RkZfRU5UUlBSX1ZBTF9EQUlMWSg1LzIxLzIwMDksLCwsKQ==&amp;WINDOW=FIRST_POPUP&amp;HEIGHT=450&amp;WIDTH=","450&amp;START_MAXIMIZED=FALSE&amp;VAR:CALENDAR=US&amp;VAR:SYMBOL=ABVT&amp;VAR:INDEX=0"}</definedName>
    <definedName name="_3278__FDSAUDITLINK__">{"fdsup://directions/FAT Viewer?action=UPDATE&amp;creator=factset&amp;DYN_ARGS=TRUE&amp;DOC_NAME=FAT:FQL_AUDITING_CLIENT_TEMPLATE.FAT&amp;display_string=Audit&amp;VAR:KEY=LMRCLAJQDM&amp;VAR:QUERY=RkZfRU5UUlBSX1ZBTF9EQUlMWSg1LzIyLzIwMDksLCwsKQ==&amp;WINDOW=FIRST_POPUP&amp;HEIGHT=450&amp;WIDTH=","450&amp;START_MAXIMIZED=FALSE&amp;VAR:CALENDAR=US&amp;VAR:SYMBOL=ABVT&amp;VAR:INDEX=0"}</definedName>
    <definedName name="_3279__FDSAUDITLINK__">{"fdsup://directions/FAT Viewer?action=UPDATE&amp;creator=factset&amp;DYN_ARGS=TRUE&amp;DOC_NAME=FAT:FQL_AUDITING_CLIENT_TEMPLATE.FAT&amp;display_string=Audit&amp;VAR:KEY=HCVKRAPEXW&amp;VAR:QUERY=RkZfRU5UUlBSX1ZBTF9EQUlMWSg1LzI1LzIwMDksLCwsKQ==&amp;WINDOW=FIRST_POPUP&amp;HEIGHT=450&amp;WIDTH=","450&amp;START_MAXIMIZED=FALSE&amp;VAR:CALENDAR=US&amp;VAR:SYMBOL=ABVT&amp;VAR:INDEX=0"}</definedName>
    <definedName name="_32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80__FDSAUDITLINK__">{"fdsup://directions/FAT Viewer?action=UPDATE&amp;creator=factset&amp;DYN_ARGS=TRUE&amp;DOC_NAME=FAT:FQL_AUDITING_CLIENT_TEMPLATE.FAT&amp;display_string=Audit&amp;VAR:KEY=VKHYVQVCVC&amp;VAR:QUERY=RkZfRU5UUlBSX1ZBTF9EQUlMWSg1LzI2LzIwMDksLCwsKQ==&amp;WINDOW=FIRST_POPUP&amp;HEIGHT=450&amp;WIDTH=","450&amp;START_MAXIMIZED=FALSE&amp;VAR:CALENDAR=US&amp;VAR:SYMBOL=ABVT&amp;VAR:INDEX=0"}</definedName>
    <definedName name="_3281__FDSAUDITLINK__">{"fdsup://directions/FAT Viewer?action=UPDATE&amp;creator=factset&amp;DYN_ARGS=TRUE&amp;DOC_NAME=FAT:FQL_AUDITING_CLIENT_TEMPLATE.FAT&amp;display_string=Audit&amp;VAR:KEY=NIRGJUDEXI&amp;VAR:QUERY=RkZfRU5UUlBSX1ZBTF9EQUlMWSg1LzI3LzIwMDksLCwsKQ==&amp;WINDOW=FIRST_POPUP&amp;HEIGHT=450&amp;WIDTH=","450&amp;START_MAXIMIZED=FALSE&amp;VAR:CALENDAR=US&amp;VAR:SYMBOL=ABVT&amp;VAR:INDEX=0"}</definedName>
    <definedName name="_3282__FDSAUDITLINK__">{"fdsup://directions/FAT Viewer?action=UPDATE&amp;creator=factset&amp;DYN_ARGS=TRUE&amp;DOC_NAME=FAT:FQL_AUDITING_CLIENT_TEMPLATE.FAT&amp;display_string=Audit&amp;VAR:KEY=HMNYJIXYBU&amp;VAR:QUERY=RkZfRU5UUlBSX1ZBTF9EQUlMWSg1LzI4LzIwMDksLCwsKQ==&amp;WINDOW=FIRST_POPUP&amp;HEIGHT=450&amp;WIDTH=","450&amp;START_MAXIMIZED=FALSE&amp;VAR:CALENDAR=US&amp;VAR:SYMBOL=ABVT&amp;VAR:INDEX=0"}</definedName>
    <definedName name="_3283__FDSAUDITLINK__">{"fdsup://directions/FAT Viewer?action=UPDATE&amp;creator=factset&amp;DYN_ARGS=TRUE&amp;DOC_NAME=FAT:FQL_AUDITING_CLIENT_TEMPLATE.FAT&amp;display_string=Audit&amp;VAR:KEY=JMLMLAZWLW&amp;VAR:QUERY=RkZfRU5UUlBSX1ZBTF9EQUlMWSg1LzI5LzIwMDksLCwsKQ==&amp;WINDOW=FIRST_POPUP&amp;HEIGHT=450&amp;WIDTH=","450&amp;START_MAXIMIZED=FALSE&amp;VAR:CALENDAR=US&amp;VAR:SYMBOL=ABVT&amp;VAR:INDEX=0"}</definedName>
    <definedName name="_3284__FDSAUDITLINK__">{"fdsup://directions/FAT Viewer?action=UPDATE&amp;creator=factset&amp;DYN_ARGS=TRUE&amp;DOC_NAME=FAT:FQL_AUDITING_CLIENT_TEMPLATE.FAT&amp;display_string=Audit&amp;VAR:KEY=PGLOJIRGLG&amp;VAR:QUERY=RkZfRU5UUlBSX1ZBTF9EQUlMWSg2LzAxLzIwMDksLCwsKQ==&amp;WINDOW=FIRST_POPUP&amp;HEIGHT=450&amp;WIDTH=","450&amp;START_MAXIMIZED=FALSE&amp;VAR:CALENDAR=US&amp;VAR:SYMBOL=ABVT&amp;VAR:INDEX=0"}</definedName>
    <definedName name="_3285__FDSAUDITLINK__">{"fdsup://directions/FAT Viewer?action=UPDATE&amp;creator=factset&amp;DYN_ARGS=TRUE&amp;DOC_NAME=FAT:FQL_AUDITING_CLIENT_TEMPLATE.FAT&amp;display_string=Audit&amp;VAR:KEY=FADWTIBELC&amp;VAR:QUERY=RkZfRU5UUlBSX1ZBTF9EQUlMWSg2LzAyLzIwMDksLCwsKQ==&amp;WINDOW=FIRST_POPUP&amp;HEIGHT=450&amp;WIDTH=","450&amp;START_MAXIMIZED=FALSE&amp;VAR:CALENDAR=US&amp;VAR:SYMBOL=ABVT&amp;VAR:INDEX=0"}</definedName>
    <definedName name="_3286__FDSAUDITLINK__">{"fdsup://directions/FAT Viewer?action=UPDATE&amp;creator=factset&amp;DYN_ARGS=TRUE&amp;DOC_NAME=FAT:FQL_AUDITING_CLIENT_TEMPLATE.FAT&amp;display_string=Audit&amp;VAR:KEY=HMJSTWLOHM&amp;VAR:QUERY=RkZfRU5UUlBSX1ZBTF9EQUlMWSg2LzAzLzIwMDksLCwsKQ==&amp;WINDOW=FIRST_POPUP&amp;HEIGHT=450&amp;WIDTH=","450&amp;START_MAXIMIZED=FALSE&amp;VAR:CALENDAR=US&amp;VAR:SYMBOL=ABVT&amp;VAR:INDEX=0"}</definedName>
    <definedName name="_3287__FDSAUDITLINK__">{"fdsup://directions/FAT Viewer?action=UPDATE&amp;creator=factset&amp;DYN_ARGS=TRUE&amp;DOC_NAME=FAT:FQL_AUDITING_CLIENT_TEMPLATE.FAT&amp;display_string=Audit&amp;VAR:KEY=ZEXUNWBKDO&amp;VAR:QUERY=RkZfRU5UUlBSX1ZBTF9EQUlMWSg2LzA0LzIwMDksLCwsKQ==&amp;WINDOW=FIRST_POPUP&amp;HEIGHT=450&amp;WIDTH=","450&amp;START_MAXIMIZED=FALSE&amp;VAR:CALENDAR=US&amp;VAR:SYMBOL=ABVT&amp;VAR:INDEX=0"}</definedName>
    <definedName name="_3288__FDSAUDITLINK__">{"fdsup://directions/FAT Viewer?action=UPDATE&amp;creator=factset&amp;DYN_ARGS=TRUE&amp;DOC_NAME=FAT:FQL_AUDITING_CLIENT_TEMPLATE.FAT&amp;display_string=Audit&amp;VAR:KEY=JEXAXIXOFS&amp;VAR:QUERY=RkZfRU5UUlBSX1ZBTF9EQUlMWSg2LzA1LzIwMDksLCwsKQ==&amp;WINDOW=FIRST_POPUP&amp;HEIGHT=450&amp;WIDTH=","450&amp;START_MAXIMIZED=FALSE&amp;VAR:CALENDAR=US&amp;VAR:SYMBOL=ABVT&amp;VAR:INDEX=0"}</definedName>
    <definedName name="_3289__FDSAUDITLINK__">{"fdsup://directions/FAT Viewer?action=UPDATE&amp;creator=factset&amp;DYN_ARGS=TRUE&amp;DOC_NAME=FAT:FQL_AUDITING_CLIENT_TEMPLATE.FAT&amp;display_string=Audit&amp;VAR:KEY=BIXMREFSZC&amp;VAR:QUERY=RkZfRU5UUlBSX1ZBTF9EQUlMWSg2LzA4LzIwMDksLCwsKQ==&amp;WINDOW=FIRST_POPUP&amp;HEIGHT=450&amp;WIDTH=","450&amp;START_MAXIMIZED=FALSE&amp;VAR:CALENDAR=US&amp;VAR:SYMBOL=ABVT&amp;VAR:INDEX=0"}</definedName>
    <definedName name="_32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90__FDSAUDITLINK__">{"fdsup://directions/FAT Viewer?action=UPDATE&amp;creator=factset&amp;DYN_ARGS=TRUE&amp;DOC_NAME=FAT:FQL_AUDITING_CLIENT_TEMPLATE.FAT&amp;display_string=Audit&amp;VAR:KEY=HSTYFKZKTA&amp;VAR:QUERY=RkZfRU5UUlBSX1ZBTF9EQUlMWSg2LzA5LzIwMDksLCwsKQ==&amp;WINDOW=FIRST_POPUP&amp;HEIGHT=450&amp;WIDTH=","450&amp;START_MAXIMIZED=FALSE&amp;VAR:CALENDAR=US&amp;VAR:SYMBOL=ABVT&amp;VAR:INDEX=0"}</definedName>
    <definedName name="_3291__FDSAUDITLINK__">{"fdsup://directions/FAT Viewer?action=UPDATE&amp;creator=factset&amp;DYN_ARGS=TRUE&amp;DOC_NAME=FAT:FQL_AUDITING_CLIENT_TEMPLATE.FAT&amp;display_string=Audit&amp;VAR:KEY=PQPAJUFKBI&amp;VAR:QUERY=RkZfRU5UUlBSX1ZBTF9EQUlMWSg2LzEwLzIwMDksLCwsKQ==&amp;WINDOW=FIRST_POPUP&amp;HEIGHT=450&amp;WIDTH=","450&amp;START_MAXIMIZED=FALSE&amp;VAR:CALENDAR=US&amp;VAR:SYMBOL=ABVT&amp;VAR:INDEX=0"}</definedName>
    <definedName name="_3292__FDSAUDITLINK__">{"fdsup://directions/FAT Viewer?action=UPDATE&amp;creator=factset&amp;DYN_ARGS=TRUE&amp;DOC_NAME=FAT:FQL_AUDITING_CLIENT_TEMPLATE.FAT&amp;display_string=Audit&amp;VAR:KEY=BUREVEPQBM&amp;VAR:QUERY=RkZfRU5UUlBSX1ZBTF9EQUlMWSg2LzExLzIwMDksLCwsKQ==&amp;WINDOW=FIRST_POPUP&amp;HEIGHT=450&amp;WIDTH=","450&amp;START_MAXIMIZED=FALSE&amp;VAR:CALENDAR=US&amp;VAR:SYMBOL=ABVT&amp;VAR:INDEX=0"}</definedName>
    <definedName name="_3293__FDSAUDITLINK__">{"fdsup://directions/FAT Viewer?action=UPDATE&amp;creator=factset&amp;DYN_ARGS=TRUE&amp;DOC_NAME=FAT:FQL_AUDITING_CLIENT_TEMPLATE.FAT&amp;display_string=Audit&amp;VAR:KEY=XCHUBMPCPO&amp;VAR:QUERY=RkZfRU5UUlBSX1ZBTF9EQUlMWSg2LzEyLzIwMDksLCwsKQ==&amp;WINDOW=FIRST_POPUP&amp;HEIGHT=450&amp;WIDTH=","450&amp;START_MAXIMIZED=FALSE&amp;VAR:CALENDAR=US&amp;VAR:SYMBOL=ABVT&amp;VAR:INDEX=0"}</definedName>
    <definedName name="_3294__FDSAUDITLINK__">{"fdsup://directions/FAT Viewer?action=UPDATE&amp;creator=factset&amp;DYN_ARGS=TRUE&amp;DOC_NAME=FAT:FQL_AUDITING_CLIENT_TEMPLATE.FAT&amp;display_string=Audit&amp;VAR:KEY=HSXSXKVOZS&amp;VAR:QUERY=RkZfRU5UUlBSX1ZBTF9EQUlMWSg2LzE1LzIwMDksLCwsKQ==&amp;WINDOW=FIRST_POPUP&amp;HEIGHT=450&amp;WIDTH=","450&amp;START_MAXIMIZED=FALSE&amp;VAR:CALENDAR=US&amp;VAR:SYMBOL=ABVT&amp;VAR:INDEX=0"}</definedName>
    <definedName name="_3295__FDSAUDITLINK__">{"fdsup://directions/FAT Viewer?action=UPDATE&amp;creator=factset&amp;DYN_ARGS=TRUE&amp;DOC_NAME=FAT:FQL_AUDITING_CLIENT_TEMPLATE.FAT&amp;display_string=Audit&amp;VAR:KEY=LKHWLSLQFS&amp;VAR:QUERY=RkZfRU5UUlBSX1ZBTF9EQUlMWSg2LzE2LzIwMDksLCwsKQ==&amp;WINDOW=FIRST_POPUP&amp;HEIGHT=450&amp;WIDTH=","450&amp;START_MAXIMIZED=FALSE&amp;VAR:CALENDAR=US&amp;VAR:SYMBOL=ABVT&amp;VAR:INDEX=0"}</definedName>
    <definedName name="_3296__FDSAUDITLINK__">{"fdsup://directions/FAT Viewer?action=UPDATE&amp;creator=factset&amp;DYN_ARGS=TRUE&amp;DOC_NAME=FAT:FQL_AUDITING_CLIENT_TEMPLATE.FAT&amp;display_string=Audit&amp;VAR:KEY=TQROPKNINQ&amp;VAR:QUERY=RkZfRU5UUlBSX1ZBTF9EQUlMWSg2LzE3LzIwMDksLCwsKQ==&amp;WINDOW=FIRST_POPUP&amp;HEIGHT=450&amp;WIDTH=","450&amp;START_MAXIMIZED=FALSE&amp;VAR:CALENDAR=US&amp;VAR:SYMBOL=ABVT&amp;VAR:INDEX=0"}</definedName>
    <definedName name="_3297__FDSAUDITLINK__">{"fdsup://directions/FAT Viewer?action=UPDATE&amp;creator=factset&amp;DYN_ARGS=TRUE&amp;DOC_NAME=FAT:FQL_AUDITING_CLIENT_TEMPLATE.FAT&amp;display_string=Audit&amp;VAR:KEY=DWROXYHIHS&amp;VAR:QUERY=RkZfRU5UUlBSX1ZBTF9EQUlMWSg2LzE4LzIwMDksLCwsKQ==&amp;WINDOW=FIRST_POPUP&amp;HEIGHT=450&amp;WIDTH=","450&amp;START_MAXIMIZED=FALSE&amp;VAR:CALENDAR=US&amp;VAR:SYMBOL=ABVT&amp;VAR:INDEX=0"}</definedName>
    <definedName name="_3298__FDSAUDITLINK__">{"fdsup://directions/FAT Viewer?action=UPDATE&amp;creator=factset&amp;DYN_ARGS=TRUE&amp;DOC_NAME=FAT:FQL_AUDITING_CLIENT_TEMPLATE.FAT&amp;display_string=Audit&amp;VAR:KEY=DWBCXALEVA&amp;VAR:QUERY=RkZfRU5UUlBSX1ZBTF9EQUlMWSg2LzE5LzIwMDksLCwsKQ==&amp;WINDOW=FIRST_POPUP&amp;HEIGHT=450&amp;WIDTH=","450&amp;START_MAXIMIZED=FALSE&amp;VAR:CALENDAR=US&amp;VAR:SYMBOL=ABVT&amp;VAR:INDEX=0"}</definedName>
    <definedName name="_3299__FDSAUDITLINK__">{"fdsup://directions/FAT Viewer?action=UPDATE&amp;creator=factset&amp;DYN_ARGS=TRUE&amp;DOC_NAME=FAT:FQL_AUDITING_CLIENT_TEMPLATE.FAT&amp;display_string=Audit&amp;VAR:KEY=PEBIZQZIFG&amp;VAR:QUERY=RkZfRU5UUlBSX1ZBTF9EQUlMWSg2LzIyLzIwMDksLCwsKQ==&amp;WINDOW=FIRST_POPUP&amp;HEIGHT=450&amp;WIDTH=","450&amp;START_MAXIMIZED=FALSE&amp;VAR:CALENDAR=US&amp;VAR:SYMBOL=ABVT&amp;VAR:INDEX=0"}</definedName>
    <definedName name="_3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3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00__FDSAUDITLINK__">{"fdsup://directions/FAT Viewer?action=UPDATE&amp;creator=factset&amp;DYN_ARGS=TRUE&amp;DOC_NAME=FAT:FQL_AUDITING_CLIENT_TEMPLATE.FAT&amp;display_string=Audit&amp;VAR:KEY=BUBADQDCNY&amp;VAR:QUERY=RkZfRU5UUlBSX1ZBTF9EQUlMWSg2LzIzLzIwMDksLCwsKQ==&amp;WINDOW=FIRST_POPUP&amp;HEIGHT=450&amp;WIDTH=","450&amp;START_MAXIMIZED=FALSE&amp;VAR:CALENDAR=US&amp;VAR:SYMBOL=ABVT&amp;VAR:INDEX=0"}</definedName>
    <definedName name="_3301__FDSAUDITLINK__">{"fdsup://directions/FAT Viewer?action=UPDATE&amp;creator=factset&amp;DYN_ARGS=TRUE&amp;DOC_NAME=FAT:FQL_AUDITING_CLIENT_TEMPLATE.FAT&amp;display_string=Audit&amp;VAR:KEY=DYNANKVSDW&amp;VAR:QUERY=RkZfRU5UUlBSX1ZBTF9EQUlMWSg2LzI0LzIwMDksLCwsKQ==&amp;WINDOW=FIRST_POPUP&amp;HEIGHT=450&amp;WIDTH=","450&amp;START_MAXIMIZED=FALSE&amp;VAR:CALENDAR=US&amp;VAR:SYMBOL=ABVT&amp;VAR:INDEX=0"}</definedName>
    <definedName name="_3302__FDSAUDITLINK__">{"fdsup://directions/FAT Viewer?action=UPDATE&amp;creator=factset&amp;DYN_ARGS=TRUE&amp;DOC_NAME=FAT:FQL_AUDITING_CLIENT_TEMPLATE.FAT&amp;display_string=Audit&amp;VAR:KEY=RSPOZQLQLS&amp;VAR:QUERY=RkZfRU5UUlBSX1ZBTF9EQUlMWSg2LzI1LzIwMDksLCwsKQ==&amp;WINDOW=FIRST_POPUP&amp;HEIGHT=450&amp;WIDTH=","450&amp;START_MAXIMIZED=FALSE&amp;VAR:CALENDAR=US&amp;VAR:SYMBOL=ABVT&amp;VAR:INDEX=0"}</definedName>
    <definedName name="_3303__FDSAUDITLINK__">{"fdsup://directions/FAT Viewer?action=UPDATE&amp;creator=factset&amp;DYN_ARGS=TRUE&amp;DOC_NAME=FAT:FQL_AUDITING_CLIENT_TEMPLATE.FAT&amp;display_string=Audit&amp;VAR:KEY=PSJAFABGVM&amp;VAR:QUERY=RkZfRU5UUlBSX1ZBTF9EQUlMWSg2LzI2LzIwMDksLCwsKQ==&amp;WINDOW=FIRST_POPUP&amp;HEIGHT=450&amp;WIDTH=","450&amp;START_MAXIMIZED=FALSE&amp;VAR:CALENDAR=US&amp;VAR:SYMBOL=ABVT&amp;VAR:INDEX=0"}</definedName>
    <definedName name="_3304__FDSAUDITLINK__">{"fdsup://directions/FAT Viewer?action=UPDATE&amp;creator=factset&amp;DYN_ARGS=TRUE&amp;DOC_NAME=FAT:FQL_AUDITING_CLIENT_TEMPLATE.FAT&amp;display_string=Audit&amp;VAR:KEY=TYTAPWBMPG&amp;VAR:QUERY=RkZfRU5UUlBSX1ZBTF9EQUlMWSg2LzI5LzIwMDksLCwsKQ==&amp;WINDOW=FIRST_POPUP&amp;HEIGHT=450&amp;WIDTH=","450&amp;START_MAXIMIZED=FALSE&amp;VAR:CALENDAR=US&amp;VAR:SYMBOL=ABVT&amp;VAR:INDEX=0"}</definedName>
    <definedName name="_3305__FDSAUDITLINK__">{"fdsup://directions/FAT Viewer?action=UPDATE&amp;creator=factset&amp;DYN_ARGS=TRUE&amp;DOC_NAME=FAT:FQL_AUDITING_CLIENT_TEMPLATE.FAT&amp;display_string=Audit&amp;VAR:KEY=VYRERCDYPY&amp;VAR:QUERY=RkZfRU5UUlBSX1ZBTF9EQUlMWSg2LzMwLzIwMDksLCwsKQ==&amp;WINDOW=FIRST_POPUP&amp;HEIGHT=450&amp;WIDTH=","450&amp;START_MAXIMIZED=FALSE&amp;VAR:CALENDAR=US&amp;VAR:SYMBOL=ABVT&amp;VAR:INDEX=0"}</definedName>
    <definedName name="_3306__FDSAUDITLINK__">{"fdsup://directions/FAT Viewer?action=UPDATE&amp;creator=factset&amp;DYN_ARGS=TRUE&amp;DOC_NAME=FAT:FQL_AUDITING_CLIENT_TEMPLATE.FAT&amp;display_string=Audit&amp;VAR:KEY=VEPKLADEDE&amp;VAR:QUERY=RkZfRU5UUlBSX1ZBTF9EQUlMWSg3LzAxLzIwMDksLCwsKQ==&amp;WINDOW=FIRST_POPUP&amp;HEIGHT=450&amp;WIDTH=","450&amp;START_MAXIMIZED=FALSE&amp;VAR:CALENDAR=US&amp;VAR:SYMBOL=ABVT&amp;VAR:INDEX=0"}</definedName>
    <definedName name="_3307__FDSAUDITLINK__">{"fdsup://directions/FAT Viewer?action=UPDATE&amp;creator=factset&amp;DYN_ARGS=TRUE&amp;DOC_NAME=FAT:FQL_AUDITING_CLIENT_TEMPLATE.FAT&amp;display_string=Audit&amp;VAR:KEY=ZQPSPCVCRG&amp;VAR:QUERY=RkZfRU5UUlBSX1ZBTF9EQUlMWSg3LzAyLzIwMDksLCwsKQ==&amp;WINDOW=FIRST_POPUP&amp;HEIGHT=450&amp;WIDTH=","450&amp;START_MAXIMIZED=FALSE&amp;VAR:CALENDAR=US&amp;VAR:SYMBOL=ABVT&amp;VAR:INDEX=0"}</definedName>
    <definedName name="_3308__FDSAUDITLINK__">{"fdsup://directions/FAT Viewer?action=UPDATE&amp;creator=factset&amp;DYN_ARGS=TRUE&amp;DOC_NAME=FAT:FQL_AUDITING_CLIENT_TEMPLATE.FAT&amp;display_string=Audit&amp;VAR:KEY=HSRWTSLGDW&amp;VAR:QUERY=RkZfRU5UUlBSX1ZBTF9EQUlMWSg3LzAzLzIwMDksLCwsKQ==&amp;WINDOW=FIRST_POPUP&amp;HEIGHT=450&amp;WIDTH=","450&amp;START_MAXIMIZED=FALSE&amp;VAR:CALENDAR=US&amp;VAR:SYMBOL=ABVT&amp;VAR:INDEX=0"}</definedName>
    <definedName name="_3309__FDSAUDITLINK__">{"fdsup://directions/FAT Viewer?action=UPDATE&amp;creator=factset&amp;DYN_ARGS=TRUE&amp;DOC_NAME=FAT:FQL_AUDITING_CLIENT_TEMPLATE.FAT&amp;display_string=Audit&amp;VAR:KEY=PYXSFQLYRI&amp;VAR:QUERY=RkZfRU5UUlBSX1ZBTF9EQUlMWSg3LzA2LzIwMDksLCwsKQ==&amp;WINDOW=FIRST_POPUP&amp;HEIGHT=450&amp;WIDTH=","450&amp;START_MAXIMIZED=FALSE&amp;VAR:CALENDAR=US&amp;VAR:SYMBOL=ABVT&amp;VAR:INDEX=0"}</definedName>
    <definedName name="_33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10__FDSAUDITLINK__">{"fdsup://directions/FAT Viewer?action=UPDATE&amp;creator=factset&amp;DYN_ARGS=TRUE&amp;DOC_NAME=FAT:FQL_AUDITING_CLIENT_TEMPLATE.FAT&amp;display_string=Audit&amp;VAR:KEY=NYXWPMJKLG&amp;VAR:QUERY=RkZfRU5UUlBSX1ZBTF9EQUlMWSg3LzA3LzIwMDksLCwsKQ==&amp;WINDOW=FIRST_POPUP&amp;HEIGHT=450&amp;WIDTH=","450&amp;START_MAXIMIZED=FALSE&amp;VAR:CALENDAR=US&amp;VAR:SYMBOL=ABVT&amp;VAR:INDEX=0"}</definedName>
    <definedName name="_3311__FDSAUDITLINK__">{"fdsup://directions/FAT Viewer?action=UPDATE&amp;creator=factset&amp;DYN_ARGS=TRUE&amp;DOC_NAME=FAT:FQL_AUDITING_CLIENT_TEMPLATE.FAT&amp;display_string=Audit&amp;VAR:KEY=RKZSBCREBY&amp;VAR:QUERY=RkZfRU5UUlBSX1ZBTF9EQUlMWSg3LzA4LzIwMDksLCwsKQ==&amp;WINDOW=FIRST_POPUP&amp;HEIGHT=450&amp;WIDTH=","450&amp;START_MAXIMIZED=FALSE&amp;VAR:CALENDAR=US&amp;VAR:SYMBOL=ABVT&amp;VAR:INDEX=0"}</definedName>
    <definedName name="_3312__FDSAUDITLINK__">{"fdsup://directions/FAT Viewer?action=UPDATE&amp;creator=factset&amp;DYN_ARGS=TRUE&amp;DOC_NAME=FAT:FQL_AUDITING_CLIENT_TEMPLATE.FAT&amp;display_string=Audit&amp;VAR:KEY=JSBYLENMDK&amp;VAR:QUERY=RkZfRU5UUlBSX1ZBTF9EQUlMWSg3LzA5LzIwMDksLCwsKQ==&amp;WINDOW=FIRST_POPUP&amp;HEIGHT=450&amp;WIDTH=","450&amp;START_MAXIMIZED=FALSE&amp;VAR:CALENDAR=US&amp;VAR:SYMBOL=ABVT&amp;VAR:INDEX=0"}</definedName>
    <definedName name="_3313__FDSAUDITLINK__">{"fdsup://directions/FAT Viewer?action=UPDATE&amp;creator=factset&amp;DYN_ARGS=TRUE&amp;DOC_NAME=FAT:FQL_AUDITING_CLIENT_TEMPLATE.FAT&amp;display_string=Audit&amp;VAR:KEY=BWPCJQJCVI&amp;VAR:QUERY=RkZfRU5UUlBSX1ZBTF9EQUlMWSg3LzEwLzIwMDksLCwsKQ==&amp;WINDOW=FIRST_POPUP&amp;HEIGHT=450&amp;WIDTH=","450&amp;START_MAXIMIZED=FALSE&amp;VAR:CALENDAR=US&amp;VAR:SYMBOL=ABVT&amp;VAR:INDEX=0"}</definedName>
    <definedName name="_3314__FDSAUDITLINK__">{"fdsup://directions/FAT Viewer?action=UPDATE&amp;creator=factset&amp;DYN_ARGS=TRUE&amp;DOC_NAME=FAT:FQL_AUDITING_CLIENT_TEMPLATE.FAT&amp;display_string=Audit&amp;VAR:KEY=VAXGVIBGTA&amp;VAR:QUERY=RkZfRU5UUlBSX1ZBTF9EQUlMWSg3LzEzLzIwMDksLCwsKQ==&amp;WINDOW=FIRST_POPUP&amp;HEIGHT=450&amp;WIDTH=","450&amp;START_MAXIMIZED=FALSE&amp;VAR:CALENDAR=US&amp;VAR:SYMBOL=ABVT&amp;VAR:INDEX=0"}</definedName>
    <definedName name="_3315__FDSAUDITLINK__">{"fdsup://directions/FAT Viewer?action=UPDATE&amp;creator=factset&amp;DYN_ARGS=TRUE&amp;DOC_NAME=FAT:FQL_AUDITING_CLIENT_TEMPLATE.FAT&amp;display_string=Audit&amp;VAR:KEY=NKDQZCLMVC&amp;VAR:QUERY=RkZfRU5UUlBSX1ZBTF9EQUlMWSg3LzE0LzIwMDksLCwsKQ==&amp;WINDOW=FIRST_POPUP&amp;HEIGHT=450&amp;WIDTH=","450&amp;START_MAXIMIZED=FALSE&amp;VAR:CALENDAR=US&amp;VAR:SYMBOL=ABVT&amp;VAR:INDEX=0"}</definedName>
    <definedName name="_3316__FDSAUDITLINK__">{"fdsup://directions/FAT Viewer?action=UPDATE&amp;creator=factset&amp;DYN_ARGS=TRUE&amp;DOC_NAME=FAT:FQL_AUDITING_CLIENT_TEMPLATE.FAT&amp;display_string=Audit&amp;VAR:KEY=LGVWTWNKPS&amp;VAR:QUERY=RkZfRU5UUlBSX1ZBTF9EQUlMWSg3LzE1LzIwMDksLCwsKQ==&amp;WINDOW=FIRST_POPUP&amp;HEIGHT=450&amp;WIDTH=","450&amp;START_MAXIMIZED=FALSE&amp;VAR:CALENDAR=US&amp;VAR:SYMBOL=ABVT&amp;VAR:INDEX=0"}</definedName>
    <definedName name="_3317__FDSAUDITLINK__">{"fdsup://directions/FAT Viewer?action=UPDATE&amp;creator=factset&amp;DYN_ARGS=TRUE&amp;DOC_NAME=FAT:FQL_AUDITING_CLIENT_TEMPLATE.FAT&amp;display_string=Audit&amp;VAR:KEY=HEJOBERYZM&amp;VAR:QUERY=RkZfRU5UUlBSX1ZBTF9EQUlMWSg3LzE2LzIwMDksLCwsKQ==&amp;WINDOW=FIRST_POPUP&amp;HEIGHT=450&amp;WIDTH=","450&amp;START_MAXIMIZED=FALSE&amp;VAR:CALENDAR=US&amp;VAR:SYMBOL=ABVT&amp;VAR:INDEX=0"}</definedName>
    <definedName name="_3318__FDSAUDITLINK__">{"fdsup://directions/FAT Viewer?action=UPDATE&amp;creator=factset&amp;DYN_ARGS=TRUE&amp;DOC_NAME=FAT:FQL_AUDITING_CLIENT_TEMPLATE.FAT&amp;display_string=Audit&amp;VAR:KEY=DYLEDMLWRY&amp;VAR:QUERY=RkZfRU5UUlBSX1ZBTF9EQUlMWSg3LzE3LzIwMDksLCwsKQ==&amp;WINDOW=FIRST_POPUP&amp;HEIGHT=450&amp;WIDTH=","450&amp;START_MAXIMIZED=FALSE&amp;VAR:CALENDAR=US&amp;VAR:SYMBOL=ABVT&amp;VAR:INDEX=0"}</definedName>
    <definedName name="_3319__FDSAUDITLINK__">{"fdsup://directions/FAT Viewer?action=UPDATE&amp;creator=factset&amp;DYN_ARGS=TRUE&amp;DOC_NAME=FAT:FQL_AUDITING_CLIENT_TEMPLATE.FAT&amp;display_string=Audit&amp;VAR:KEY=JADMFALMRS&amp;VAR:QUERY=RkZfRU5UUlBSX1ZBTF9EQUlMWSg3LzIwLzIwMDksLCwsKQ==&amp;WINDOW=FIRST_POPUP&amp;HEIGHT=450&amp;WIDTH=","450&amp;START_MAXIMIZED=FALSE&amp;VAR:CALENDAR=US&amp;VAR:SYMBOL=ABVT&amp;VAR:INDEX=0"}</definedName>
    <definedName name="_33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20__FDSAUDITLINK__">{"fdsup://directions/FAT Viewer?action=UPDATE&amp;creator=factset&amp;DYN_ARGS=TRUE&amp;DOC_NAME=FAT:FQL_AUDITING_CLIENT_TEMPLATE.FAT&amp;display_string=Audit&amp;VAR:KEY=NSNYFKZQRG&amp;VAR:QUERY=RkZfRU5UUlBSX1ZBTF9EQUlMWSg3LzIxLzIwMDksLCwsKQ==&amp;WINDOW=FIRST_POPUP&amp;HEIGHT=450&amp;WIDTH=","450&amp;START_MAXIMIZED=FALSE&amp;VAR:CALENDAR=US&amp;VAR:SYMBOL=ABVT&amp;VAR:INDEX=0"}</definedName>
    <definedName name="_3321__FDSAUDITLINK__">{"fdsup://directions/FAT Viewer?action=UPDATE&amp;creator=factset&amp;DYN_ARGS=TRUE&amp;DOC_NAME=FAT:FQL_AUDITING_CLIENT_TEMPLATE.FAT&amp;display_string=Audit&amp;VAR:KEY=LEXSTAPWJC&amp;VAR:QUERY=RkZfRU5UUlBSX1ZBTF9EQUlMWSg3LzIyLzIwMDksLCwsKQ==&amp;WINDOW=FIRST_POPUP&amp;HEIGHT=450&amp;WIDTH=","450&amp;START_MAXIMIZED=FALSE&amp;VAR:CALENDAR=US&amp;VAR:SYMBOL=ABVT&amp;VAR:INDEX=0"}</definedName>
    <definedName name="_3322__FDSAUDITLINK__">{"fdsup://directions/FAT Viewer?action=UPDATE&amp;creator=factset&amp;DYN_ARGS=TRUE&amp;DOC_NAME=FAT:FQL_AUDITING_CLIENT_TEMPLATE.FAT&amp;display_string=Audit&amp;VAR:KEY=NOXQNKLGDA&amp;VAR:QUERY=RkZfRU5UUlBSX1ZBTF9EQUlMWSg3LzIzLzIwMDksLCwsKQ==&amp;WINDOW=FIRST_POPUP&amp;HEIGHT=450&amp;WIDTH=","450&amp;START_MAXIMIZED=FALSE&amp;VAR:CALENDAR=US&amp;VAR:SYMBOL=ABVT&amp;VAR:INDEX=0"}</definedName>
    <definedName name="_3323__FDSAUDITLINK__">{"fdsup://directions/FAT Viewer?action=UPDATE&amp;creator=factset&amp;DYN_ARGS=TRUE&amp;DOC_NAME=FAT:FQL_AUDITING_CLIENT_TEMPLATE.FAT&amp;display_string=Audit&amp;VAR:KEY=ZIJSJKPMXQ&amp;VAR:QUERY=RkZfRU5UUlBSX1ZBTF9EQUlMWSg3LzI0LzIwMDksLCwsKQ==&amp;WINDOW=FIRST_POPUP&amp;HEIGHT=450&amp;WIDTH=","450&amp;START_MAXIMIZED=FALSE&amp;VAR:CALENDAR=US&amp;VAR:SYMBOL=ABVT&amp;VAR:INDEX=0"}</definedName>
    <definedName name="_3324__FDSAUDITLINK__">{"fdsup://directions/FAT Viewer?action=UPDATE&amp;creator=factset&amp;DYN_ARGS=TRUE&amp;DOC_NAME=FAT:FQL_AUDITING_CLIENT_TEMPLATE.FAT&amp;display_string=Audit&amp;VAR:KEY=XKBONGLEBC&amp;VAR:QUERY=RkZfRU5UUlBSX1ZBTF9EQUlMWSg3LzI3LzIwMDksLCwsKQ==&amp;WINDOW=FIRST_POPUP&amp;HEIGHT=450&amp;WIDTH=","450&amp;START_MAXIMIZED=FALSE&amp;VAR:CALENDAR=US&amp;VAR:SYMBOL=ABVT&amp;VAR:INDEX=0"}</definedName>
    <definedName name="_3325__FDSAUDITLINK__">{"fdsup://directions/FAT Viewer?action=UPDATE&amp;creator=factset&amp;DYN_ARGS=TRUE&amp;DOC_NAME=FAT:FQL_AUDITING_CLIENT_TEMPLATE.FAT&amp;display_string=Audit&amp;VAR:KEY=TIFERWROVA&amp;VAR:QUERY=RkZfRU5UUlBSX1ZBTF9EQUlMWSg3LzI4LzIwMDksLCwsKQ==&amp;WINDOW=FIRST_POPUP&amp;HEIGHT=450&amp;WIDTH=","450&amp;START_MAXIMIZED=FALSE&amp;VAR:CALENDAR=US&amp;VAR:SYMBOL=ABVT&amp;VAR:INDEX=0"}</definedName>
    <definedName name="_3326__FDSAUDITLINK__">{"fdsup://directions/FAT Viewer?action=UPDATE&amp;creator=factset&amp;DYN_ARGS=TRUE&amp;DOC_NAME=FAT:FQL_AUDITING_CLIENT_TEMPLATE.FAT&amp;display_string=Audit&amp;VAR:KEY=HKJWBCNIBM&amp;VAR:QUERY=RkZfRU5UUlBSX1ZBTF9EQUlMWSg3LzI5LzIwMDksLCwsKQ==&amp;WINDOW=FIRST_POPUP&amp;HEIGHT=450&amp;WIDTH=","450&amp;START_MAXIMIZED=FALSE&amp;VAR:CALENDAR=US&amp;VAR:SYMBOL=ABVT&amp;VAR:INDEX=0"}</definedName>
    <definedName name="_3327__FDSAUDITLINK__">{"fdsup://directions/FAT Viewer?action=UPDATE&amp;creator=factset&amp;DYN_ARGS=TRUE&amp;DOC_NAME=FAT:FQL_AUDITING_CLIENT_TEMPLATE.FAT&amp;display_string=Audit&amp;VAR:KEY=HCFQBIBMPE&amp;VAR:QUERY=RkZfRU5UUlBSX1ZBTF9EQUlMWSg3LzMwLzIwMDksLCwsKQ==&amp;WINDOW=FIRST_POPUP&amp;HEIGHT=450&amp;WIDTH=","450&amp;START_MAXIMIZED=FALSE&amp;VAR:CALENDAR=US&amp;VAR:SYMBOL=ABVT&amp;VAR:INDEX=0"}</definedName>
    <definedName name="_3328__FDSAUDITLINK__">{"fdsup://directions/FAT Viewer?action=UPDATE&amp;creator=factset&amp;DYN_ARGS=TRUE&amp;DOC_NAME=FAT:FQL_AUDITING_CLIENT_TEMPLATE.FAT&amp;display_string=Audit&amp;VAR:KEY=ZAZIRYRWZY&amp;VAR:QUERY=RkZfRU5UUlBSX1ZBTF9EQUlMWSg3LzMxLzIwMDksLCwsKQ==&amp;WINDOW=FIRST_POPUP&amp;HEIGHT=450&amp;WIDTH=","450&amp;START_MAXIMIZED=FALSE&amp;VAR:CALENDAR=US&amp;VAR:SYMBOL=ABVT&amp;VAR:INDEX=0"}</definedName>
    <definedName name="_3329__FDSAUDITLINK__">{"fdsup://directions/FAT Viewer?action=UPDATE&amp;creator=factset&amp;DYN_ARGS=TRUE&amp;DOC_NAME=FAT:FQL_AUDITING_CLIENT_TEMPLATE.FAT&amp;display_string=Audit&amp;VAR:KEY=DKBCFOHSRY&amp;VAR:QUERY=RkZfRU5UUlBSX1ZBTF9EQUlMWSg4LzAzLzIwMDksLCwsKQ==&amp;WINDOW=FIRST_POPUP&amp;HEIGHT=450&amp;WIDTH=","450&amp;START_MAXIMIZED=FALSE&amp;VAR:CALENDAR=US&amp;VAR:SYMBOL=ABVT&amp;VAR:INDEX=0"}</definedName>
    <definedName name="_33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30__FDSAUDITLINK__">{"fdsup://directions/FAT Viewer?action=UPDATE&amp;creator=factset&amp;DYN_ARGS=TRUE&amp;DOC_NAME=FAT:FQL_AUDITING_CLIENT_TEMPLATE.FAT&amp;display_string=Audit&amp;VAR:KEY=LGJUXKHYBG&amp;VAR:QUERY=RkZfRU5UUlBSX1ZBTF9EQUlMWSg4LzA0LzIwMDksLCwsKQ==&amp;WINDOW=FIRST_POPUP&amp;HEIGHT=450&amp;WIDTH=","450&amp;START_MAXIMIZED=FALSE&amp;VAR:CALENDAR=US&amp;VAR:SYMBOL=ABVT&amp;VAR:INDEX=0"}</definedName>
    <definedName name="_3331__FDSAUDITLINK__">{"fdsup://directions/FAT Viewer?action=UPDATE&amp;creator=factset&amp;DYN_ARGS=TRUE&amp;DOC_NAME=FAT:FQL_AUDITING_CLIENT_TEMPLATE.FAT&amp;display_string=Audit&amp;VAR:KEY=XAHEBEFCRS&amp;VAR:QUERY=RkZfRU5UUlBSX1ZBTF9EQUlMWSg4LzA1LzIwMDksLCwsKQ==&amp;WINDOW=FIRST_POPUP&amp;HEIGHT=450&amp;WIDTH=","450&amp;START_MAXIMIZED=FALSE&amp;VAR:CALENDAR=US&amp;VAR:SYMBOL=ABVT&amp;VAR:INDEX=0"}</definedName>
    <definedName name="_3332__FDSAUDITLINK__">{"fdsup://directions/FAT Viewer?action=UPDATE&amp;creator=factset&amp;DYN_ARGS=TRUE&amp;DOC_NAME=FAT:FQL_AUDITING_CLIENT_TEMPLATE.FAT&amp;display_string=Audit&amp;VAR:KEY=PGPYPAXGZS&amp;VAR:QUERY=RkZfRU5UUlBSX1ZBTF9EQUlMWSg4LzA2LzIwMDksLCwsKQ==&amp;WINDOW=FIRST_POPUP&amp;HEIGHT=450&amp;WIDTH=","450&amp;START_MAXIMIZED=FALSE&amp;VAR:CALENDAR=US&amp;VAR:SYMBOL=ABVT&amp;VAR:INDEX=0"}</definedName>
    <definedName name="_3333__FDSAUDITLINK__">{"fdsup://directions/FAT Viewer?action=UPDATE&amp;creator=factset&amp;DYN_ARGS=TRUE&amp;DOC_NAME=FAT:FQL_AUDITING_CLIENT_TEMPLATE.FAT&amp;display_string=Audit&amp;VAR:KEY=NQJOFAZWXI&amp;VAR:QUERY=RkZfRU5UUlBSX1ZBTF9EQUlMWSg4LzA3LzIwMDksLCwsKQ==&amp;WINDOW=FIRST_POPUP&amp;HEIGHT=450&amp;WIDTH=","450&amp;START_MAXIMIZED=FALSE&amp;VAR:CALENDAR=US&amp;VAR:SYMBOL=ABVT&amp;VAR:INDEX=0"}</definedName>
    <definedName name="_3334__FDSAUDITLINK__">{"fdsup://directions/FAT Viewer?action=UPDATE&amp;creator=factset&amp;DYN_ARGS=TRUE&amp;DOC_NAME=FAT:FQL_AUDITING_CLIENT_TEMPLATE.FAT&amp;display_string=Audit&amp;VAR:KEY=VQFILETMFE&amp;VAR:QUERY=RkZfRU5UUlBSX1ZBTF9EQUlMWSg4LzEwLzIwMDksLCwsKQ==&amp;WINDOW=FIRST_POPUP&amp;HEIGHT=450&amp;WIDTH=","450&amp;START_MAXIMIZED=FALSE&amp;VAR:CALENDAR=US&amp;VAR:SYMBOL=ABVT&amp;VAR:INDEX=0"}</definedName>
    <definedName name="_3335__FDSAUDITLINK__">{"fdsup://directions/FAT Viewer?action=UPDATE&amp;creator=factset&amp;DYN_ARGS=TRUE&amp;DOC_NAME=FAT:FQL_AUDITING_CLIENT_TEMPLATE.FAT&amp;display_string=Audit&amp;VAR:KEY=JKJOTCXIFY&amp;VAR:QUERY=RkZfRU5UUlBSX1ZBTF9EQUlMWSg4LzExLzIwMDksLCwsKQ==&amp;WINDOW=FIRST_POPUP&amp;HEIGHT=450&amp;WIDTH=","450&amp;START_MAXIMIZED=FALSE&amp;VAR:CALENDAR=US&amp;VAR:SYMBOL=ABVT&amp;VAR:INDEX=0"}</definedName>
    <definedName name="_3336__FDSAUDITLINK__">{"fdsup://directions/FAT Viewer?action=UPDATE&amp;creator=factset&amp;DYN_ARGS=TRUE&amp;DOC_NAME=FAT:FQL_AUDITING_CLIENT_TEMPLATE.FAT&amp;display_string=Audit&amp;VAR:KEY=PQTGROVCTO&amp;VAR:QUERY=RkZfRU5UUlBSX1ZBTF9EQUlMWSg4LzEyLzIwMDksLCwsKQ==&amp;WINDOW=FIRST_POPUP&amp;HEIGHT=450&amp;WIDTH=","450&amp;START_MAXIMIZED=FALSE&amp;VAR:CALENDAR=US&amp;VAR:SYMBOL=ABVT&amp;VAR:INDEX=0"}</definedName>
    <definedName name="_3337__FDSAUDITLINK__">{"fdsup://directions/FAT Viewer?action=UPDATE&amp;creator=factset&amp;DYN_ARGS=TRUE&amp;DOC_NAME=FAT:FQL_AUDITING_CLIENT_TEMPLATE.FAT&amp;display_string=Audit&amp;VAR:KEY=NGXYZSTEPC&amp;VAR:QUERY=RkZfRU5UUlBSX1ZBTF9EQUlMWSg4LzEzLzIwMDksLCwsKQ==&amp;WINDOW=FIRST_POPUP&amp;HEIGHT=450&amp;WIDTH=","450&amp;START_MAXIMIZED=FALSE&amp;VAR:CALENDAR=US&amp;VAR:SYMBOL=ABVT&amp;VAR:INDEX=0"}</definedName>
    <definedName name="_3338__FDSAUDITLINK__">{"fdsup://directions/FAT Viewer?action=UPDATE&amp;creator=factset&amp;DYN_ARGS=TRUE&amp;DOC_NAME=FAT:FQL_AUDITING_CLIENT_TEMPLATE.FAT&amp;display_string=Audit&amp;VAR:KEY=ZAFCPULKHU&amp;VAR:QUERY=RkZfRU5UUlBSX1ZBTF9EQUlMWSg4LzE0LzIwMDksLCwsKQ==&amp;WINDOW=FIRST_POPUP&amp;HEIGHT=450&amp;WIDTH=","450&amp;START_MAXIMIZED=FALSE&amp;VAR:CALENDAR=US&amp;VAR:SYMBOL=ABVT&amp;VAR:INDEX=0"}</definedName>
    <definedName name="_3339__FDSAUDITLINK__">{"fdsup://directions/FAT Viewer?action=UPDATE&amp;creator=factset&amp;DYN_ARGS=TRUE&amp;DOC_NAME=FAT:FQL_AUDITING_CLIENT_TEMPLATE.FAT&amp;display_string=Audit&amp;VAR:KEY=TKFENINGHE&amp;VAR:QUERY=RkZfRU5UUlBSX1ZBTF9EQUlMWSg4LzE3LzIwMDksLCwsKQ==&amp;WINDOW=FIRST_POPUP&amp;HEIGHT=450&amp;WIDTH=","450&amp;START_MAXIMIZED=FALSE&amp;VAR:CALENDAR=US&amp;VAR:SYMBOL=ABVT&amp;VAR:INDEX=0"}</definedName>
    <definedName name="_33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40__FDSAUDITLINK__">{"fdsup://directions/FAT Viewer?action=UPDATE&amp;creator=factset&amp;DYN_ARGS=TRUE&amp;DOC_NAME=FAT:FQL_AUDITING_CLIENT_TEMPLATE.FAT&amp;display_string=Audit&amp;VAR:KEY=BSTWLUPQZE&amp;VAR:QUERY=RkZfRU5UUlBSX1ZBTF9EQUlMWSg4LzE4LzIwMDksLCwsKQ==&amp;WINDOW=FIRST_POPUP&amp;HEIGHT=450&amp;WIDTH=","450&amp;START_MAXIMIZED=FALSE&amp;VAR:CALENDAR=US&amp;VAR:SYMBOL=ABVT&amp;VAR:INDEX=0"}</definedName>
    <definedName name="_3341__FDSAUDITLINK__">{"fdsup://directions/FAT Viewer?action=UPDATE&amp;creator=factset&amp;DYN_ARGS=TRUE&amp;DOC_NAME=FAT:FQL_AUDITING_CLIENT_TEMPLATE.FAT&amp;display_string=Audit&amp;VAR:KEY=NUVKFEPYRA&amp;VAR:QUERY=RkZfRU5UUlBSX1ZBTF9EQUlMWSg4LzE5LzIwMDksLCwsKQ==&amp;WINDOW=FIRST_POPUP&amp;HEIGHT=450&amp;WIDTH=","450&amp;START_MAXIMIZED=FALSE&amp;VAR:CALENDAR=US&amp;VAR:SYMBOL=ABVT&amp;VAR:INDEX=0"}</definedName>
    <definedName name="_3342__FDSAUDITLINK__">{"fdsup://directions/FAT Viewer?action=UPDATE&amp;creator=factset&amp;DYN_ARGS=TRUE&amp;DOC_NAME=FAT:FQL_AUDITING_CLIENT_TEMPLATE.FAT&amp;display_string=Audit&amp;VAR:KEY=RURGFABYNA&amp;VAR:QUERY=RkZfRU5UUlBSX1ZBTF9EQUlMWSg4LzIwLzIwMDksLCwsKQ==&amp;WINDOW=FIRST_POPUP&amp;HEIGHT=450&amp;WIDTH=","450&amp;START_MAXIMIZED=FALSE&amp;VAR:CALENDAR=US&amp;VAR:SYMBOL=ABVT&amp;VAR:INDEX=0"}</definedName>
    <definedName name="_3343__FDSAUDITLINK__">{"fdsup://directions/FAT Viewer?action=UPDATE&amp;creator=factset&amp;DYN_ARGS=TRUE&amp;DOC_NAME=FAT:FQL_AUDITING_CLIENT_TEMPLATE.FAT&amp;display_string=Audit&amp;VAR:KEY=FKZCLWTIXE&amp;VAR:QUERY=RkZfRU5UUlBSX1ZBTF9EQUlMWSg4LzIxLzIwMDksLCwsKQ==&amp;WINDOW=FIRST_POPUP&amp;HEIGHT=450&amp;WIDTH=","450&amp;START_MAXIMIZED=FALSE&amp;VAR:CALENDAR=US&amp;VAR:SYMBOL=ABVT&amp;VAR:INDEX=0"}</definedName>
    <definedName name="_3344__FDSAUDITLINK__">{"fdsup://directions/FAT Viewer?action=UPDATE&amp;creator=factset&amp;DYN_ARGS=TRUE&amp;DOC_NAME=FAT:FQL_AUDITING_CLIENT_TEMPLATE.FAT&amp;display_string=Audit&amp;VAR:KEY=LSRGRYPQRG&amp;VAR:QUERY=RkZfRU5UUlBSX1ZBTF9EQUlMWSg4LzI0LzIwMDksLCwsKQ==&amp;WINDOW=FIRST_POPUP&amp;HEIGHT=450&amp;WIDTH=","450&amp;START_MAXIMIZED=FALSE&amp;VAR:CALENDAR=US&amp;VAR:SYMBOL=ABVT&amp;VAR:INDEX=0"}</definedName>
    <definedName name="_3345__FDSAUDITLINK__">{"fdsup://directions/FAT Viewer?action=UPDATE&amp;creator=factset&amp;DYN_ARGS=TRUE&amp;DOC_NAME=FAT:FQL_AUDITING_CLIENT_TEMPLATE.FAT&amp;display_string=Audit&amp;VAR:KEY=PEZCVOTANW&amp;VAR:QUERY=RkZfRU5UUlBSX1ZBTF9EQUlMWSg4LzI1LzIwMDksLCwsKQ==&amp;WINDOW=FIRST_POPUP&amp;HEIGHT=450&amp;WIDTH=","450&amp;START_MAXIMIZED=FALSE&amp;VAR:CALENDAR=US&amp;VAR:SYMBOL=ABVT&amp;VAR:INDEX=0"}</definedName>
    <definedName name="_3346__FDSAUDITLINK__">{"fdsup://directions/FAT Viewer?action=UPDATE&amp;creator=factset&amp;DYN_ARGS=TRUE&amp;DOC_NAME=FAT:FQL_AUDITING_CLIENT_TEMPLATE.FAT&amp;display_string=Audit&amp;VAR:KEY=HKHYVSTOLE&amp;VAR:QUERY=RkZfRU5UUlBSX1ZBTF9EQUlMWSg4LzI2LzIwMDksLCwsKQ==&amp;WINDOW=FIRST_POPUP&amp;HEIGHT=450&amp;WIDTH=","450&amp;START_MAXIMIZED=FALSE&amp;VAR:CALENDAR=US&amp;VAR:SYMBOL=ABVT&amp;VAR:INDEX=0"}</definedName>
    <definedName name="_3347__FDSAUDITLINK__">{"fdsup://directions/FAT Viewer?action=UPDATE&amp;creator=factset&amp;DYN_ARGS=TRUE&amp;DOC_NAME=FAT:FQL_AUDITING_CLIENT_TEMPLATE.FAT&amp;display_string=Audit&amp;VAR:KEY=LWFKDKBWFM&amp;VAR:QUERY=RkZfRU5UUlBSX1ZBTF9EQUlMWSg4LzI3LzIwMDksLCwsKQ==&amp;WINDOW=FIRST_POPUP&amp;HEIGHT=450&amp;WIDTH=","450&amp;START_MAXIMIZED=FALSE&amp;VAR:CALENDAR=US&amp;VAR:SYMBOL=ABVT&amp;VAR:INDEX=0"}</definedName>
    <definedName name="_3348__FDSAUDITLINK__">{"fdsup://directions/FAT Viewer?action=UPDATE&amp;creator=factset&amp;DYN_ARGS=TRUE&amp;DOC_NAME=FAT:FQL_AUDITING_CLIENT_TEMPLATE.FAT&amp;display_string=Audit&amp;VAR:KEY=XWHOVCJIRY&amp;VAR:QUERY=RkZfRU5UUlBSX1ZBTF9EQUlMWSg4LzI4LzIwMDksLCwsKQ==&amp;WINDOW=FIRST_POPUP&amp;HEIGHT=450&amp;WIDTH=","450&amp;START_MAXIMIZED=FALSE&amp;VAR:CALENDAR=US&amp;VAR:SYMBOL=ABVT&amp;VAR:INDEX=0"}</definedName>
    <definedName name="_3349__FDSAUDITLINK__">{"fdsup://directions/FAT Viewer?action=UPDATE&amp;creator=factset&amp;DYN_ARGS=TRUE&amp;DOC_NAME=FAT:FQL_AUDITING_CLIENT_TEMPLATE.FAT&amp;display_string=Audit&amp;VAR:KEY=DSDOREPCHE&amp;VAR:QUERY=RkZfRU5UUlBSX1ZBTF9EQUlMWSg4LzMxLzIwMDksLCwsKQ==&amp;WINDOW=FIRST_POPUP&amp;HEIGHT=450&amp;WIDTH=","450&amp;START_MAXIMIZED=FALSE&amp;VAR:CALENDAR=US&amp;VAR:SYMBOL=ABVT&amp;VAR:INDEX=0"}</definedName>
    <definedName name="_33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50__FDSAUDITLINK__">{"fdsup://directions/FAT Viewer?action=UPDATE&amp;creator=factset&amp;DYN_ARGS=TRUE&amp;DOC_NAME=FAT:FQL_AUDITING_CLIENT_TEMPLATE.FAT&amp;display_string=Audit&amp;VAR:KEY=TKJYRERKDO&amp;VAR:QUERY=RkZfRU5UUlBSX1ZBTF9EQUlMWSg5LzAxLzIwMDksLCwsKQ==&amp;WINDOW=FIRST_POPUP&amp;HEIGHT=450&amp;WIDTH=","450&amp;START_MAXIMIZED=FALSE&amp;VAR:CALENDAR=US&amp;VAR:SYMBOL=ABVT&amp;VAR:INDEX=0"}</definedName>
    <definedName name="_3351__FDSAUDITLINK__">{"fdsup://directions/FAT Viewer?action=UPDATE&amp;creator=factset&amp;DYN_ARGS=TRUE&amp;DOC_NAME=FAT:FQL_AUDITING_CLIENT_TEMPLATE.FAT&amp;display_string=Audit&amp;VAR:KEY=NKVQRGXKZY&amp;VAR:QUERY=RkZfRU5UUlBSX1ZBTF9EQUlMWSg5LzAyLzIwMDksLCwsKQ==&amp;WINDOW=FIRST_POPUP&amp;HEIGHT=450&amp;WIDTH=","450&amp;START_MAXIMIZED=FALSE&amp;VAR:CALENDAR=US&amp;VAR:SYMBOL=ABVT&amp;VAR:INDEX=0"}</definedName>
    <definedName name="_3352__FDSAUDITLINK__">{"fdsup://directions/FAT Viewer?action=UPDATE&amp;creator=factset&amp;DYN_ARGS=TRUE&amp;DOC_NAME=FAT:FQL_AUDITING_CLIENT_TEMPLATE.FAT&amp;display_string=Audit&amp;VAR:KEY=PYBSZYTGXS&amp;VAR:QUERY=RkZfRU5UUlBSX1ZBTF9EQUlMWSg5LzAzLzIwMDksLCwsKQ==&amp;WINDOW=FIRST_POPUP&amp;HEIGHT=450&amp;WIDTH=","450&amp;START_MAXIMIZED=FALSE&amp;VAR:CALENDAR=US&amp;VAR:SYMBOL=ABVT&amp;VAR:INDEX=0"}</definedName>
    <definedName name="_3353__FDSAUDITLINK__">{"fdsup://directions/FAT Viewer?action=UPDATE&amp;creator=factset&amp;DYN_ARGS=TRUE&amp;DOC_NAME=FAT:FQL_AUDITING_CLIENT_TEMPLATE.FAT&amp;display_string=Audit&amp;VAR:KEY=BIBWDYRADY&amp;VAR:QUERY=RkZfRU5UUlBSX1ZBTF9EQUlMWSg5LzA0LzIwMDksLCwsKQ==&amp;WINDOW=FIRST_POPUP&amp;HEIGHT=450&amp;WIDTH=","450&amp;START_MAXIMIZED=FALSE&amp;VAR:CALENDAR=US&amp;VAR:SYMBOL=ABVT&amp;VAR:INDEX=0"}</definedName>
    <definedName name="_3354__FDSAUDITLINK__">{"fdsup://directions/FAT Viewer?action=UPDATE&amp;creator=factset&amp;DYN_ARGS=TRUE&amp;DOC_NAME=FAT:FQL_AUDITING_CLIENT_TEMPLATE.FAT&amp;display_string=Audit&amp;VAR:KEY=BUZWRGFODI&amp;VAR:QUERY=RkZfRU5UUlBSX1ZBTF9EQUlMWSg5LzA3LzIwMDksLCwsKQ==&amp;WINDOW=FIRST_POPUP&amp;HEIGHT=450&amp;WIDTH=","450&amp;START_MAXIMIZED=FALSE&amp;VAR:CALENDAR=US&amp;VAR:SYMBOL=ABVT&amp;VAR:INDEX=0"}</definedName>
    <definedName name="_3355__FDSAUDITLINK__">{"fdsup://directions/FAT Viewer?action=UPDATE&amp;creator=factset&amp;DYN_ARGS=TRUE&amp;DOC_NAME=FAT:FQL_AUDITING_CLIENT_TEMPLATE.FAT&amp;display_string=Audit&amp;VAR:KEY=LSTYBUNMDS&amp;VAR:QUERY=RkZfRU5UUlBSX1ZBTF9EQUlMWSg5LzA4LzIwMDksLCwsKQ==&amp;WINDOW=FIRST_POPUP&amp;HEIGHT=450&amp;WIDTH=","450&amp;START_MAXIMIZED=FALSE&amp;VAR:CALENDAR=US&amp;VAR:SYMBOL=ABVT&amp;VAR:INDEX=0"}</definedName>
    <definedName name="_3356__FDSAUDITLINK__">{"fdsup://directions/FAT Viewer?action=UPDATE&amp;creator=factset&amp;DYN_ARGS=TRUE&amp;DOC_NAME=FAT:FQL_AUDITING_CLIENT_TEMPLATE.FAT&amp;display_string=Audit&amp;VAR:KEY=HGVYXOXARY&amp;VAR:QUERY=RkZfRU5UUlBSX1ZBTF9EQUlMWSg5LzA5LzIwMDksLCwsKQ==&amp;WINDOW=FIRST_POPUP&amp;HEIGHT=450&amp;WIDTH=","450&amp;START_MAXIMIZED=FALSE&amp;VAR:CALENDAR=US&amp;VAR:SYMBOL=ABVT&amp;VAR:INDEX=0"}</definedName>
    <definedName name="_3357__FDSAUDITLINK__">{"fdsup://directions/FAT Viewer?action=UPDATE&amp;creator=factset&amp;DYN_ARGS=TRUE&amp;DOC_NAME=FAT:FQL_AUDITING_CLIENT_TEMPLATE.FAT&amp;display_string=Audit&amp;VAR:KEY=DOPCLEROHO&amp;VAR:QUERY=RkZfRU5UUlBSX1ZBTF9EQUlMWSg5LzEwLzIwMDksLCwsKQ==&amp;WINDOW=FIRST_POPUP&amp;HEIGHT=450&amp;WIDTH=","450&amp;START_MAXIMIZED=FALSE&amp;VAR:CALENDAR=US&amp;VAR:SYMBOL=ABVT&amp;VAR:INDEX=0"}</definedName>
    <definedName name="_3358__FDSAUDITLINK__">{"fdsup://directions/FAT Viewer?action=UPDATE&amp;creator=factset&amp;DYN_ARGS=TRUE&amp;DOC_NAME=FAT:FQL_AUDITING_CLIENT_TEMPLATE.FAT&amp;display_string=Audit&amp;VAR:KEY=VUZGTKDGNQ&amp;VAR:QUERY=RkZfRU5UUlBSX1ZBTF9EQUlMWSg5LzExLzIwMDksLCwsKQ==&amp;WINDOW=FIRST_POPUP&amp;HEIGHT=450&amp;WIDTH=","450&amp;START_MAXIMIZED=FALSE&amp;VAR:CALENDAR=US&amp;VAR:SYMBOL=ABVT&amp;VAR:INDEX=0"}</definedName>
    <definedName name="_3359__FDSAUDITLINK__">{"fdsup://directions/FAT Viewer?action=UPDATE&amp;creator=factset&amp;DYN_ARGS=TRUE&amp;DOC_NAME=FAT:FQL_AUDITING_CLIENT_TEMPLATE.FAT&amp;display_string=Audit&amp;VAR:KEY=LGRCPWVATO&amp;VAR:QUERY=RkZfRU5UUlBSX1ZBTF9EQUlMWSg5LzE0LzIwMDksLCwsKQ==&amp;WINDOW=FIRST_POPUP&amp;HEIGHT=450&amp;WIDTH=","450&amp;START_MAXIMIZED=FALSE&amp;VAR:CALENDAR=US&amp;VAR:SYMBOL=ABVT&amp;VAR:INDEX=0"}</definedName>
    <definedName name="_33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60__FDSAUDITLINK__">{"fdsup://directions/FAT Viewer?action=UPDATE&amp;creator=factset&amp;DYN_ARGS=TRUE&amp;DOC_NAME=FAT:FQL_AUDITING_CLIENT_TEMPLATE.FAT&amp;display_string=Audit&amp;VAR:KEY=FUNWBKXANG&amp;VAR:QUERY=RkZfRU5UUlBSX1ZBTF9EQUlMWSg5LzE1LzIwMDksLCwsKQ==&amp;WINDOW=FIRST_POPUP&amp;HEIGHT=450&amp;WIDTH=","450&amp;START_MAXIMIZED=FALSE&amp;VAR:CALENDAR=US&amp;VAR:SYMBOL=ABVT&amp;VAR:INDEX=0"}</definedName>
    <definedName name="_3361__FDSAUDITLINK__">{"fdsup://directions/FAT Viewer?action=UPDATE&amp;creator=factset&amp;DYN_ARGS=TRUE&amp;DOC_NAME=FAT:FQL_AUDITING_CLIENT_TEMPLATE.FAT&amp;display_string=Audit&amp;VAR:KEY=DIJQJIBQHW&amp;VAR:QUERY=RkZfRU5UUlBSX1ZBTF9EQUlMWSg5LzE2LzIwMDksLCwsKQ==&amp;WINDOW=FIRST_POPUP&amp;HEIGHT=450&amp;WIDTH=","450&amp;START_MAXIMIZED=FALSE&amp;VAR:CALENDAR=US&amp;VAR:SYMBOL=ABVT&amp;VAR:INDEX=0"}</definedName>
    <definedName name="_3362__FDSAUDITLINK__">{"fdsup://directions/FAT Viewer?action=UPDATE&amp;creator=factset&amp;DYN_ARGS=TRUE&amp;DOC_NAME=FAT:FQL_AUDITING_CLIENT_TEMPLATE.FAT&amp;display_string=Audit&amp;VAR:KEY=RMNARUPWLO&amp;VAR:QUERY=RkZfRU5UUlBSX1ZBTF9EQUlMWSg5LzE3LzIwMDksLCwsKQ==&amp;WINDOW=FIRST_POPUP&amp;HEIGHT=450&amp;WIDTH=","450&amp;START_MAXIMIZED=FALSE&amp;VAR:CALENDAR=US&amp;VAR:SYMBOL=ABVT&amp;VAR:INDEX=0"}</definedName>
    <definedName name="_3363__FDSAUDITLINK__">{"fdsup://directions/FAT Viewer?action=UPDATE&amp;creator=factset&amp;DYN_ARGS=TRUE&amp;DOC_NAME=FAT:FQL_AUDITING_CLIENT_TEMPLATE.FAT&amp;display_string=Audit&amp;VAR:KEY=PQTKJKFARO&amp;VAR:QUERY=RkZfRU5UUlBSX1ZBTF9EQUlMWSg5LzE4LzIwMDksLCwsKQ==&amp;WINDOW=FIRST_POPUP&amp;HEIGHT=450&amp;WIDTH=","450&amp;START_MAXIMIZED=FALSE&amp;VAR:CALENDAR=US&amp;VAR:SYMBOL=ABVT&amp;VAR:INDEX=0"}</definedName>
    <definedName name="_3364__FDSAUDITLINK__">{"fdsup://directions/FAT Viewer?action=UPDATE&amp;creator=factset&amp;DYN_ARGS=TRUE&amp;DOC_NAME=FAT:FQL_AUDITING_CLIENT_TEMPLATE.FAT&amp;display_string=Audit&amp;VAR:KEY=FEJSZMTKHW&amp;VAR:QUERY=RkZfRU5UUlBSX1ZBTF9EQUlMWSg5LzIxLzIwMDksLCwsKQ==&amp;WINDOW=FIRST_POPUP&amp;HEIGHT=450&amp;WIDTH=","450&amp;START_MAXIMIZED=FALSE&amp;VAR:CALENDAR=US&amp;VAR:SYMBOL=ABVT&amp;VAR:INDEX=0"}</definedName>
    <definedName name="_3365__FDSAUDITLINK__">{"fdsup://directions/FAT Viewer?action=UPDATE&amp;creator=factset&amp;DYN_ARGS=TRUE&amp;DOC_NAME=FAT:FQL_AUDITING_CLIENT_TEMPLATE.FAT&amp;display_string=Audit&amp;VAR:KEY=PKRCXEDETG&amp;VAR:QUERY=RkZfRU5UUlBSX1ZBTF9EQUlMWSg5LzIyLzIwMDksLCwsKQ==&amp;WINDOW=FIRST_POPUP&amp;HEIGHT=450&amp;WIDTH=","450&amp;START_MAXIMIZED=FALSE&amp;VAR:CALENDAR=US&amp;VAR:SYMBOL=ABVT&amp;VAR:INDEX=0"}</definedName>
    <definedName name="_3366__FDSAUDITLINK__">{"fdsup://directions/FAT Viewer?action=UPDATE&amp;creator=factset&amp;DYN_ARGS=TRUE&amp;DOC_NAME=FAT:FQL_AUDITING_CLIENT_TEMPLATE.FAT&amp;display_string=Audit&amp;VAR:KEY=HEZAHQBURO&amp;VAR:QUERY=RkZfRU5UUlBSX1ZBTF9EQUlMWSg5LzIzLzIwMDksLCwsKQ==&amp;WINDOW=FIRST_POPUP&amp;HEIGHT=450&amp;WIDTH=","450&amp;START_MAXIMIZED=FALSE&amp;VAR:CALENDAR=US&amp;VAR:SYMBOL=ABVT&amp;VAR:INDEX=0"}</definedName>
    <definedName name="_3367__FDSAUDITLINK__">{"fdsup://directions/FAT Viewer?action=UPDATE&amp;creator=factset&amp;DYN_ARGS=TRUE&amp;DOC_NAME=FAT:FQL_AUDITING_CLIENT_TEMPLATE.FAT&amp;display_string=Audit&amp;VAR:KEY=VKTQTODIFG&amp;VAR:QUERY=RkZfRU5UUlBSX1ZBTF9EQUlMWSg5LzI0LzIwMDksLCwsKQ==&amp;WINDOW=FIRST_POPUP&amp;HEIGHT=450&amp;WIDTH=","450&amp;START_MAXIMIZED=FALSE&amp;VAR:CALENDAR=US&amp;VAR:SYMBOL=ABVT&amp;VAR:INDEX=0"}</definedName>
    <definedName name="_3368__FDSAUDITLINK__">{"fdsup://directions/FAT Viewer?action=UPDATE&amp;creator=factset&amp;DYN_ARGS=TRUE&amp;DOC_NAME=FAT:FQL_AUDITING_CLIENT_TEMPLATE.FAT&amp;display_string=Audit&amp;VAR:KEY=VITQDUVEVU&amp;VAR:QUERY=RkZfRU5UUlBSX1ZBTF9EQUlMWSg5LzI1LzIwMDksLCwsKQ==&amp;WINDOW=FIRST_POPUP&amp;HEIGHT=450&amp;WIDTH=","450&amp;START_MAXIMIZED=FALSE&amp;VAR:CALENDAR=US&amp;VAR:SYMBOL=ABVT&amp;VAR:INDEX=0"}</definedName>
    <definedName name="_3369__FDSAUDITLINK__">{"fdsup://directions/FAT Viewer?action=UPDATE&amp;creator=factset&amp;DYN_ARGS=TRUE&amp;DOC_NAME=FAT:FQL_AUDITING_CLIENT_TEMPLATE.FAT&amp;display_string=Audit&amp;VAR:KEY=JOXWRKVIZE&amp;VAR:QUERY=RkZfRU5UUlBSX1ZBTF9EQUlMWSg5LzI4LzIwMDksLCwsKQ==&amp;WINDOW=FIRST_POPUP&amp;HEIGHT=450&amp;WIDTH=","450&amp;START_MAXIMIZED=FALSE&amp;VAR:CALENDAR=US&amp;VAR:SYMBOL=ABVT&amp;VAR:INDEX=0"}</definedName>
    <definedName name="_33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70__FDSAUDITLINK__">{"fdsup://directions/FAT Viewer?action=UPDATE&amp;creator=factset&amp;DYN_ARGS=TRUE&amp;DOC_NAME=FAT:FQL_AUDITING_CLIENT_TEMPLATE.FAT&amp;display_string=Audit&amp;VAR:KEY=PMNGBOXEHK&amp;VAR:QUERY=RkZfRU5UUlBSX1ZBTF9EQUlMWSg5LzI5LzIwMDksLCwsKQ==&amp;WINDOW=FIRST_POPUP&amp;HEIGHT=450&amp;WIDTH=","450&amp;START_MAXIMIZED=FALSE&amp;VAR:CALENDAR=US&amp;VAR:SYMBOL=ABVT&amp;VAR:INDEX=0"}</definedName>
    <definedName name="_3371__FDSAUDITLINK__">{"fdsup://directions/FAT Viewer?action=UPDATE&amp;creator=factset&amp;DYN_ARGS=TRUE&amp;DOC_NAME=FAT:FQL_AUDITING_CLIENT_TEMPLATE.FAT&amp;display_string=Audit&amp;VAR:KEY=ZAHMLMPCNY&amp;VAR:QUERY=RkZfRU5UUlBSX1ZBTF9EQUlMWSg5LzMwLzIwMDksLCwsKQ==&amp;WINDOW=FIRST_POPUP&amp;HEIGHT=450&amp;WIDTH=","450&amp;START_MAXIMIZED=FALSE&amp;VAR:CALENDAR=US&amp;VAR:SYMBOL=ABVT&amp;VAR:INDEX=0"}</definedName>
    <definedName name="_3372__FDSAUDITLINK__">{"fdsup://directions/FAT Viewer?action=UPDATE&amp;creator=factset&amp;DYN_ARGS=TRUE&amp;DOC_NAME=FAT:FQL_AUDITING_CLIENT_TEMPLATE.FAT&amp;display_string=Audit&amp;VAR:KEY=XIDILABQRU&amp;VAR:QUERY=RkZfRU5UUlBSX1ZBTF9EQUlMWSgxMC8wMS8yMDA5LCwsLCk=&amp;WINDOW=FIRST_POPUP&amp;HEIGHT=450&amp;WIDTH=","450&amp;START_MAXIMIZED=FALSE&amp;VAR:CALENDAR=US&amp;VAR:SYMBOL=ABVT&amp;VAR:INDEX=0"}</definedName>
    <definedName name="_3373__FDSAUDITLINK__">{"fdsup://directions/FAT Viewer?action=UPDATE&amp;creator=factset&amp;DYN_ARGS=TRUE&amp;DOC_NAME=FAT:FQL_AUDITING_CLIENT_TEMPLATE.FAT&amp;display_string=Audit&amp;VAR:KEY=NGJUVYLQXY&amp;VAR:QUERY=RkZfRU5UUlBSX1ZBTF9EQUlMWSgxMC8wMi8yMDA5LCwsLCk=&amp;WINDOW=FIRST_POPUP&amp;HEIGHT=450&amp;WIDTH=","450&amp;START_MAXIMIZED=FALSE&amp;VAR:CALENDAR=US&amp;VAR:SYMBOL=ABVT&amp;VAR:INDEX=0"}</definedName>
    <definedName name="_3374__FDSAUDITLINK__">{"fdsup://directions/FAT Viewer?action=UPDATE&amp;creator=factset&amp;DYN_ARGS=TRUE&amp;DOC_NAME=FAT:FQL_AUDITING_CLIENT_TEMPLATE.FAT&amp;display_string=Audit&amp;VAR:KEY=BKNIVMFUVO&amp;VAR:QUERY=RkZfRU5UUlBSX1ZBTF9EQUlMWSgxMC8wNS8yMDA5LCwsLCk=&amp;WINDOW=FIRST_POPUP&amp;HEIGHT=450&amp;WIDTH=","450&amp;START_MAXIMIZED=FALSE&amp;VAR:CALENDAR=US&amp;VAR:SYMBOL=ABVT&amp;VAR:INDEX=0"}</definedName>
    <definedName name="_3375__FDSAUDITLINK__">{"fdsup://directions/FAT Viewer?action=UPDATE&amp;creator=factset&amp;DYN_ARGS=TRUE&amp;DOC_NAME=FAT:FQL_AUDITING_CLIENT_TEMPLATE.FAT&amp;display_string=Audit&amp;VAR:KEY=TOPOZWLSXY&amp;VAR:QUERY=RkZfRU5UUlBSX1ZBTF9EQUlMWSgxMC8wNi8yMDA5LCwsLCk=&amp;WINDOW=FIRST_POPUP&amp;HEIGHT=450&amp;WIDTH=","450&amp;START_MAXIMIZED=FALSE&amp;VAR:CALENDAR=US&amp;VAR:SYMBOL=ABVT&amp;VAR:INDEX=0"}</definedName>
    <definedName name="_3376__FDSAUDITLINK__">{"fdsup://directions/FAT Viewer?action=UPDATE&amp;creator=factset&amp;DYN_ARGS=TRUE&amp;DOC_NAME=FAT:FQL_AUDITING_CLIENT_TEMPLATE.FAT&amp;display_string=Audit&amp;VAR:KEY=FWJSLEXCNK&amp;VAR:QUERY=RkZfRU5UUlBSX1ZBTF9EQUlMWSgxMC8wNy8yMDA5LCwsLCk=&amp;WINDOW=FIRST_POPUP&amp;HEIGHT=450&amp;WIDTH=","450&amp;START_MAXIMIZED=FALSE&amp;VAR:CALENDAR=US&amp;VAR:SYMBOL=ABVT&amp;VAR:INDEX=0"}</definedName>
    <definedName name="_3377__FDSAUDITLINK__">{"fdsup://directions/FAT Viewer?action=UPDATE&amp;creator=factset&amp;DYN_ARGS=TRUE&amp;DOC_NAME=FAT:FQL_AUDITING_CLIENT_TEMPLATE.FAT&amp;display_string=Audit&amp;VAR:KEY=PKDSVMXYHC&amp;VAR:QUERY=RkZfRU5UUlBSX1ZBTF9EQUlMWSgxMC8wOC8yMDA5LCwsLCk=&amp;WINDOW=FIRST_POPUP&amp;HEIGHT=450&amp;WIDTH=","450&amp;START_MAXIMIZED=FALSE&amp;VAR:CALENDAR=US&amp;VAR:SYMBOL=ABVT&amp;VAR:INDEX=0"}</definedName>
    <definedName name="_3378__FDSAUDITLINK__">{"fdsup://directions/FAT Viewer?action=UPDATE&amp;creator=factset&amp;DYN_ARGS=TRUE&amp;DOC_NAME=FAT:FQL_AUDITING_CLIENT_TEMPLATE.FAT&amp;display_string=Audit&amp;VAR:KEY=ZQVEFQJETM&amp;VAR:QUERY=RkZfRU5UUlBSX1ZBTF9EQUlMWSgxMC8wOS8yMDA5LCwsLCk=&amp;WINDOW=FIRST_POPUP&amp;HEIGHT=450&amp;WIDTH=","450&amp;START_MAXIMIZED=FALSE&amp;VAR:CALENDAR=US&amp;VAR:SYMBOL=ABVT&amp;VAR:INDEX=0"}</definedName>
    <definedName name="_3379__FDSAUDITLINK__">{"fdsup://directions/FAT Viewer?action=UPDATE&amp;creator=factset&amp;DYN_ARGS=TRUE&amp;DOC_NAME=FAT:FQL_AUDITING_CLIENT_TEMPLATE.FAT&amp;display_string=Audit&amp;VAR:KEY=TERELORQBG&amp;VAR:QUERY=RkZfRU5UUlBSX1ZBTF9EQUlMWSgxMC8xMi8yMDA5LCwsLCk=&amp;WINDOW=FIRST_POPUP&amp;HEIGHT=450&amp;WIDTH=","450&amp;START_MAXIMIZED=FALSE&amp;VAR:CALENDAR=US&amp;VAR:SYMBOL=ABVT&amp;VAR:INDEX=0"}</definedName>
    <definedName name="_33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80__FDSAUDITLINK__">{"fdsup://directions/FAT Viewer?action=UPDATE&amp;creator=factset&amp;DYN_ARGS=TRUE&amp;DOC_NAME=FAT:FQL_AUDITING_CLIENT_TEMPLATE.FAT&amp;display_string=Audit&amp;VAR:KEY=DUPQNSTKBY&amp;VAR:QUERY=RkZfRU5UUlBSX1ZBTF9EQUlMWSgxMC8xMy8yMDA5LCwsLCk=&amp;WINDOW=FIRST_POPUP&amp;HEIGHT=450&amp;WIDTH=","450&amp;START_MAXIMIZED=FALSE&amp;VAR:CALENDAR=US&amp;VAR:SYMBOL=ABVT&amp;VAR:INDEX=0"}</definedName>
    <definedName name="_3381__FDSAUDITLINK__">{"fdsup://directions/FAT Viewer?action=UPDATE&amp;creator=factset&amp;DYN_ARGS=TRUE&amp;DOC_NAME=FAT:FQL_AUDITING_CLIENT_TEMPLATE.FAT&amp;display_string=Audit&amp;VAR:KEY=XWTAFCPEJG&amp;VAR:QUERY=RkZfRU5UUlBSX1ZBTF9EQUlMWSgxMC8xNC8yMDA5LCwsLCk=&amp;WINDOW=FIRST_POPUP&amp;HEIGHT=450&amp;WIDTH=","450&amp;START_MAXIMIZED=FALSE&amp;VAR:CALENDAR=US&amp;VAR:SYMBOL=ABVT&amp;VAR:INDEX=0"}</definedName>
    <definedName name="_3382__FDSAUDITLINK__">{"fdsup://directions/FAT Viewer?action=UPDATE&amp;creator=factset&amp;DYN_ARGS=TRUE&amp;DOC_NAME=FAT:FQL_AUDITING_CLIENT_TEMPLATE.FAT&amp;display_string=Audit&amp;VAR:KEY=RCDGHMBMHW&amp;VAR:QUERY=RkZfRU5UUlBSX1ZBTF9EQUlMWSgxMC8xNS8yMDA5LCwsLCk=&amp;WINDOW=FIRST_POPUP&amp;HEIGHT=450&amp;WIDTH=","450&amp;START_MAXIMIZED=FALSE&amp;VAR:CALENDAR=US&amp;VAR:SYMBOL=ABVT&amp;VAR:INDEX=0"}</definedName>
    <definedName name="_3383__FDSAUDITLINK__">{"fdsup://directions/FAT Viewer?action=UPDATE&amp;creator=factset&amp;DYN_ARGS=TRUE&amp;DOC_NAME=FAT:FQL_AUDITING_CLIENT_TEMPLATE.FAT&amp;display_string=Audit&amp;VAR:KEY=VSZEHAJABK&amp;VAR:QUERY=RkZfRU5UUlBSX1ZBTF9EQUlMWSgxMC8xNi8yMDA5LCwsLCk=&amp;WINDOW=FIRST_POPUP&amp;HEIGHT=450&amp;WIDTH=","450&amp;START_MAXIMIZED=FALSE&amp;VAR:CALENDAR=US&amp;VAR:SYMBOL=ABVT&amp;VAR:INDEX=0"}</definedName>
    <definedName name="_3384__FDSAUDITLINK__">{"fdsup://directions/FAT Viewer?action=UPDATE&amp;creator=factset&amp;DYN_ARGS=TRUE&amp;DOC_NAME=FAT:FQL_AUDITING_CLIENT_TEMPLATE.FAT&amp;display_string=Audit&amp;VAR:KEY=BGDYLERAPS&amp;VAR:QUERY=RkZfRU5UUlBSX1ZBTF9EQUlMWSgxMC8xOS8yMDA5LCwsLCk=&amp;WINDOW=FIRST_POPUP&amp;HEIGHT=450&amp;WIDTH=","450&amp;START_MAXIMIZED=FALSE&amp;VAR:CALENDAR=US&amp;VAR:SYMBOL=ABVT&amp;VAR:INDEX=0"}</definedName>
    <definedName name="_3385__FDSAUDITLINK__">{"fdsup://directions/FAT Viewer?action=UPDATE&amp;creator=factset&amp;DYN_ARGS=TRUE&amp;DOC_NAME=FAT:FQL_AUDITING_CLIENT_TEMPLATE.FAT&amp;display_string=Audit&amp;VAR:KEY=ZUZIDUHYTS&amp;VAR:QUERY=RkZfRU5UUlBSX1ZBTF9EQUlMWSgxMC8yMC8yMDA5LCwsLCk=&amp;WINDOW=FIRST_POPUP&amp;HEIGHT=450&amp;WIDTH=","450&amp;START_MAXIMIZED=FALSE&amp;VAR:CALENDAR=US&amp;VAR:SYMBOL=ABVT&amp;VAR:INDEX=0"}</definedName>
    <definedName name="_3386__FDSAUDITLINK__">{"fdsup://directions/FAT Viewer?action=UPDATE&amp;creator=factset&amp;DYN_ARGS=TRUE&amp;DOC_NAME=FAT:FQL_AUDITING_CLIENT_TEMPLATE.FAT&amp;display_string=Audit&amp;VAR:KEY=RYVMVCDINE&amp;VAR:QUERY=RkZfRU5UUlBSX1ZBTF9EQUlMWSgxMC8yMS8yMDA5LCwsLCk=&amp;WINDOW=FIRST_POPUP&amp;HEIGHT=450&amp;WIDTH=","450&amp;START_MAXIMIZED=FALSE&amp;VAR:CALENDAR=US&amp;VAR:SYMBOL=ABVT&amp;VAR:INDEX=0"}</definedName>
    <definedName name="_3387__FDSAUDITLINK__">{"fdsup://directions/FAT Viewer?action=UPDATE&amp;creator=factset&amp;DYN_ARGS=TRUE&amp;DOC_NAME=FAT:FQL_AUDITING_CLIENT_TEMPLATE.FAT&amp;display_string=Audit&amp;VAR:KEY=BAXENKBSLS&amp;VAR:QUERY=RkZfRU5UUlBSX1ZBTF9EQUlMWSgxMC8yMi8yMDA5LCwsLCk=&amp;WINDOW=FIRST_POPUP&amp;HEIGHT=450&amp;WIDTH=","450&amp;START_MAXIMIZED=FALSE&amp;VAR:CALENDAR=US&amp;VAR:SYMBOL=ABVT&amp;VAR:INDEX=0"}</definedName>
    <definedName name="_3388__FDSAUDITLINK__">{"fdsup://directions/FAT Viewer?action=UPDATE&amp;creator=factset&amp;DYN_ARGS=TRUE&amp;DOC_NAME=FAT:FQL_AUDITING_CLIENT_TEMPLATE.FAT&amp;display_string=Audit&amp;VAR:KEY=RYJYNUVSTY&amp;VAR:QUERY=RkZfRU5UUlBSX1ZBTF9EQUlMWSgxMC8yMy8yMDA5LCwsLCk=&amp;WINDOW=FIRST_POPUP&amp;HEIGHT=450&amp;WIDTH=","450&amp;START_MAXIMIZED=FALSE&amp;VAR:CALENDAR=US&amp;VAR:SYMBOL=ABVT&amp;VAR:INDEX=0"}</definedName>
    <definedName name="_3389__FDSAUDITLINK__">{"fdsup://directions/FAT Viewer?action=UPDATE&amp;creator=factset&amp;DYN_ARGS=TRUE&amp;DOC_NAME=FAT:FQL_AUDITING_CLIENT_TEMPLATE.FAT&amp;display_string=Audit&amp;VAR:KEY=RWBKNARGHC&amp;VAR:QUERY=RkZfRU5UUlBSX1ZBTF9EQUlMWSgxMC8yNi8yMDA5LCwsLCk=&amp;WINDOW=FIRST_POPUP&amp;HEIGHT=450&amp;WIDTH=","450&amp;START_MAXIMIZED=FALSE&amp;VAR:CALENDAR=US&amp;VAR:SYMBOL=ABVT&amp;VAR:INDEX=0"}</definedName>
    <definedName name="_33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90__FDSAUDITLINK__">{"fdsup://directions/FAT Viewer?action=UPDATE&amp;creator=factset&amp;DYN_ARGS=TRUE&amp;DOC_NAME=FAT:FQL_AUDITING_CLIENT_TEMPLATE.FAT&amp;display_string=Audit&amp;VAR:KEY=VYBUFWDMJW&amp;VAR:QUERY=RkZfRU5UUlBSX1ZBTF9EQUlMWSgxMC8yNy8yMDA5LCwsLCk=&amp;WINDOW=FIRST_POPUP&amp;HEIGHT=450&amp;WIDTH=","450&amp;START_MAXIMIZED=FALSE&amp;VAR:CALENDAR=US&amp;VAR:SYMBOL=ABVT&amp;VAR:INDEX=0"}</definedName>
    <definedName name="_3391__FDSAUDITLINK__">{"fdsup://directions/FAT Viewer?action=UPDATE&amp;creator=factset&amp;DYN_ARGS=TRUE&amp;DOC_NAME=FAT:FQL_AUDITING_CLIENT_TEMPLATE.FAT&amp;display_string=Audit&amp;VAR:KEY=RCFYTWBCZY&amp;VAR:QUERY=RkZfRU5UUlBSX1ZBTF9EQUlMWSgxMC8yOC8yMDA5LCwsLCk=&amp;WINDOW=FIRST_POPUP&amp;HEIGHT=450&amp;WIDTH=","450&amp;START_MAXIMIZED=FALSE&amp;VAR:CALENDAR=US&amp;VAR:SYMBOL=ABVT&amp;VAR:INDEX=0"}</definedName>
    <definedName name="_3392__FDSAUDITLINK__">{"fdsup://directions/FAT Viewer?action=UPDATE&amp;creator=factset&amp;DYN_ARGS=TRUE&amp;DOC_NAME=FAT:FQL_AUDITING_CLIENT_TEMPLATE.FAT&amp;display_string=Audit&amp;VAR:KEY=BGJWLWVCFC&amp;VAR:QUERY=RkZfRU5UUlBSX1ZBTF9EQUlMWSgxMC8yOS8yMDA5LCwsLCk=&amp;WINDOW=FIRST_POPUP&amp;HEIGHT=450&amp;WIDTH=","450&amp;START_MAXIMIZED=FALSE&amp;VAR:CALENDAR=US&amp;VAR:SYMBOL=ABVT&amp;VAR:INDEX=0"}</definedName>
    <definedName name="_3393__FDSAUDITLINK__">{"fdsup://directions/FAT Viewer?action=UPDATE&amp;creator=factset&amp;DYN_ARGS=TRUE&amp;DOC_NAME=FAT:FQL_AUDITING_CLIENT_TEMPLATE.FAT&amp;display_string=Audit&amp;VAR:KEY=LOLKDSTADI&amp;VAR:QUERY=RkZfRU5UUlBSX1ZBTF9EQUlMWSgxMC8zMC8yMDA5LCwsLCk=&amp;WINDOW=FIRST_POPUP&amp;HEIGHT=450&amp;WIDTH=","450&amp;START_MAXIMIZED=FALSE&amp;VAR:CALENDAR=US&amp;VAR:SYMBOL=ABVT&amp;VAR:INDEX=0"}</definedName>
    <definedName name="_3394__FDSAUDITLINK__">{"fdsup://directions/FAT Viewer?action=UPDATE&amp;creator=factset&amp;DYN_ARGS=TRUE&amp;DOC_NAME=FAT:FQL_AUDITING_CLIENT_TEMPLATE.FAT&amp;display_string=Audit&amp;VAR:KEY=VETORGRCFA&amp;VAR:QUERY=RkZfRU5UUlBSX1ZBTF9EQUlMWSgxMS8wMi8yMDA5LCwsLCk=&amp;WINDOW=FIRST_POPUP&amp;HEIGHT=450&amp;WIDTH=","450&amp;START_MAXIMIZED=FALSE&amp;VAR:CALENDAR=US&amp;VAR:SYMBOL=ABVT&amp;VAR:INDEX=0"}</definedName>
    <definedName name="_3395__FDSAUDITLINK__">{"fdsup://directions/FAT Viewer?action=UPDATE&amp;creator=factset&amp;DYN_ARGS=TRUE&amp;DOC_NAME=FAT:FQL_AUDITING_CLIENT_TEMPLATE.FAT&amp;display_string=Audit&amp;VAR:KEY=BEDGHQRIHS&amp;VAR:QUERY=RkZfRU5UUlBSX1ZBTF9EQUlMWSgxMS8wMy8yMDA5LCwsLCk=&amp;WINDOW=FIRST_POPUP&amp;HEIGHT=450&amp;WIDTH=","450&amp;START_MAXIMIZED=FALSE&amp;VAR:CALENDAR=US&amp;VAR:SYMBOL=ABVT&amp;VAR:INDEX=0"}</definedName>
    <definedName name="_3396__FDSAUDITLINK__">{"fdsup://directions/FAT Viewer?action=UPDATE&amp;creator=factset&amp;DYN_ARGS=TRUE&amp;DOC_NAME=FAT:FQL_AUDITING_CLIENT_TEMPLATE.FAT&amp;display_string=Audit&amp;VAR:KEY=TEBADOXYTG&amp;VAR:QUERY=RkZfRU5UUlBSX1ZBTF9EQUlMWSgxMS8wNC8yMDA5LCwsLCk=&amp;WINDOW=FIRST_POPUP&amp;HEIGHT=450&amp;WIDTH=","450&amp;START_MAXIMIZED=FALSE&amp;VAR:CALENDAR=US&amp;VAR:SYMBOL=ABVT&amp;VAR:INDEX=0"}</definedName>
    <definedName name="_3397__FDSAUDITLINK__">{"fdsup://directions/FAT Viewer?action=UPDATE&amp;creator=factset&amp;DYN_ARGS=TRUE&amp;DOC_NAME=FAT:FQL_AUDITING_CLIENT_TEMPLATE.FAT&amp;display_string=Audit&amp;VAR:KEY=HCLGZKTWHI&amp;VAR:QUERY=RkZfRU5UUlBSX1ZBTF9EQUlMWSgxMS8wNS8yMDA5LCwsLCk=&amp;WINDOW=FIRST_POPUP&amp;HEIGHT=450&amp;WIDTH=","450&amp;START_MAXIMIZED=FALSE&amp;VAR:CALENDAR=US&amp;VAR:SYMBOL=ABVT&amp;VAR:INDEX=0"}</definedName>
    <definedName name="_3398__FDSAUDITLINK__">{"fdsup://directions/FAT Viewer?action=UPDATE&amp;creator=factset&amp;DYN_ARGS=TRUE&amp;DOC_NAME=FAT:FQL_AUDITING_CLIENT_TEMPLATE.FAT&amp;display_string=Audit&amp;VAR:KEY=JKROHKFOJK&amp;VAR:QUERY=RkZfRU5UUlBSX1ZBTF9EQUlMWSgxMS8wNi8yMDA5LCwsLCk=&amp;WINDOW=FIRST_POPUP&amp;HEIGHT=450&amp;WIDTH=","450&amp;START_MAXIMIZED=FALSE&amp;VAR:CALENDAR=US&amp;VAR:SYMBOL=ABVT&amp;VAR:INDEX=0"}</definedName>
    <definedName name="_3399__FDSAUDITLINK__">{"fdsup://directions/FAT Viewer?action=UPDATE&amp;creator=factset&amp;DYN_ARGS=TRUE&amp;DOC_NAME=FAT:FQL_AUDITING_CLIENT_TEMPLATE.FAT&amp;display_string=Audit&amp;VAR:KEY=DSFWDSLULE&amp;VAR:QUERY=RkZfRU5UUlBSX1ZBTF9EQUlMWSgxMS8wOS8yMDA5LCwsLCk=&amp;WINDOW=FIRST_POPUP&amp;HEIGHT=450&amp;WIDTH=","450&amp;START_MAXIMIZED=FALSE&amp;VAR:CALENDAR=US&amp;VAR:SYMBOL=ABVT&amp;VAR:INDEX=0"}</definedName>
    <definedName name="_3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4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00__FDSAUDITLINK__">{"fdsup://directions/FAT Viewer?action=UPDATE&amp;creator=factset&amp;DYN_ARGS=TRUE&amp;DOC_NAME=FAT:FQL_AUDITING_CLIENT_TEMPLATE.FAT&amp;display_string=Audit&amp;VAR:KEY=TYDUZOZYDE&amp;VAR:QUERY=RkZfRU5UUlBSX1ZBTF9EQUlMWSgxMS8xMC8yMDA5LCwsLCk=&amp;WINDOW=FIRST_POPUP&amp;HEIGHT=450&amp;WIDTH=","450&amp;START_MAXIMIZED=FALSE&amp;VAR:CALENDAR=US&amp;VAR:SYMBOL=ABVT&amp;VAR:INDEX=0"}</definedName>
    <definedName name="_3401__FDSAUDITLINK__">{"fdsup://directions/FAT Viewer?action=UPDATE&amp;creator=factset&amp;DYN_ARGS=TRUE&amp;DOC_NAME=FAT:FQL_AUDITING_CLIENT_TEMPLATE.FAT&amp;display_string=Audit&amp;VAR:KEY=XKXETQVEFW&amp;VAR:QUERY=RkZfRU5UUlBSX1ZBTF9EQUlMWSgxMS8xMS8yMDA5LCwsLCk=&amp;WINDOW=FIRST_POPUP&amp;HEIGHT=450&amp;WIDTH=","450&amp;START_MAXIMIZED=FALSE&amp;VAR:CALENDAR=US&amp;VAR:SYMBOL=ABVT&amp;VAR:INDEX=0"}</definedName>
    <definedName name="_3402__FDSAUDITLINK__">{"fdsup://directions/FAT Viewer?action=UPDATE&amp;creator=factset&amp;DYN_ARGS=TRUE&amp;DOC_NAME=FAT:FQL_AUDITING_CLIENT_TEMPLATE.FAT&amp;display_string=Audit&amp;VAR:KEY=HCXSPCZMRY&amp;VAR:QUERY=RkZfRU5UUlBSX1ZBTF9EQUlMWSgxMS8xMi8yMDA5LCwsLCk=&amp;WINDOW=FIRST_POPUP&amp;HEIGHT=450&amp;WIDTH=","450&amp;START_MAXIMIZED=FALSE&amp;VAR:CALENDAR=US&amp;VAR:SYMBOL=ABVT&amp;VAR:INDEX=0"}</definedName>
    <definedName name="_3403__FDSAUDITLINK__">{"fdsup://directions/FAT Viewer?action=UPDATE&amp;creator=factset&amp;DYN_ARGS=TRUE&amp;DOC_NAME=FAT:FQL_AUDITING_CLIENT_TEMPLATE.FAT&amp;display_string=Audit&amp;VAR:KEY=JMZUHYZSRO&amp;VAR:QUERY=RkZfRU5UUlBSX1ZBTF9EQUlMWSgxMS8xMy8yMDA5LCwsLCk=&amp;WINDOW=FIRST_POPUP&amp;HEIGHT=450&amp;WIDTH=","450&amp;START_MAXIMIZED=FALSE&amp;VAR:CALENDAR=US&amp;VAR:SYMBOL=ABVT&amp;VAR:INDEX=0"}</definedName>
    <definedName name="_3404__FDSAUDITLINK__">{"fdsup://directions/FAT Viewer?action=UPDATE&amp;creator=factset&amp;DYN_ARGS=TRUE&amp;DOC_NAME=FAT:FQL_AUDITING_CLIENT_TEMPLATE.FAT&amp;display_string=Audit&amp;VAR:KEY=DWZMXSPMRK&amp;VAR:QUERY=RkZfRU5UUlBSX1ZBTF9EQUlMWSgxMS8xNi8yMDA5LCwsLCk=&amp;WINDOW=FIRST_POPUP&amp;HEIGHT=450&amp;WIDTH=","450&amp;START_MAXIMIZED=FALSE&amp;VAR:CALENDAR=US&amp;VAR:SYMBOL=ABVT&amp;VAR:INDEX=0"}</definedName>
    <definedName name="_3405__FDSAUDITLINK__">{"fdsup://directions/FAT Viewer?action=UPDATE&amp;creator=factset&amp;DYN_ARGS=TRUE&amp;DOC_NAME=FAT:FQL_AUDITING_CLIENT_TEMPLATE.FAT&amp;display_string=Audit&amp;VAR:KEY=ZYVGVIVCJM&amp;VAR:QUERY=RkZfRU5UUlBSX1ZBTF9EQUlMWSgxMS8xNy8yMDA5LCwsLCk=&amp;WINDOW=FIRST_POPUP&amp;HEIGHT=450&amp;WIDTH=","450&amp;START_MAXIMIZED=FALSE&amp;VAR:CALENDAR=US&amp;VAR:SYMBOL=ABVT&amp;VAR:INDEX=0"}</definedName>
    <definedName name="_3406__FDSAUDITLINK__">{"fdsup://directions/FAT Viewer?action=UPDATE&amp;creator=factset&amp;DYN_ARGS=TRUE&amp;DOC_NAME=FAT:FQL_AUDITING_CLIENT_TEMPLATE.FAT&amp;display_string=Audit&amp;VAR:KEY=LUPWJEBSFE&amp;VAR:QUERY=RkZfRU5UUlBSX1ZBTF9EQUlMWSgxMS8xOC8yMDA5LCwsLCk=&amp;WINDOW=FIRST_POPUP&amp;HEIGHT=450&amp;WIDTH=","450&amp;START_MAXIMIZED=FALSE&amp;VAR:CALENDAR=US&amp;VAR:SYMBOL=ABVT&amp;VAR:INDEX=0"}</definedName>
    <definedName name="_3407__FDSAUDITLINK__">{"fdsup://directions/FAT Viewer?action=UPDATE&amp;creator=factset&amp;DYN_ARGS=TRUE&amp;DOC_NAME=FAT:FQL_AUDITING_CLIENT_TEMPLATE.FAT&amp;display_string=Audit&amp;VAR:KEY=TSBQDGXWHC&amp;VAR:QUERY=RkZfRU5UUlBSX1ZBTF9EQUlMWSgxMS8xOS8yMDA5LCwsLCk=&amp;WINDOW=FIRST_POPUP&amp;HEIGHT=450&amp;WIDTH=","450&amp;START_MAXIMIZED=FALSE&amp;VAR:CALENDAR=US&amp;VAR:SYMBOL=ABVT&amp;VAR:INDEX=0"}</definedName>
    <definedName name="_3408__FDSAUDITLINK__">{"fdsup://directions/FAT Viewer?action=UPDATE&amp;creator=factset&amp;DYN_ARGS=TRUE&amp;DOC_NAME=FAT:FQL_AUDITING_CLIENT_TEMPLATE.FAT&amp;display_string=Audit&amp;VAR:KEY=BAZSZSTANG&amp;VAR:QUERY=RkZfRU5UUlBSX1ZBTF9EQUlMWSgxMS8yMC8yMDA5LCwsLCk=&amp;WINDOW=FIRST_POPUP&amp;HEIGHT=450&amp;WIDTH=","450&amp;START_MAXIMIZED=FALSE&amp;VAR:CALENDAR=US&amp;VAR:SYMBOL=ABVT&amp;VAR:INDEX=0"}</definedName>
    <definedName name="_3409__FDSAUDITLINK__">{"fdsup://directions/FAT Viewer?action=UPDATE&amp;creator=factset&amp;DYN_ARGS=TRUE&amp;DOC_NAME=FAT:FQL_AUDITING_CLIENT_TEMPLATE.FAT&amp;display_string=Audit&amp;VAR:KEY=DENCZSPMTQ&amp;VAR:QUERY=RkZfRU5UUlBSX1ZBTF9EQUlMWSgxMS8yMy8yMDA5LCwsLCk=&amp;WINDOW=FIRST_POPUP&amp;HEIGHT=450&amp;WIDTH=","450&amp;START_MAXIMIZED=FALSE&amp;VAR:CALENDAR=US&amp;VAR:SYMBOL=ABVT&amp;VAR:INDEX=0"}</definedName>
    <definedName name="_34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10__FDSAUDITLINK__">{"fdsup://directions/FAT Viewer?action=UPDATE&amp;creator=factset&amp;DYN_ARGS=TRUE&amp;DOC_NAME=FAT:FQL_AUDITING_CLIENT_TEMPLATE.FAT&amp;display_string=Audit&amp;VAR:KEY=VWNKBAVYRQ&amp;VAR:QUERY=RkZfRU5UUlBSX1ZBTF9EQUlMWSgxMS8yNC8yMDA5LCwsLCk=&amp;WINDOW=FIRST_POPUP&amp;HEIGHT=450&amp;WIDTH=","450&amp;START_MAXIMIZED=FALSE&amp;VAR:CALENDAR=US&amp;VAR:SYMBOL=ABVT&amp;VAR:INDEX=0"}</definedName>
    <definedName name="_3411__FDSAUDITLINK__">{"fdsup://directions/FAT Viewer?action=UPDATE&amp;creator=factset&amp;DYN_ARGS=TRUE&amp;DOC_NAME=FAT:FQL_AUDITING_CLIENT_TEMPLATE.FAT&amp;display_string=Audit&amp;VAR:KEY=NGZYFSNUBE&amp;VAR:QUERY=RkZfRU5UUlBSX1ZBTF9EQUlMWSgxMS8yNS8yMDA5LCwsLCk=&amp;WINDOW=FIRST_POPUP&amp;HEIGHT=450&amp;WIDTH=","450&amp;START_MAXIMIZED=FALSE&amp;VAR:CALENDAR=US&amp;VAR:SYMBOL=ABVT&amp;VAR:INDEX=0"}</definedName>
    <definedName name="_3412__FDSAUDITLINK__">{"fdsup://directions/FAT Viewer?action=UPDATE&amp;creator=factset&amp;DYN_ARGS=TRUE&amp;DOC_NAME=FAT:FQL_AUDITING_CLIENT_TEMPLATE.FAT&amp;display_string=Audit&amp;VAR:KEY=VIFGNARUTQ&amp;VAR:QUERY=RkZfRU5UUlBSX1ZBTF9EQUlMWSgxMS8yNi8yMDA5LCwsLCk=&amp;WINDOW=FIRST_POPUP&amp;HEIGHT=450&amp;WIDTH=","450&amp;START_MAXIMIZED=FALSE&amp;VAR:CALENDAR=US&amp;VAR:SYMBOL=ABVT&amp;VAR:INDEX=0"}</definedName>
    <definedName name="_3413__FDSAUDITLINK__">{"fdsup://directions/FAT Viewer?action=UPDATE&amp;creator=factset&amp;DYN_ARGS=TRUE&amp;DOC_NAME=FAT:FQL_AUDITING_CLIENT_TEMPLATE.FAT&amp;display_string=Audit&amp;VAR:KEY=JEXGDGVYLC&amp;VAR:QUERY=RkZfRU5UUlBSX1ZBTF9EQUlMWSgxMS8yNy8yMDA5LCwsLCk=&amp;WINDOW=FIRST_POPUP&amp;HEIGHT=450&amp;WIDTH=","450&amp;START_MAXIMIZED=FALSE&amp;VAR:CALENDAR=US&amp;VAR:SYMBOL=ABVT&amp;VAR:INDEX=0"}</definedName>
    <definedName name="_3414__FDSAUDITLINK__">{"fdsup://directions/FAT Viewer?action=UPDATE&amp;creator=factset&amp;DYN_ARGS=TRUE&amp;DOC_NAME=FAT:FQL_AUDITING_CLIENT_TEMPLATE.FAT&amp;display_string=Audit&amp;VAR:KEY=XSJQLSJULG&amp;VAR:QUERY=RkZfRU5UUlBSX1ZBTF9EQUlMWSgxMS8zMC8yMDA5LCwsLCk=&amp;WINDOW=FIRST_POPUP&amp;HEIGHT=450&amp;WIDTH=","450&amp;START_MAXIMIZED=FALSE&amp;VAR:CALENDAR=US&amp;VAR:SYMBOL=ABVT&amp;VAR:INDEX=0"}</definedName>
    <definedName name="_3415__FDSAUDITLINK__">{"fdsup://directions/FAT Viewer?action=UPDATE&amp;creator=factset&amp;DYN_ARGS=TRUE&amp;DOC_NAME=FAT:FQL_AUDITING_CLIENT_TEMPLATE.FAT&amp;display_string=Audit&amp;VAR:KEY=BSJQBKJYHA&amp;VAR:QUERY=RkZfRU5UUlBSX1ZBTF9EQUlMWSgxMi8wMS8yMDA5LCwsLCk=&amp;WINDOW=FIRST_POPUP&amp;HEIGHT=450&amp;WIDTH=","450&amp;START_MAXIMIZED=FALSE&amp;VAR:CALENDAR=US&amp;VAR:SYMBOL=ABVT&amp;VAR:INDEX=0"}</definedName>
    <definedName name="_3416__FDSAUDITLINK__">{"fdsup://directions/FAT Viewer?action=UPDATE&amp;creator=factset&amp;DYN_ARGS=TRUE&amp;DOC_NAME=FAT:FQL_AUDITING_CLIENT_TEMPLATE.FAT&amp;display_string=Audit&amp;VAR:KEY=VGXAHSFYVM&amp;VAR:QUERY=RkZfRU5UUlBSX1ZBTF9EQUlMWSgxMi8wMi8yMDA5LCwsLCk=&amp;WINDOW=FIRST_POPUP&amp;HEIGHT=450&amp;WIDTH=","450&amp;START_MAXIMIZED=FALSE&amp;VAR:CALENDAR=US&amp;VAR:SYMBOL=ABVT&amp;VAR:INDEX=0"}</definedName>
    <definedName name="_3417__FDSAUDITLINK__">{"fdsup://directions/FAT Viewer?action=UPDATE&amp;creator=factset&amp;DYN_ARGS=TRUE&amp;DOC_NAME=FAT:FQL_AUDITING_CLIENT_TEMPLATE.FAT&amp;display_string=Audit&amp;VAR:KEY=NENETSTCLS&amp;VAR:QUERY=RkZfRU5UUlBSX1ZBTF9EQUlMWSgxMi8wMy8yMDA5LCwsLCk=&amp;WINDOW=FIRST_POPUP&amp;HEIGHT=450&amp;WIDTH=","450&amp;START_MAXIMIZED=FALSE&amp;VAR:CALENDAR=US&amp;VAR:SYMBOL=ABVT&amp;VAR:INDEX=0"}</definedName>
    <definedName name="_3418__FDSAUDITLINK__">{"fdsup://directions/FAT Viewer?action=UPDATE&amp;creator=factset&amp;DYN_ARGS=TRUE&amp;DOC_NAME=FAT:FQL_AUDITING_CLIENT_TEMPLATE.FAT&amp;display_string=Audit&amp;VAR:KEY=RGPCPMPKTE&amp;VAR:QUERY=RkZfRU5UUlBSX1ZBTF9EQUlMWSgxMi8wNC8yMDA5LCwsLCk=&amp;WINDOW=FIRST_POPUP&amp;HEIGHT=450&amp;WIDTH=","450&amp;START_MAXIMIZED=FALSE&amp;VAR:CALENDAR=US&amp;VAR:SYMBOL=ABVT&amp;VAR:INDEX=0"}</definedName>
    <definedName name="_3419__FDSAUDITLINK__">{"fdsup://directions/FAT Viewer?action=UPDATE&amp;creator=factset&amp;DYN_ARGS=TRUE&amp;DOC_NAME=FAT:FQL_AUDITING_CLIENT_TEMPLATE.FAT&amp;display_string=Audit&amp;VAR:KEY=FATEHCVCZG&amp;VAR:QUERY=RkZfRU5UUlBSX1ZBTF9EQUlMWSgxMi8wNy8yMDA5LCwsLCk=&amp;WINDOW=FIRST_POPUP&amp;HEIGHT=450&amp;WIDTH=","450&amp;START_MAXIMIZED=FALSE&amp;VAR:CALENDAR=US&amp;VAR:SYMBOL=ABVT&amp;VAR:INDEX=0"}</definedName>
    <definedName name="_34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20__FDSAUDITLINK__">{"fdsup://directions/FAT Viewer?action=UPDATE&amp;creator=factset&amp;DYN_ARGS=TRUE&amp;DOC_NAME=FAT:FQL_AUDITING_CLIENT_TEMPLATE.FAT&amp;display_string=Audit&amp;VAR:KEY=HONWHARCNU&amp;VAR:QUERY=RkZfRU5UUlBSX1ZBTF9EQUlMWSgxMi8wOC8yMDA5LCwsLCk=&amp;WINDOW=FIRST_POPUP&amp;HEIGHT=450&amp;WIDTH=","450&amp;START_MAXIMIZED=FALSE&amp;VAR:CALENDAR=US&amp;VAR:SYMBOL=ABVT&amp;VAR:INDEX=0"}</definedName>
    <definedName name="_3421__FDSAUDITLINK__">{"fdsup://directions/FAT Viewer?action=UPDATE&amp;creator=factset&amp;DYN_ARGS=TRUE&amp;DOC_NAME=FAT:FQL_AUDITING_CLIENT_TEMPLATE.FAT&amp;display_string=Audit&amp;VAR:KEY=HQVOPOBOPA&amp;VAR:QUERY=RkZfRU5UUlBSX1ZBTF9EQUlMWSgxMi8wOS8yMDA5LCwsLCk=&amp;WINDOW=FIRST_POPUP&amp;HEIGHT=450&amp;WIDTH=","450&amp;START_MAXIMIZED=FALSE&amp;VAR:CALENDAR=US&amp;VAR:SYMBOL=ABVT&amp;VAR:INDEX=0"}</definedName>
    <definedName name="_3422__FDSAUDITLINK__">{"fdsup://directions/FAT Viewer?action=UPDATE&amp;creator=factset&amp;DYN_ARGS=TRUE&amp;DOC_NAME=FAT:FQL_AUDITING_CLIENT_TEMPLATE.FAT&amp;display_string=Audit&amp;VAR:KEY=POPWHQNOHC&amp;VAR:QUERY=RkZfRU5UUlBSX1ZBTF9EQUlMWSgxMi8xMC8yMDA5LCwsLCk=&amp;WINDOW=FIRST_POPUP&amp;HEIGHT=450&amp;WIDTH=","450&amp;START_MAXIMIZED=FALSE&amp;VAR:CALENDAR=US&amp;VAR:SYMBOL=ABVT&amp;VAR:INDEX=0"}</definedName>
    <definedName name="_3423__FDSAUDITLINK__">{"fdsup://directions/FAT Viewer?action=UPDATE&amp;creator=factset&amp;DYN_ARGS=TRUE&amp;DOC_NAME=FAT:FQL_AUDITING_CLIENT_TEMPLATE.FAT&amp;display_string=Audit&amp;VAR:KEY=DEVQVCRCDA&amp;VAR:QUERY=RkZfRU5UUlBSX1ZBTF9EQUlMWSgxMi8xMS8yMDA5LCwsLCk=&amp;WINDOW=FIRST_POPUP&amp;HEIGHT=450&amp;WIDTH=","450&amp;START_MAXIMIZED=FALSE&amp;VAR:CALENDAR=US&amp;VAR:SYMBOL=ABVT&amp;VAR:INDEX=0"}</definedName>
    <definedName name="_3424__FDSAUDITLINK__">{"fdsup://directions/FAT Viewer?action=UPDATE&amp;creator=factset&amp;DYN_ARGS=TRUE&amp;DOC_NAME=FAT:FQL_AUDITING_CLIENT_TEMPLATE.FAT&amp;display_string=Audit&amp;VAR:KEY=XYZIXWNYJO&amp;VAR:QUERY=RkZfRU5UUlBSX1ZBTF9EQUlMWSgxMi8xNC8yMDA5LCwsLCk=&amp;WINDOW=FIRST_POPUP&amp;HEIGHT=450&amp;WIDTH=","450&amp;START_MAXIMIZED=FALSE&amp;VAR:CALENDAR=US&amp;VAR:SYMBOL=ABVT&amp;VAR:INDEX=0"}</definedName>
    <definedName name="_3425__FDSAUDITLINK__">{"fdsup://directions/FAT Viewer?action=UPDATE&amp;creator=factset&amp;DYN_ARGS=TRUE&amp;DOC_NAME=FAT:FQL_AUDITING_CLIENT_TEMPLATE.FAT&amp;display_string=Audit&amp;VAR:KEY=VKRIZADYNO&amp;VAR:QUERY=RkZfRU5UUlBSX1ZBTF9EQUlMWSgxMi8xNS8yMDA5LCwsLCk=&amp;WINDOW=FIRST_POPUP&amp;HEIGHT=450&amp;WIDTH=","450&amp;START_MAXIMIZED=FALSE&amp;VAR:CALENDAR=US&amp;VAR:SYMBOL=ABVT&amp;VAR:INDEX=0"}</definedName>
    <definedName name="_3426__FDSAUDITLINK__">{"fdsup://directions/FAT Viewer?action=UPDATE&amp;creator=factset&amp;DYN_ARGS=TRUE&amp;DOC_NAME=FAT:FQL_AUDITING_CLIENT_TEMPLATE.FAT&amp;display_string=Audit&amp;VAR:KEY=RKNWXGFGDY&amp;VAR:QUERY=RkZfRU5UUlBSX1ZBTF9EQUlMWSgxMi8xNi8yMDA5LCwsLCk=&amp;WINDOW=FIRST_POPUP&amp;HEIGHT=450&amp;WIDTH=","450&amp;START_MAXIMIZED=FALSE&amp;VAR:CALENDAR=US&amp;VAR:SYMBOL=ABVT&amp;VAR:INDEX=0"}</definedName>
    <definedName name="_3427__FDSAUDITLINK__">{"fdsup://directions/FAT Viewer?action=UPDATE&amp;creator=factset&amp;DYN_ARGS=TRUE&amp;DOC_NAME=FAT:FQL_AUDITING_CLIENT_TEMPLATE.FAT&amp;display_string=Audit&amp;VAR:KEY=ZEPKVOPWZW&amp;VAR:QUERY=RkZfRU5UUlBSX1ZBTF9EQUlMWSgxMi8xNy8yMDA5LCwsLCk=&amp;WINDOW=FIRST_POPUP&amp;HEIGHT=450&amp;WIDTH=","450&amp;START_MAXIMIZED=FALSE&amp;VAR:CALENDAR=US&amp;VAR:SYMBOL=ABVT&amp;VAR:INDEX=0"}</definedName>
    <definedName name="_3428__FDSAUDITLINK__">{"fdsup://directions/FAT Viewer?action=UPDATE&amp;creator=factset&amp;DYN_ARGS=TRUE&amp;DOC_NAME=FAT:FQL_AUDITING_CLIENT_TEMPLATE.FAT&amp;display_string=Audit&amp;VAR:KEY=REXYLGFOZM&amp;VAR:QUERY=RkZfRU5UUlBSX1ZBTF9EQUlMWSgxMi8xOC8yMDA5LCwsLCk=&amp;WINDOW=FIRST_POPUP&amp;HEIGHT=450&amp;WIDTH=","450&amp;START_MAXIMIZED=FALSE&amp;VAR:CALENDAR=US&amp;VAR:SYMBOL=ABVT&amp;VAR:INDEX=0"}</definedName>
    <definedName name="_3429__FDSAUDITLINK__">{"fdsup://directions/FAT Viewer?action=UPDATE&amp;creator=factset&amp;DYN_ARGS=TRUE&amp;DOC_NAME=FAT:FQL_AUDITING_CLIENT_TEMPLATE.FAT&amp;display_string=Audit&amp;VAR:KEY=BAHKNWRSRS&amp;VAR:QUERY=RkZfRU5UUlBSX1ZBTF9EQUlMWSgxMi8yMS8yMDA5LCwsLCk=&amp;WINDOW=FIRST_POPUP&amp;HEIGHT=450&amp;WIDTH=","450&amp;START_MAXIMIZED=FALSE&amp;VAR:CALENDAR=US&amp;VAR:SYMBOL=ABVT&amp;VAR:INDEX=0"}</definedName>
    <definedName name="_34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30__FDSAUDITLINK__">{"fdsup://directions/FAT Viewer?action=UPDATE&amp;creator=factset&amp;DYN_ARGS=TRUE&amp;DOC_NAME=FAT:FQL_AUDITING_CLIENT_TEMPLATE.FAT&amp;display_string=Audit&amp;VAR:KEY=XUPEPOTIDQ&amp;VAR:QUERY=RkZfRU5UUlBSX1ZBTF9EQUlMWSgxMi8yMi8yMDA5LCwsLCk=&amp;WINDOW=FIRST_POPUP&amp;HEIGHT=450&amp;WIDTH=","450&amp;START_MAXIMIZED=FALSE&amp;VAR:CALENDAR=US&amp;VAR:SYMBOL=ABVT&amp;VAR:INDEX=0"}</definedName>
    <definedName name="_3431__FDSAUDITLINK__">{"fdsup://directions/FAT Viewer?action=UPDATE&amp;creator=factset&amp;DYN_ARGS=TRUE&amp;DOC_NAME=FAT:FQL_AUDITING_CLIENT_TEMPLATE.FAT&amp;display_string=Audit&amp;VAR:KEY=VYHMPGDAFI&amp;VAR:QUERY=RkZfRU5UUlBSX1ZBTF9EQUlMWSgxMi8yMy8yMDA5LCwsLCk=&amp;WINDOW=FIRST_POPUP&amp;HEIGHT=450&amp;WIDTH=","450&amp;START_MAXIMIZED=FALSE&amp;VAR:CALENDAR=US&amp;VAR:SYMBOL=ABVT&amp;VAR:INDEX=0"}</definedName>
    <definedName name="_3432__FDSAUDITLINK__">{"fdsup://directions/FAT Viewer?action=UPDATE&amp;creator=factset&amp;DYN_ARGS=TRUE&amp;DOC_NAME=FAT:FQL_AUDITING_CLIENT_TEMPLATE.FAT&amp;display_string=Audit&amp;VAR:KEY=XYVSRKVERS&amp;VAR:QUERY=RkZfRU5UUlBSX1ZBTF9EQUlMWSgxMi8yNC8yMDA5LCwsLCk=&amp;WINDOW=FIRST_POPUP&amp;HEIGHT=450&amp;WIDTH=","450&amp;START_MAXIMIZED=FALSE&amp;VAR:CALENDAR=US&amp;VAR:SYMBOL=ABVT&amp;VAR:INDEX=0"}</definedName>
    <definedName name="_3433__FDSAUDITLINK__">{"fdsup://directions/FAT Viewer?action=UPDATE&amp;creator=factset&amp;DYN_ARGS=TRUE&amp;DOC_NAME=FAT:FQL_AUDITING_CLIENT_TEMPLATE.FAT&amp;display_string=Audit&amp;VAR:KEY=JGROBKZSZM&amp;VAR:QUERY=RkZfRU5UUlBSX1ZBTF9EQUlMWSgxMi8yNS8yMDA5LCwsLCk=&amp;WINDOW=FIRST_POPUP&amp;HEIGHT=450&amp;WIDTH=","450&amp;START_MAXIMIZED=FALSE&amp;VAR:CALENDAR=US&amp;VAR:SYMBOL=ABVT&amp;VAR:INDEX=0"}</definedName>
    <definedName name="_3434__FDSAUDITLINK__">{"fdsup://directions/FAT Viewer?action=UPDATE&amp;creator=factset&amp;DYN_ARGS=TRUE&amp;DOC_NAME=FAT:FQL_AUDITING_CLIENT_TEMPLATE.FAT&amp;display_string=Audit&amp;VAR:KEY=ZULQPYRSVQ&amp;VAR:QUERY=RkZfRU5UUlBSX1ZBTF9EQUlMWSgxMi8yOC8yMDA5LCwsLCk=&amp;WINDOW=FIRST_POPUP&amp;HEIGHT=450&amp;WIDTH=","450&amp;START_MAXIMIZED=FALSE&amp;VAR:CALENDAR=US&amp;VAR:SYMBOL=ABVT&amp;VAR:INDEX=0"}</definedName>
    <definedName name="_3435__FDSAUDITLINK__">{"fdsup://directions/FAT Viewer?action=UPDATE&amp;creator=factset&amp;DYN_ARGS=TRUE&amp;DOC_NAME=FAT:FQL_AUDITING_CLIENT_TEMPLATE.FAT&amp;display_string=Audit&amp;VAR:KEY=BGVSJGBSTK&amp;VAR:QUERY=RkZfRU5UUlBSX1ZBTF9EQUlMWSgxMi8yOS8yMDA5LCwsLCk=&amp;WINDOW=FIRST_POPUP&amp;HEIGHT=450&amp;WIDTH=","450&amp;START_MAXIMIZED=FALSE&amp;VAR:CALENDAR=US&amp;VAR:SYMBOL=ABVT&amp;VAR:INDEX=0"}</definedName>
    <definedName name="_3436__FDSAUDITLINK__">{"fdsup://directions/FAT Viewer?action=UPDATE&amp;creator=factset&amp;DYN_ARGS=TRUE&amp;DOC_NAME=FAT:FQL_AUDITING_CLIENT_TEMPLATE.FAT&amp;display_string=Audit&amp;VAR:KEY=RIXMNYHUBM&amp;VAR:QUERY=RkZfRU5UUlBSX1ZBTF9EQUlMWSgxMi8zMC8yMDA5LCwsLCk=&amp;WINDOW=FIRST_POPUP&amp;HEIGHT=450&amp;WIDTH=","450&amp;START_MAXIMIZED=FALSE&amp;VAR:CALENDAR=US&amp;VAR:SYMBOL=ABVT&amp;VAR:INDEX=0"}</definedName>
    <definedName name="_3437__FDSAUDITLINK__">{"fdsup://directions/FAT Viewer?action=UPDATE&amp;creator=factset&amp;DYN_ARGS=TRUE&amp;DOC_NAME=FAT:FQL_AUDITING_CLIENT_TEMPLATE.FAT&amp;display_string=Audit&amp;VAR:KEY=TEHATKZWNA&amp;VAR:QUERY=RkZfRU5UUlBSX1ZBTF9EQUlMWSgxMi8zMS8yMDA5LCwsLCk=&amp;WINDOW=FIRST_POPUP&amp;HEIGHT=450&amp;WIDTH=","450&amp;START_MAXIMIZED=FALSE&amp;VAR:CALENDAR=US&amp;VAR:SYMBOL=ABVT&amp;VAR:INDEX=0"}</definedName>
    <definedName name="_3438__FDSAUDITLINK__">{"fdsup://directions/FAT Viewer?action=UPDATE&amp;creator=factset&amp;DYN_ARGS=TRUE&amp;DOC_NAME=FAT:FQL_AUDITING_CLIENT_TEMPLATE.FAT&amp;display_string=Audit&amp;VAR:KEY=XEPANCJGXS&amp;VAR:QUERY=RkZfRU5UUlBSX1ZBTF9EQUlMWSgxLzAxLzIwMTAsLCwsKQ==&amp;WINDOW=FIRST_POPUP&amp;HEIGHT=450&amp;WIDTH=","450&amp;START_MAXIMIZED=FALSE&amp;VAR:CALENDAR=US&amp;VAR:SYMBOL=ABVT&amp;VAR:INDEX=0"}</definedName>
    <definedName name="_3439__FDSAUDITLINK__">{"fdsup://directions/FAT Viewer?action=UPDATE&amp;creator=factset&amp;DYN_ARGS=TRUE&amp;DOC_NAME=FAT:FQL_AUDITING_CLIENT_TEMPLATE.FAT&amp;display_string=Audit&amp;VAR:KEY=DIFOXSTWPC&amp;VAR:QUERY=RkZfRU5UUlBSX1ZBTF9EQUlMWSgxLzA0LzIwMTAsLCwsKQ==&amp;WINDOW=FIRST_POPUP&amp;HEIGHT=450&amp;WIDTH=","450&amp;START_MAXIMIZED=FALSE&amp;VAR:CALENDAR=US&amp;VAR:SYMBOL=ABVT&amp;VAR:INDEX=0"}</definedName>
    <definedName name="_34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40__FDSAUDITLINK__">{"fdsup://directions/FAT Viewer?action=UPDATE&amp;creator=factset&amp;DYN_ARGS=TRUE&amp;DOC_NAME=FAT:FQL_AUDITING_CLIENT_TEMPLATE.FAT&amp;display_string=Audit&amp;VAR:KEY=BMRCFYZYXM&amp;VAR:QUERY=RkZfRU5UUlBSX1ZBTF9EQUlMWSgxLzA1LzIwMTAsLCwsKQ==&amp;WINDOW=FIRST_POPUP&amp;HEIGHT=450&amp;WIDTH=","450&amp;START_MAXIMIZED=FALSE&amp;VAR:CALENDAR=US&amp;VAR:SYMBOL=ABVT&amp;VAR:INDEX=0"}</definedName>
    <definedName name="_3441__FDSAUDITLINK__">{"fdsup://directions/FAT Viewer?action=UPDATE&amp;creator=factset&amp;DYN_ARGS=TRUE&amp;DOC_NAME=FAT:FQL_AUDITING_CLIENT_TEMPLATE.FAT&amp;display_string=Audit&amp;VAR:KEY=RQJULCLQDK&amp;VAR:QUERY=RkZfRU5UUlBSX1ZBTF9EQUlMWSgxLzA2LzIwMTAsLCwsKQ==&amp;WINDOW=FIRST_POPUP&amp;HEIGHT=450&amp;WIDTH=","450&amp;START_MAXIMIZED=FALSE&amp;VAR:CALENDAR=US&amp;VAR:SYMBOL=ABVT&amp;VAR:INDEX=0"}</definedName>
    <definedName name="_3442__FDSAUDITLINK__">{"fdsup://directions/FAT Viewer?action=UPDATE&amp;creator=factset&amp;DYN_ARGS=TRUE&amp;DOC_NAME=FAT:FQL_AUDITING_CLIENT_TEMPLATE.FAT&amp;display_string=Audit&amp;VAR:KEY=DYRWHAPETW&amp;VAR:QUERY=RkZfRU5UUlBSX1ZBTF9EQUlMWSgxLzA3LzIwMTAsLCwsKQ==&amp;WINDOW=FIRST_POPUP&amp;HEIGHT=450&amp;WIDTH=","450&amp;START_MAXIMIZED=FALSE&amp;VAR:CALENDAR=US&amp;VAR:SYMBOL=ABVT&amp;VAR:INDEX=0"}</definedName>
    <definedName name="_3443__FDSAUDITLINK__">{"fdsup://directions/FAT Viewer?action=UPDATE&amp;creator=factset&amp;DYN_ARGS=TRUE&amp;DOC_NAME=FAT:FQL_AUDITING_CLIENT_TEMPLATE.FAT&amp;display_string=Audit&amp;VAR:KEY=HMBKDIJSNS&amp;VAR:QUERY=RkZfRU5UUlBSX1ZBTF9EQUlMWSgxLzA4LzIwMTAsLCwsKQ==&amp;WINDOW=FIRST_POPUP&amp;HEIGHT=450&amp;WIDTH=","450&amp;START_MAXIMIZED=FALSE&amp;VAR:CALENDAR=US&amp;VAR:SYMBOL=ABVT&amp;VAR:INDEX=0"}</definedName>
    <definedName name="_3444__FDSAUDITLINK__">{"fdsup://directions/FAT Viewer?action=UPDATE&amp;creator=factset&amp;DYN_ARGS=TRUE&amp;DOC_NAME=FAT:FQL_AUDITING_CLIENT_TEMPLATE.FAT&amp;display_string=Audit&amp;VAR:KEY=HIDGTSRYBC&amp;VAR:QUERY=RkZfRU5UUlBSX1ZBTF9EQUlMWSgxLzExLzIwMTAsLCwsKQ==&amp;WINDOW=FIRST_POPUP&amp;HEIGHT=450&amp;WIDTH=","450&amp;START_MAXIMIZED=FALSE&amp;VAR:CALENDAR=US&amp;VAR:SYMBOL=ABVT&amp;VAR:INDEX=0"}</definedName>
    <definedName name="_3445__FDSAUDITLINK__">{"fdsup://directions/FAT Viewer?action=UPDATE&amp;creator=factset&amp;DYN_ARGS=TRUE&amp;DOC_NAME=FAT:FQL_AUDITING_CLIENT_TEMPLATE.FAT&amp;display_string=Audit&amp;VAR:KEY=RSZKBKTCLU&amp;VAR:QUERY=RkZfRU5UUlBSX1ZBTF9EQUlMWSgxLzEyLzIwMTAsLCwsKQ==&amp;WINDOW=FIRST_POPUP&amp;HEIGHT=450&amp;WIDTH=","450&amp;START_MAXIMIZED=FALSE&amp;VAR:CALENDAR=US&amp;VAR:SYMBOL=ABVT&amp;VAR:INDEX=0"}</definedName>
    <definedName name="_3446__FDSAUDITLINK__">{"fdsup://directions/FAT Viewer?action=UPDATE&amp;creator=factset&amp;DYN_ARGS=TRUE&amp;DOC_NAME=FAT:FQL_AUDITING_CLIENT_TEMPLATE.FAT&amp;display_string=Audit&amp;VAR:KEY=ZOZAZQTSHG&amp;VAR:QUERY=RkZfRU5UUlBSX1ZBTF9EQUlMWSgxLzEzLzIwMTAsLCwsKQ==&amp;WINDOW=FIRST_POPUP&amp;HEIGHT=450&amp;WIDTH=","450&amp;START_MAXIMIZED=FALSE&amp;VAR:CALENDAR=US&amp;VAR:SYMBOL=ABVT&amp;VAR:INDEX=0"}</definedName>
    <definedName name="_3447__FDSAUDITLINK__">{"fdsup://directions/FAT Viewer?action=UPDATE&amp;creator=factset&amp;DYN_ARGS=TRUE&amp;DOC_NAME=FAT:FQL_AUDITING_CLIENT_TEMPLATE.FAT&amp;display_string=Audit&amp;VAR:KEY=NSDYHYVYTU&amp;VAR:QUERY=RkZfRU5UUlBSX1ZBTF9EQUlMWSgxLzE0LzIwMTAsLCwsKQ==&amp;WINDOW=FIRST_POPUP&amp;HEIGHT=450&amp;WIDTH=","450&amp;START_MAXIMIZED=FALSE&amp;VAR:CALENDAR=US&amp;VAR:SYMBOL=ABVT&amp;VAR:INDEX=0"}</definedName>
    <definedName name="_3448__FDSAUDITLINK__">{"fdsup://directions/FAT Viewer?action=UPDATE&amp;creator=factset&amp;DYN_ARGS=TRUE&amp;DOC_NAME=FAT:FQL_AUDITING_CLIENT_TEMPLATE.FAT&amp;display_string=Audit&amp;VAR:KEY=DGXOTSVMDQ&amp;VAR:QUERY=RkZfRU5UUlBSX1ZBTF9EQUlMWSgxLzE1LzIwMTAsLCwsKQ==&amp;WINDOW=FIRST_POPUP&amp;HEIGHT=450&amp;WIDTH=","450&amp;START_MAXIMIZED=FALSE&amp;VAR:CALENDAR=US&amp;VAR:SYMBOL=ABVT&amp;VAR:INDEX=0"}</definedName>
    <definedName name="_3449__FDSAUDITLINK__">{"fdsup://directions/FAT Viewer?action=UPDATE&amp;creator=factset&amp;DYN_ARGS=TRUE&amp;DOC_NAME=FAT:FQL_AUDITING_CLIENT_TEMPLATE.FAT&amp;display_string=Audit&amp;VAR:KEY=NMHSNKZMRA&amp;VAR:QUERY=RkZfRU5UUlBSX1ZBTF9EQUlMWSgxLzE4LzIwMTAsLCwsKQ==&amp;WINDOW=FIRST_POPUP&amp;HEIGHT=450&amp;WIDTH=","450&amp;START_MAXIMIZED=FALSE&amp;VAR:CALENDAR=US&amp;VAR:SYMBOL=ABVT&amp;VAR:INDEX=0"}</definedName>
    <definedName name="_34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50__FDSAUDITLINK__">{"fdsup://directions/FAT Viewer?action=UPDATE&amp;creator=factset&amp;DYN_ARGS=TRUE&amp;DOC_NAME=FAT:FQL_AUDITING_CLIENT_TEMPLATE.FAT&amp;display_string=Audit&amp;VAR:KEY=RKZOZSHAVI&amp;VAR:QUERY=RkZfRU5UUlBSX1ZBTF9EQUlMWSgxLzE5LzIwMTAsLCwsKQ==&amp;WINDOW=FIRST_POPUP&amp;HEIGHT=450&amp;WIDTH=","450&amp;START_MAXIMIZED=FALSE&amp;VAR:CALENDAR=US&amp;VAR:SYMBOL=ABVT&amp;VAR:INDEX=0"}</definedName>
    <definedName name="_3451__FDSAUDITLINK__">{"fdsup://directions/FAT Viewer?action=UPDATE&amp;creator=factset&amp;DYN_ARGS=TRUE&amp;DOC_NAME=FAT:FQL_AUDITING_CLIENT_TEMPLATE.FAT&amp;display_string=Audit&amp;VAR:KEY=ZUPONIFYJQ&amp;VAR:QUERY=RkZfRU5UUlBSX1ZBTF9EQUlMWSgxLzIwLzIwMTAsLCwsKQ==&amp;WINDOW=FIRST_POPUP&amp;HEIGHT=450&amp;WIDTH=","450&amp;START_MAXIMIZED=FALSE&amp;VAR:CALENDAR=US&amp;VAR:SYMBOL=ABVT&amp;VAR:INDEX=0"}</definedName>
    <definedName name="_3452__FDSAUDITLINK__">{"fdsup://directions/FAT Viewer?action=UPDATE&amp;creator=factset&amp;DYN_ARGS=TRUE&amp;DOC_NAME=FAT:FQL_AUDITING_CLIENT_TEMPLATE.FAT&amp;display_string=Audit&amp;VAR:KEY=PYNINYJQTO&amp;VAR:QUERY=RkZfRU5UUlBSX1ZBTF9EQUlMWSgxLzIxLzIwMTAsLCwsKQ==&amp;WINDOW=FIRST_POPUP&amp;HEIGHT=450&amp;WIDTH=","450&amp;START_MAXIMIZED=FALSE&amp;VAR:CALENDAR=US&amp;VAR:SYMBOL=ABVT&amp;VAR:INDEX=0"}</definedName>
    <definedName name="_3453__FDSAUDITLINK__">{"fdsup://directions/FAT Viewer?action=UPDATE&amp;creator=factset&amp;DYN_ARGS=TRUE&amp;DOC_NAME=FAT:FQL_AUDITING_CLIENT_TEMPLATE.FAT&amp;display_string=Audit&amp;VAR:KEY=RUPKVMXWJG&amp;VAR:QUERY=RkZfRU5UUlBSX1ZBTF9EQUlMWSgxLzIyLzIwMTAsLCwsKQ==&amp;WINDOW=FIRST_POPUP&amp;HEIGHT=450&amp;WIDTH=","450&amp;START_MAXIMIZED=FALSE&amp;VAR:CALENDAR=US&amp;VAR:SYMBOL=ABVT&amp;VAR:INDEX=0"}</definedName>
    <definedName name="_3454__FDSAUDITLINK__">{"fdsup://directions/FAT Viewer?action=UPDATE&amp;creator=factset&amp;DYN_ARGS=TRUE&amp;DOC_NAME=FAT:FQL_AUDITING_CLIENT_TEMPLATE.FAT&amp;display_string=Audit&amp;VAR:KEY=DSXMFGVQJA&amp;VAR:QUERY=RkZfRU5UUlBSX1ZBTF9EQUlMWSgxLzI1LzIwMTAsLCwsKQ==&amp;WINDOW=FIRST_POPUP&amp;HEIGHT=450&amp;WIDTH=","450&amp;START_MAXIMIZED=FALSE&amp;VAR:CALENDAR=US&amp;VAR:SYMBOL=ABVT&amp;VAR:INDEX=0"}</definedName>
    <definedName name="_3455__FDSAUDITLINK__">{"fdsup://directions/FAT Viewer?action=UPDATE&amp;creator=factset&amp;DYN_ARGS=TRUE&amp;DOC_NAME=FAT:FQL_AUDITING_CLIENT_TEMPLATE.FAT&amp;display_string=Audit&amp;VAR:KEY=NUBYPAZSPU&amp;VAR:QUERY=RkZfRU5UUlBSX1ZBTF9EQUlMWSgxLzI2LzIwMTAsLCwsKQ==&amp;WINDOW=FIRST_POPUP&amp;HEIGHT=450&amp;WIDTH=","450&amp;START_MAXIMIZED=FALSE&amp;VAR:CALENDAR=US&amp;VAR:SYMBOL=ABVT&amp;VAR:INDEX=0"}</definedName>
    <definedName name="_3456__FDSAUDITLINK__">{"fdsup://directions/FAT Viewer?action=UPDATE&amp;creator=factset&amp;DYN_ARGS=TRUE&amp;DOC_NAME=FAT:FQL_AUDITING_CLIENT_TEMPLATE.FAT&amp;display_string=Audit&amp;VAR:KEY=NWLABMPYZE&amp;VAR:QUERY=RkZfRU5UUlBSX1ZBTF9EQUlMWSgxLzI3LzIwMTAsLCwsKQ==&amp;WINDOW=FIRST_POPUP&amp;HEIGHT=450&amp;WIDTH=","450&amp;START_MAXIMIZED=FALSE&amp;VAR:CALENDAR=US&amp;VAR:SYMBOL=ABVT&amp;VAR:INDEX=0"}</definedName>
    <definedName name="_3457__FDSAUDITLINK__">{"fdsup://directions/FAT Viewer?action=UPDATE&amp;creator=factset&amp;DYN_ARGS=TRUE&amp;DOC_NAME=FAT:FQL_AUDITING_CLIENT_TEMPLATE.FAT&amp;display_string=Audit&amp;VAR:KEY=NUZQPQLINO&amp;VAR:QUERY=RkZfRU5UUlBSX1ZBTF9EQUlMWSgxLzI4LzIwMTAsLCwsKQ==&amp;WINDOW=FIRST_POPUP&amp;HEIGHT=450&amp;WIDTH=","450&amp;START_MAXIMIZED=FALSE&amp;VAR:CALENDAR=US&amp;VAR:SYMBOL=ABVT&amp;VAR:INDEX=0"}</definedName>
    <definedName name="_3458__FDSAUDITLINK__">{"fdsup://directions/FAT Viewer?action=UPDATE&amp;creator=factset&amp;DYN_ARGS=TRUE&amp;DOC_NAME=FAT:FQL_AUDITING_CLIENT_TEMPLATE.FAT&amp;display_string=Audit&amp;VAR:KEY=FSZSVWHIRM&amp;VAR:QUERY=RkZfRU5UUlBSX1ZBTF9EQUlMWSgxLzI5LzIwMTAsLCwsKQ==&amp;WINDOW=FIRST_POPUP&amp;HEIGHT=450&amp;WIDTH=","450&amp;START_MAXIMIZED=FALSE&amp;VAR:CALENDAR=US&amp;VAR:SYMBOL=ABVT&amp;VAR:INDEX=0"}</definedName>
    <definedName name="_3459__FDSAUDITLINK__">{"fdsup://directions/FAT Viewer?action=UPDATE&amp;creator=factset&amp;DYN_ARGS=TRUE&amp;DOC_NAME=FAT:FQL_AUDITING_CLIENT_TEMPLATE.FAT&amp;display_string=Audit&amp;VAR:KEY=XSXIJQLUXY&amp;VAR:QUERY=RkZfRU5UUlBSX1ZBTF9EQUlMWSgyLzAxLzIwMTAsLCwsKQ==&amp;WINDOW=FIRST_POPUP&amp;HEIGHT=450&amp;WIDTH=","450&amp;START_MAXIMIZED=FALSE&amp;VAR:CALENDAR=US&amp;VAR:SYMBOL=ABVT&amp;VAR:INDEX=0"}</definedName>
    <definedName name="_34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60__FDSAUDITLINK__">{"fdsup://directions/FAT Viewer?action=UPDATE&amp;creator=factset&amp;DYN_ARGS=TRUE&amp;DOC_NAME=FAT:FQL_AUDITING_CLIENT_TEMPLATE.FAT&amp;display_string=Audit&amp;VAR:KEY=BWNYNAXOBK&amp;VAR:QUERY=RkZfRU5UUlBSX1ZBTF9EQUlMWSgyLzAyLzIwMTAsLCwsKQ==&amp;WINDOW=FIRST_POPUP&amp;HEIGHT=450&amp;WIDTH=","450&amp;START_MAXIMIZED=FALSE&amp;VAR:CALENDAR=US&amp;VAR:SYMBOL=ABVT&amp;VAR:INDEX=0"}</definedName>
    <definedName name="_3461__FDSAUDITLINK__">{"fdsup://directions/FAT Viewer?action=UPDATE&amp;creator=factset&amp;DYN_ARGS=TRUE&amp;DOC_NAME=FAT:FQL_AUDITING_CLIENT_TEMPLATE.FAT&amp;display_string=Audit&amp;VAR:KEY=TAHGFAHWLI&amp;VAR:QUERY=RkZfRU5UUlBSX1ZBTF9EQUlMWSgyLzAzLzIwMTAsLCwsKQ==&amp;WINDOW=FIRST_POPUP&amp;HEIGHT=450&amp;WIDTH=","450&amp;START_MAXIMIZED=FALSE&amp;VAR:CALENDAR=US&amp;VAR:SYMBOL=ABVT&amp;VAR:INDEX=0"}</definedName>
    <definedName name="_3462__FDSAUDITLINK__">{"fdsup://directions/FAT Viewer?action=UPDATE&amp;creator=factset&amp;DYN_ARGS=TRUE&amp;DOC_NAME=FAT:FQL_AUDITING_CLIENT_TEMPLATE.FAT&amp;display_string=Audit&amp;VAR:KEY=DGPSTMHCRS&amp;VAR:QUERY=RkZfRU5UUlBSX1ZBTF9EQUlMWSgyLzA0LzIwMTAsLCwsKQ==&amp;WINDOW=FIRST_POPUP&amp;HEIGHT=450&amp;WIDTH=","450&amp;START_MAXIMIZED=FALSE&amp;VAR:CALENDAR=US&amp;VAR:SYMBOL=ABVT&amp;VAR:INDEX=0"}</definedName>
    <definedName name="_3463__FDSAUDITLINK__">{"fdsup://directions/FAT Viewer?action=UPDATE&amp;creator=factset&amp;DYN_ARGS=TRUE&amp;DOC_NAME=FAT:FQL_AUDITING_CLIENT_TEMPLATE.FAT&amp;display_string=Audit&amp;VAR:KEY=XEVIHMVSHS&amp;VAR:QUERY=RkZfRU5UUlBSX1ZBTF9EQUlMWSgyLzA1LzIwMTAsLCwsKQ==&amp;WINDOW=FIRST_POPUP&amp;HEIGHT=450&amp;WIDTH=","450&amp;START_MAXIMIZED=FALSE&amp;VAR:CALENDAR=US&amp;VAR:SYMBOL=ABVT&amp;VAR:INDEX=0"}</definedName>
    <definedName name="_3464__FDSAUDITLINK__">{"fdsup://directions/FAT Viewer?action=UPDATE&amp;creator=factset&amp;DYN_ARGS=TRUE&amp;DOC_NAME=FAT:FQL_AUDITING_CLIENT_TEMPLATE.FAT&amp;display_string=Audit&amp;VAR:KEY=LGFWDCHAPU&amp;VAR:QUERY=RkZfRU5UUlBSX1ZBTF9EQUlMWSgyLzA4LzIwMTAsLCwsKQ==&amp;WINDOW=FIRST_POPUP&amp;HEIGHT=450&amp;WIDTH=","450&amp;START_MAXIMIZED=FALSE&amp;VAR:CALENDAR=US&amp;VAR:SYMBOL=ABVT&amp;VAR:INDEX=0"}</definedName>
    <definedName name="_3465__FDSAUDITLINK__">{"fdsup://directions/FAT Viewer?action=UPDATE&amp;creator=factset&amp;DYN_ARGS=TRUE&amp;DOC_NAME=FAT:FQL_AUDITING_CLIENT_TEMPLATE.FAT&amp;display_string=Audit&amp;VAR:KEY=HWJGVEVQTO&amp;VAR:QUERY=RkZfRU5UUlBSX1ZBTF9EQUlMWSgyLzA5LzIwMTAsLCwsKQ==&amp;WINDOW=FIRST_POPUP&amp;HEIGHT=450&amp;WIDTH=","450&amp;START_MAXIMIZED=FALSE&amp;VAR:CALENDAR=US&amp;VAR:SYMBOL=ABVT&amp;VAR:INDEX=0"}</definedName>
    <definedName name="_3466__FDSAUDITLINK__">{"fdsup://directions/FAT Viewer?action=UPDATE&amp;creator=factset&amp;DYN_ARGS=TRUE&amp;DOC_NAME=FAT:FQL_AUDITING_CLIENT_TEMPLATE.FAT&amp;display_string=Audit&amp;VAR:KEY=DANUVYRUFM&amp;VAR:QUERY=RkZfRU5UUlBSX1ZBTF9EQUlMWSgyLzEwLzIwMTAsLCwsKQ==&amp;WINDOW=FIRST_POPUP&amp;HEIGHT=450&amp;WIDTH=","450&amp;START_MAXIMIZED=FALSE&amp;VAR:CALENDAR=US&amp;VAR:SYMBOL=ABVT&amp;VAR:INDEX=0"}</definedName>
    <definedName name="_3467__FDSAUDITLINK__">{"fdsup://directions/FAT Viewer?action=UPDATE&amp;creator=factset&amp;DYN_ARGS=TRUE&amp;DOC_NAME=FAT:FQL_AUDITING_CLIENT_TEMPLATE.FAT&amp;display_string=Audit&amp;VAR:KEY=ZGXMJSVGBK&amp;VAR:QUERY=RkZfRU5UUlBSX1ZBTF9EQUlMWSgyLzExLzIwMTAsLCwsKQ==&amp;WINDOW=FIRST_POPUP&amp;HEIGHT=450&amp;WIDTH=","450&amp;START_MAXIMIZED=FALSE&amp;VAR:CALENDAR=US&amp;VAR:SYMBOL=ABVT&amp;VAR:INDEX=0"}</definedName>
    <definedName name="_3468__FDSAUDITLINK__">{"fdsup://directions/FAT Viewer?action=UPDATE&amp;creator=factset&amp;DYN_ARGS=TRUE&amp;DOC_NAME=FAT:FQL_AUDITING_CLIENT_TEMPLATE.FAT&amp;display_string=Audit&amp;VAR:KEY=TAXSJWTULU&amp;VAR:QUERY=RkZfRU5UUlBSX1ZBTF9EQUlMWSgyLzEyLzIwMTAsLCwsKQ==&amp;WINDOW=FIRST_POPUP&amp;HEIGHT=450&amp;WIDTH=","450&amp;START_MAXIMIZED=FALSE&amp;VAR:CALENDAR=US&amp;VAR:SYMBOL=ABVT&amp;VAR:INDEX=0"}</definedName>
    <definedName name="_3469__FDSAUDITLINK__">{"fdsup://directions/FAT Viewer?action=UPDATE&amp;creator=factset&amp;DYN_ARGS=TRUE&amp;DOC_NAME=FAT:FQL_AUDITING_CLIENT_TEMPLATE.FAT&amp;display_string=Audit&amp;VAR:KEY=BQDSLMRCJA&amp;VAR:QUERY=RkZfRU5UUlBSX1ZBTF9EQUlMWSgyLzE1LzIwMTAsLCwsKQ==&amp;WINDOW=FIRST_POPUP&amp;HEIGHT=450&amp;WIDTH=","450&amp;START_MAXIMIZED=FALSE&amp;VAR:CALENDAR=US&amp;VAR:SYMBOL=ABVT&amp;VAR:INDEX=0"}</definedName>
    <definedName name="_34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70__FDSAUDITLINK__">{"fdsup://directions/FAT Viewer?action=UPDATE&amp;creator=factset&amp;DYN_ARGS=TRUE&amp;DOC_NAME=FAT:FQL_AUDITING_CLIENT_TEMPLATE.FAT&amp;display_string=Audit&amp;VAR:KEY=DMTKDKLCXM&amp;VAR:QUERY=RkZfRU5UUlBSX1ZBTF9EQUlMWSgyLzE2LzIwMTAsLCwsKQ==&amp;WINDOW=FIRST_POPUP&amp;HEIGHT=450&amp;WIDTH=","450&amp;START_MAXIMIZED=FALSE&amp;VAR:CALENDAR=US&amp;VAR:SYMBOL=ABVT&amp;VAR:INDEX=0"}</definedName>
    <definedName name="_3471__FDSAUDITLINK__">{"fdsup://directions/FAT Viewer?action=UPDATE&amp;creator=factset&amp;DYN_ARGS=TRUE&amp;DOC_NAME=FAT:FQL_AUDITING_CLIENT_TEMPLATE.FAT&amp;display_string=Audit&amp;VAR:KEY=FIFWTIBGXQ&amp;VAR:QUERY=RkZfRU5UUlBSX1ZBTF9EQUlMWSgyLzE3LzIwMTAsLCwsKQ==&amp;WINDOW=FIRST_POPUP&amp;HEIGHT=450&amp;WIDTH=","450&amp;START_MAXIMIZED=FALSE&amp;VAR:CALENDAR=US&amp;VAR:SYMBOL=ABVT&amp;VAR:INDEX=0"}</definedName>
    <definedName name="_3472__FDSAUDITLINK__">{"fdsup://directions/FAT Viewer?action=UPDATE&amp;creator=factset&amp;DYN_ARGS=TRUE&amp;DOC_NAME=FAT:FQL_AUDITING_CLIENT_TEMPLATE.FAT&amp;display_string=Audit&amp;VAR:KEY=TCFIPOXAFK&amp;VAR:QUERY=RkZfRU5UUlBSX1ZBTF9EQUlMWSgyLzE4LzIwMTAsLCwsKQ==&amp;WINDOW=FIRST_POPUP&amp;HEIGHT=450&amp;WIDTH=","450&amp;START_MAXIMIZED=FALSE&amp;VAR:CALENDAR=US&amp;VAR:SYMBOL=ABVT&amp;VAR:INDEX=0"}</definedName>
    <definedName name="_3473__FDSAUDITLINK__">{"fdsup://directions/FAT Viewer?action=UPDATE&amp;creator=factset&amp;DYN_ARGS=TRUE&amp;DOC_NAME=FAT:FQL_AUDITING_CLIENT_TEMPLATE.FAT&amp;display_string=Audit&amp;VAR:KEY=FKFWRCJWDA&amp;VAR:QUERY=RkZfRU5UUlBSX1ZBTF9EQUlMWSgyLzE5LzIwMTAsLCwsKQ==&amp;WINDOW=FIRST_POPUP&amp;HEIGHT=450&amp;WIDTH=","450&amp;START_MAXIMIZED=FALSE&amp;VAR:CALENDAR=US&amp;VAR:SYMBOL=ABVT&amp;VAR:INDEX=0"}</definedName>
    <definedName name="_3474__FDSAUDITLINK__">{"fdsup://directions/FAT Viewer?action=UPDATE&amp;creator=factset&amp;DYN_ARGS=TRUE&amp;DOC_NAME=FAT:FQL_AUDITING_CLIENT_TEMPLATE.FAT&amp;display_string=Audit&amp;VAR:KEY=VEDEXKRSDC&amp;VAR:QUERY=RkZfRU5UUlBSX1ZBTF9EQUlMWSgyLzIyLzIwMTAsLCwsKQ==&amp;WINDOW=FIRST_POPUP&amp;HEIGHT=450&amp;WIDTH=","450&amp;START_MAXIMIZED=FALSE&amp;VAR:CALENDAR=US&amp;VAR:SYMBOL=ABVT&amp;VAR:INDEX=0"}</definedName>
    <definedName name="_3475__FDSAUDITLINK__">{"fdsup://directions/FAT Viewer?action=UPDATE&amp;creator=factset&amp;DYN_ARGS=TRUE&amp;DOC_NAME=FAT:FQL_AUDITING_CLIENT_TEMPLATE.FAT&amp;display_string=Audit&amp;VAR:KEY=FQJKHOPMFO&amp;VAR:QUERY=RkZfRU5UUlBSX1ZBTF9EQUlMWSgyLzIzLzIwMTAsLCwsKQ==&amp;WINDOW=FIRST_POPUP&amp;HEIGHT=450&amp;WIDTH=","450&amp;START_MAXIMIZED=FALSE&amp;VAR:CALENDAR=US&amp;VAR:SYMBOL=ABVT&amp;VAR:INDEX=0"}</definedName>
    <definedName name="_3476__FDSAUDITLINK__">{"fdsup://directions/FAT Viewer?action=UPDATE&amp;creator=factset&amp;DYN_ARGS=TRUE&amp;DOC_NAME=FAT:FQL_AUDITING_CLIENT_TEMPLATE.FAT&amp;display_string=Audit&amp;VAR:KEY=BYVCVCTAVA&amp;VAR:QUERY=RkZfRU5UUlBSX1ZBTF9EQUlMWSgyLzI0LzIwMTAsLCwsKQ==&amp;WINDOW=FIRST_POPUP&amp;HEIGHT=450&amp;WIDTH=","450&amp;START_MAXIMIZED=FALSE&amp;VAR:CALENDAR=US&amp;VAR:SYMBOL=ABVT&amp;VAR:INDEX=0"}</definedName>
    <definedName name="_3477__FDSAUDITLINK__">{"fdsup://directions/FAT Viewer?action=UPDATE&amp;creator=factset&amp;DYN_ARGS=TRUE&amp;DOC_NAME=FAT:FQL_AUDITING_CLIENT_TEMPLATE.FAT&amp;display_string=Audit&amp;VAR:KEY=LATYJWTMTW&amp;VAR:QUERY=RkZfRU5UUlBSX1ZBTF9EQUlMWSgyLzI1LzIwMTAsLCwsKQ==&amp;WINDOW=FIRST_POPUP&amp;HEIGHT=450&amp;WIDTH=","450&amp;START_MAXIMIZED=FALSE&amp;VAR:CALENDAR=US&amp;VAR:SYMBOL=ABVT&amp;VAR:INDEX=0"}</definedName>
    <definedName name="_3478__FDSAUDITLINK__">{"fdsup://directions/FAT Viewer?action=UPDATE&amp;creator=factset&amp;DYN_ARGS=TRUE&amp;DOC_NAME=FAT:FQL_AUDITING_CLIENT_TEMPLATE.FAT&amp;display_string=Audit&amp;VAR:KEY=BIPYHITYFC&amp;VAR:QUERY=RkZfRU5UUlBSX1ZBTF9EQUlMWSgyLzI2LzIwMTAsLCwsKQ==&amp;WINDOW=FIRST_POPUP&amp;HEIGHT=450&amp;WIDTH=","450&amp;START_MAXIMIZED=FALSE&amp;VAR:CALENDAR=US&amp;VAR:SYMBOL=ABVT&amp;VAR:INDEX=0"}</definedName>
    <definedName name="_3479__FDSAUDITLINK__">{"fdsup://directions/FAT Viewer?action=UPDATE&amp;creator=factset&amp;DYN_ARGS=TRUE&amp;DOC_NAME=FAT:FQL_AUDITING_CLIENT_TEMPLATE.FAT&amp;display_string=Audit&amp;VAR:KEY=XMVOXOHOXQ&amp;VAR:QUERY=RkZfRU5UUlBSX1ZBTF9EQUlMWSgzLzAxLzIwMTAsLCwsKQ==&amp;WINDOW=FIRST_POPUP&amp;HEIGHT=450&amp;WIDTH=","450&amp;START_MAXIMIZED=FALSE&amp;VAR:CALENDAR=US&amp;VAR:SYMBOL=ABVT&amp;VAR:INDEX=0"}</definedName>
    <definedName name="_348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80__FDSAUDITLINK__">{"fdsup://directions/FAT Viewer?action=UPDATE&amp;creator=factset&amp;DYN_ARGS=TRUE&amp;DOC_NAME=FAT:FQL_AUDITING_CLIENT_TEMPLATE.FAT&amp;display_string=Audit&amp;VAR:KEY=BWJARYBQRK&amp;VAR:QUERY=RkZfRU5UUlBSX1ZBTF9EQUlMWSgzLzAyLzIwMTAsLCwsKQ==&amp;WINDOW=FIRST_POPUP&amp;HEIGHT=450&amp;WIDTH=","450&amp;START_MAXIMIZED=FALSE&amp;VAR:CALENDAR=US&amp;VAR:SYMBOL=ABVT&amp;VAR:INDEX=0"}</definedName>
    <definedName name="_3481__FDSAUDITLINK__">{"fdsup://directions/FAT Viewer?action=UPDATE&amp;creator=factset&amp;DYN_ARGS=TRUE&amp;DOC_NAME=FAT:FQL_AUDITING_CLIENT_TEMPLATE.FAT&amp;display_string=Audit&amp;VAR:KEY=JCDYLEFIPY&amp;VAR:QUERY=RkZfRU5UUlBSX1ZBTF9EQUlMWSgzLzAzLzIwMTAsLCwsKQ==&amp;WINDOW=FIRST_POPUP&amp;HEIGHT=450&amp;WIDTH=","450&amp;START_MAXIMIZED=FALSE&amp;VAR:CALENDAR=US&amp;VAR:SYMBOL=ABVT&amp;VAR:INDEX=0"}</definedName>
    <definedName name="_3482__FDSAUDITLINK__">{"fdsup://directions/FAT Viewer?action=UPDATE&amp;creator=factset&amp;DYN_ARGS=TRUE&amp;DOC_NAME=FAT:FQL_AUDITING_CLIENT_TEMPLATE.FAT&amp;display_string=Audit&amp;VAR:KEY=ZQHKRIPUFK&amp;VAR:QUERY=RkZfRU5UUlBSX1ZBTF9EQUlMWSgzLzA0LzIwMTAsLCwsKQ==&amp;WINDOW=FIRST_POPUP&amp;HEIGHT=450&amp;WIDTH=","450&amp;START_MAXIMIZED=FALSE&amp;VAR:CALENDAR=US&amp;VAR:SYMBOL=ABVT&amp;VAR:INDEX=0"}</definedName>
    <definedName name="_3483__FDSAUDITLINK__">{"fdsup://directions/FAT Viewer?action=UPDATE&amp;creator=factset&amp;DYN_ARGS=TRUE&amp;DOC_NAME=FAT:FQL_AUDITING_CLIENT_TEMPLATE.FAT&amp;display_string=Audit&amp;VAR:KEY=TEHCRERGVK&amp;VAR:QUERY=RkZfRU5UUlBSX1ZBTF9EQUlMWSgzLzA1LzIwMTAsLCwsKQ==&amp;WINDOW=FIRST_POPUP&amp;HEIGHT=450&amp;WIDTH=","450&amp;START_MAXIMIZED=FALSE&amp;VAR:CALENDAR=US&amp;VAR:SYMBOL=ABVT&amp;VAR:INDEX=0"}</definedName>
    <definedName name="_3484__FDSAUDITLINK__">{"fdsup://directions/FAT Viewer?action=UPDATE&amp;creator=factset&amp;DYN_ARGS=TRUE&amp;DOC_NAME=FAT:FQL_AUDITING_CLIENT_TEMPLATE.FAT&amp;display_string=Audit&amp;VAR:KEY=RAFOFQHGRU&amp;VAR:QUERY=RkZfRU5UUlBSX1ZBTF9EQUlMWSgzLzA4LzIwMTAsLCwsKQ==&amp;WINDOW=FIRST_POPUP&amp;HEIGHT=450&amp;WIDTH=","450&amp;START_MAXIMIZED=FALSE&amp;VAR:CALENDAR=US&amp;VAR:SYMBOL=ABVT&amp;VAR:INDEX=0"}</definedName>
    <definedName name="_3485__FDSAUDITLINK__">{"fdsup://directions/FAT Viewer?action=UPDATE&amp;creator=factset&amp;DYN_ARGS=TRUE&amp;DOC_NAME=FAT:FQL_AUDITING_CLIENT_TEMPLATE.FAT&amp;display_string=Audit&amp;VAR:KEY=XULGVYTWLC&amp;VAR:QUERY=RkZfRU5UUlBSX1ZBTF9EQUlMWSgzLzA5LzIwMTAsLCwsKQ==&amp;WINDOW=FIRST_POPUP&amp;HEIGHT=450&amp;WIDTH=","450&amp;START_MAXIMIZED=FALSE&amp;VAR:CALENDAR=US&amp;VAR:SYMBOL=ABVT&amp;VAR:INDEX=0"}</definedName>
    <definedName name="_3486__FDSAUDITLINK__">{"fdsup://directions/FAT Viewer?action=UPDATE&amp;creator=factset&amp;DYN_ARGS=TRUE&amp;DOC_NAME=FAT:FQL_AUDITING_CLIENT_TEMPLATE.FAT&amp;display_string=Audit&amp;VAR:KEY=XCZATUBKDQ&amp;VAR:QUERY=RkZfRU5UUlBSX1ZBTF9EQUlMWSgzLzEwLzIwMTAsLCwsKQ==&amp;WINDOW=FIRST_POPUP&amp;HEIGHT=450&amp;WIDTH=","450&amp;START_MAXIMIZED=FALSE&amp;VAR:CALENDAR=US&amp;VAR:SYMBOL=ABVT&amp;VAR:INDEX=0"}</definedName>
    <definedName name="_3487__FDSAUDITLINK__">{"fdsup://directions/FAT Viewer?action=UPDATE&amp;creator=factset&amp;DYN_ARGS=TRUE&amp;DOC_NAME=FAT:FQL_AUDITING_CLIENT_TEMPLATE.FAT&amp;display_string=Audit&amp;VAR:KEY=KBUXQZEBYN&amp;VAR:QUERY=RkZfRU5UUlBSX1ZBTF9EQUlMWSg5LzIzLzIwMDksLCwsKQ==&amp;WINDOW=FIRST_POPUP&amp;HEIGHT=450&amp;WIDTH=","450&amp;START_MAXIMIZED=FALSE&amp;VAR:CALENDAR=US&amp;VAR:SYMBOL=TWTC&amp;VAR:INDEX=0"}</definedName>
    <definedName name="_3488__FDSAUDITLINK__">{"fdsup://directions/FAT Viewer?action=UPDATE&amp;creator=factset&amp;DYN_ARGS=TRUE&amp;DOC_NAME=FAT:FQL_AUDITING_CLIENT_TEMPLATE.FAT&amp;display_string=Audit&amp;VAR:KEY=YJYBINSVGN&amp;VAR:QUERY=RkZfRU5UUlBSX1ZBTF9EQUlMWSg5LzI0LzIwMDksLCwsKQ==&amp;WINDOW=FIRST_POPUP&amp;HEIGHT=450&amp;WIDTH=","450&amp;START_MAXIMIZED=FALSE&amp;VAR:CALENDAR=US&amp;VAR:SYMBOL=TWTC&amp;VAR:INDEX=0"}</definedName>
    <definedName name="_3489__FDSAUDITLINK__">{"fdsup://directions/FAT Viewer?action=UPDATE&amp;creator=factset&amp;DYN_ARGS=TRUE&amp;DOC_NAME=FAT:FQL_AUDITING_CLIENT_TEMPLATE.FAT&amp;display_string=Audit&amp;VAR:KEY=KBORINWXMV&amp;VAR:QUERY=RkZfRU5UUlBSX1ZBTF9EQUlMWSg5LzI1LzIwMDksLCwsKQ==&amp;WINDOW=FIRST_POPUP&amp;HEIGHT=450&amp;WIDTH=","450&amp;START_MAXIMIZED=FALSE&amp;VAR:CALENDAR=US&amp;VAR:SYMBOL=TWTC&amp;VAR:INDEX=0"}</definedName>
    <definedName name="_349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90__FDSAUDITLINK__">{"fdsup://directions/FAT Viewer?action=UPDATE&amp;creator=factset&amp;DYN_ARGS=TRUE&amp;DOC_NAME=FAT:FQL_AUDITING_CLIENT_TEMPLATE.FAT&amp;display_string=Audit&amp;VAR:KEY=GRWXMRUZIZ&amp;VAR:QUERY=RkZfRU5UUlBSX1ZBTF9EQUlMWSg5LzI4LzIwMDksLCwsKQ==&amp;WINDOW=FIRST_POPUP&amp;HEIGHT=450&amp;WIDTH=","450&amp;START_MAXIMIZED=FALSE&amp;VAR:CALENDAR=US&amp;VAR:SYMBOL=TWTC&amp;VAR:INDEX=0"}</definedName>
    <definedName name="_3491__FDSAUDITLINK__">{"fdsup://directions/FAT Viewer?action=UPDATE&amp;creator=factset&amp;DYN_ARGS=TRUE&amp;DOC_NAME=FAT:FQL_AUDITING_CLIENT_TEMPLATE.FAT&amp;display_string=Audit&amp;VAR:KEY=UDGHIDANOT&amp;VAR:QUERY=RkZfRU5UUlBSX1ZBTF9EQUlMWSg5LzI5LzIwMDksLCwsKQ==&amp;WINDOW=FIRST_POPUP&amp;HEIGHT=450&amp;WIDTH=","450&amp;START_MAXIMIZED=FALSE&amp;VAR:CALENDAR=US&amp;VAR:SYMBOL=TWTC&amp;VAR:INDEX=0"}</definedName>
    <definedName name="_3492__FDSAUDITLINK__">{"fdsup://directions/FAT Viewer?action=UPDATE&amp;creator=factset&amp;DYN_ARGS=TRUE&amp;DOC_NAME=FAT:FQL_AUDITING_CLIENT_TEMPLATE.FAT&amp;display_string=Audit&amp;VAR:KEY=EBCXMDMNWR&amp;VAR:QUERY=RkZfRU5UUlBSX1ZBTF9EQUlMWSg5LzMwLzIwMDksLCwsKQ==&amp;WINDOW=FIRST_POPUP&amp;HEIGHT=450&amp;WIDTH=","450&amp;START_MAXIMIZED=FALSE&amp;VAR:CALENDAR=US&amp;VAR:SYMBOL=TWTC&amp;VAR:INDEX=0"}</definedName>
    <definedName name="_3493__FDSAUDITLINK__">{"fdsup://directions/FAT Viewer?action=UPDATE&amp;creator=factset&amp;DYN_ARGS=TRUE&amp;DOC_NAME=FAT:FQL_AUDITING_CLIENT_TEMPLATE.FAT&amp;display_string=Audit&amp;VAR:KEY=MRCTGRETKH&amp;VAR:QUERY=RkZfRU5UUlBSX1ZBTF9EQUlMWSgxMC8wMS8yMDA5LCwsLCk=&amp;WINDOW=FIRST_POPUP&amp;HEIGHT=450&amp;WIDTH=","450&amp;START_MAXIMIZED=FALSE&amp;VAR:CALENDAR=US&amp;VAR:SYMBOL=TWTC&amp;VAR:INDEX=0"}</definedName>
    <definedName name="_3494__FDSAUDITLINK__">{"fdsup://directions/FAT Viewer?action=UPDATE&amp;creator=factset&amp;DYN_ARGS=TRUE&amp;DOC_NAME=FAT:FQL_AUDITING_CLIENT_TEMPLATE.FAT&amp;display_string=Audit&amp;VAR:KEY=UVSPSPGZQN&amp;VAR:QUERY=RkZfRU5UUlBSX1ZBTF9EQUlMWSgxMC8wMi8yMDA5LCwsLCk=&amp;WINDOW=FIRST_POPUP&amp;HEIGHT=450&amp;WIDTH=","450&amp;START_MAXIMIZED=FALSE&amp;VAR:CALENDAR=US&amp;VAR:SYMBOL=TWTC&amp;VAR:INDEX=0"}</definedName>
    <definedName name="_3495__FDSAUDITLINK__">{"fdsup://directions/FAT Viewer?action=UPDATE&amp;creator=factset&amp;DYN_ARGS=TRUE&amp;DOC_NAME=FAT:FQL_AUDITING_CLIENT_TEMPLATE.FAT&amp;display_string=Audit&amp;VAR:KEY=IZELKVUXCT&amp;VAR:QUERY=RkZfRU5UUlBSX1ZBTF9EQUlMWSgxMC8wNS8yMDA5LCwsLCk=&amp;WINDOW=FIRST_POPUP&amp;HEIGHT=450&amp;WIDTH=","450&amp;START_MAXIMIZED=FALSE&amp;VAR:CALENDAR=US&amp;VAR:SYMBOL=TWTC&amp;VAR:INDEX=0"}</definedName>
    <definedName name="_3496__FDSAUDITLINK__">{"fdsup://directions/FAT Viewer?action=UPDATE&amp;creator=factset&amp;DYN_ARGS=TRUE&amp;DOC_NAME=FAT:FQL_AUDITING_CLIENT_TEMPLATE.FAT&amp;display_string=Audit&amp;VAR:KEY=QJELETOXQR&amp;VAR:QUERY=RkZfRU5UUlBSX1ZBTF9EQUlMWSgxMC8wNi8yMDA5LCwsLCk=&amp;WINDOW=FIRST_POPUP&amp;HEIGHT=450&amp;WIDTH=","450&amp;START_MAXIMIZED=FALSE&amp;VAR:CALENDAR=US&amp;VAR:SYMBOL=TWTC&amp;VAR:INDEX=0"}</definedName>
    <definedName name="_3497__FDSAUDITLINK__">{"fdsup://directions/FAT Viewer?action=UPDATE&amp;creator=factset&amp;DYN_ARGS=TRUE&amp;DOC_NAME=FAT:FQL_AUDITING_CLIENT_TEMPLATE.FAT&amp;display_string=Audit&amp;VAR:KEY=VIVYRYJEDK&amp;VAR:QUERY=RkZfRU5UUlBSX1ZBTF9EQUlMWSgzLzI1LzIwMTAsLCwsKQ==&amp;WINDOW=FIRST_POPUP&amp;HEIGHT=450&amp;WIDTH=","450&amp;START_MAXIMIZED=FALSE&amp;VAR:CALENDAR=US&amp;VAR:SYMBOL=ABVT&amp;VAR:INDEX=0"}</definedName>
    <definedName name="_3498__FDSAUDITLINK__">{"fdsup://directions/FAT Viewer?action=UPDATE&amp;creator=factset&amp;DYN_ARGS=TRUE&amp;DOC_NAME=FAT:FQL_AUDITING_CLIENT_TEMPLATE.FAT&amp;display_string=Audit&amp;VAR:KEY=VQFITMBGDU&amp;VAR:QUERY=RkZfRU5UUlBSX1ZBTF9EQUlMWSgzLzI2LzIwMTAsLCwsKQ==&amp;WINDOW=FIRST_POPUP&amp;HEIGHT=450&amp;WIDTH=","450&amp;START_MAXIMIZED=FALSE&amp;VAR:CALENDAR=US&amp;VAR:SYMBOL=ABVT&amp;VAR:INDEX=0"}</definedName>
    <definedName name="_3499__FDSAUDITLINK__">{"fdsup://directions/FAT Viewer?action=UPDATE&amp;creator=factset&amp;DYN_ARGS=TRUE&amp;DOC_NAME=FAT:FQL_AUDITING_CLIENT_TEMPLATE.FAT&amp;display_string=Audit&amp;VAR:KEY=DCVQRYPWPA&amp;VAR:QUERY=RkZfRU5UUlBSX1ZBTF9EQUlMWSgzLzI5LzIwMTAsLCwsKQ==&amp;WINDOW=FIRST_POPUP&amp;HEIGHT=450&amp;WIDTH=","450&amp;START_MAXIMIZED=FALSE&amp;VAR:CALENDAR=US&amp;VAR:SYMBOL=ABVT&amp;VAR:INDEX=0"}</definedName>
    <definedName name="_3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50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500__FDSAUDITLINK__">{"fdsup://directions/FAT Viewer?action=UPDATE&amp;creator=factset&amp;DYN_ARGS=TRUE&amp;DOC_NAME=FAT:FQL_AUDITING_CLIENT_TEMPLATE.FAT&amp;display_string=Audit&amp;VAR:KEY=JYPCHKHARU&amp;VAR:QUERY=RkZfRU5UUlBSX1ZBTF9EQUlMWSgzLzMwLzIwMTAsLCwsKQ==&amp;WINDOW=FIRST_POPUP&amp;HEIGHT=450&amp;WIDTH=","450&amp;START_MAXIMIZED=FALSE&amp;VAR:CALENDAR=US&amp;VAR:SYMBOL=ABVT&amp;VAR:INDEX=0"}</definedName>
    <definedName name="_3501__FDSAUDITLINK__">{"fdsup://directions/FAT Viewer?action=UPDATE&amp;creator=factset&amp;DYN_ARGS=TRUE&amp;DOC_NAME=FAT:FQL_AUDITING_CLIENT_TEMPLATE.FAT&amp;display_string=Audit&amp;VAR:KEY=TMFKHMDILS&amp;VAR:QUERY=RkZfRU5UUlBSX1ZBTF9EQUlMWSgzLzMxLzIwMTAsLCwsKQ==&amp;WINDOW=FIRST_POPUP&amp;HEIGHT=450&amp;WIDTH=","450&amp;START_MAXIMIZED=FALSE&amp;VAR:CALENDAR=US&amp;VAR:SYMBOL=ABVT&amp;VAR:INDEX=0"}</definedName>
    <definedName name="_3502__FDSAUDITLINK__">{"fdsup://directions/FAT Viewer?action=UPDATE&amp;creator=factset&amp;DYN_ARGS=TRUE&amp;DOC_NAME=FAT:FQL_AUDITING_CLIENT_TEMPLATE.FAT&amp;display_string=Audit&amp;VAR:KEY=LEXABERMNM&amp;VAR:QUERY=RkZfRU5UUlBSX1ZBTF9EQUlMWSg5LzAxLzIwMTAsLCwsKQ==&amp;WINDOW=FIRST_POPUP&amp;HEIGHT=450&amp;WIDTH=","450&amp;START_MAXIMIZED=FALSE&amp;VAR:CALENDAR=US&amp;VAR:SYMBOL=TWC&amp;VAR:INDEX=0"}</definedName>
    <definedName name="_3503__FDSAUDITLINK__">{"fdsup://directions/FAT Viewer?action=UPDATE&amp;creator=factset&amp;DYN_ARGS=TRUE&amp;DOC_NAME=FAT:FQL_AUDITING_CLIENT_TEMPLATE.FAT&amp;display_string=Audit&amp;VAR:KEY=ORWPSBYFIV&amp;VAR:QUERY=RkZfRU5UUlBSX1ZBTF9EQUlMWSgxMS8wNS8yMDA4LCwsLCk=&amp;WINDOW=FIRST_POPUP&amp;HEIGHT=450&amp;WIDTH=","450&amp;START_MAXIMIZED=FALSE&amp;VAR:CALENDAR=US&amp;VAR:SYMBOL=TWTC&amp;VAR:INDEX=0"}</definedName>
    <definedName name="_3504__FDSAUDITLINK__">{"fdsup://directions/FAT Viewer?action=UPDATE&amp;creator=factset&amp;DYN_ARGS=TRUE&amp;DOC_NAME=FAT:FQL_AUDITING_CLIENT_TEMPLATE.FAT&amp;display_string=Audit&amp;VAR:KEY=WTONQHQDUZ&amp;VAR:QUERY=RkZfRU5UUlBSX1ZBTF9EQUlMWSg1LzE4LzIwMTEsLCwsKQ==&amp;WINDOW=FIRST_POPUP&amp;HEIGHT=450&amp;WIDTH=","450&amp;START_MAXIMIZED=FALSE&amp;VAR:CALENDAR=US&amp;VAR:SYMBOL=TWTC&amp;VAR:INDEX=0"}</definedName>
    <definedName name="_3505__FDSAUDITLINK__">{"fdsup://directions/FAT Viewer?action=UPDATE&amp;creator=factset&amp;DYN_ARGS=TRUE&amp;DOC_NAME=FAT:FQL_AUDITING_CLIENT_TEMPLATE.FAT&amp;display_string=Audit&amp;VAR:KEY=PCLCVQBYTS&amp;VAR:QUERY=RkZfRU5UUlBSX1ZBTF9EQUlMWSg5LzAyLzIwMTAsLCwsKQ==&amp;WINDOW=FIRST_POPUP&amp;HEIGHT=450&amp;WIDTH=","450&amp;START_MAXIMIZED=FALSE&amp;VAR:CALENDAR=US&amp;VAR:SYMBOL=TWC&amp;VAR:INDEX=0"}</definedName>
    <definedName name="_3506__FDSAUDITLINK__">{"fdsup://directions/FAT Viewer?action=UPDATE&amp;creator=factset&amp;DYN_ARGS=TRUE&amp;DOC_NAME=FAT:FQL_AUDITING_CLIENT_TEMPLATE.FAT&amp;display_string=Audit&amp;VAR:KEY=MLSXQVIXIJ&amp;VAR:QUERY=RkZfRU5UUlBSX1ZBTF9EQUlMWSgxMS8wNy8yMDA4LCwsLCk=&amp;WINDOW=FIRST_POPUP&amp;HEIGHT=450&amp;WIDTH=","450&amp;START_MAXIMIZED=FALSE&amp;VAR:CALENDAR=US&amp;VAR:SYMBOL=TWTC&amp;VAR:INDEX=0"}</definedName>
    <definedName name="_3507__FDSAUDITLINK__">{"fdsup://directions/FAT Viewer?action=UPDATE&amp;creator=factset&amp;DYN_ARGS=TRUE&amp;DOC_NAME=FAT:FQL_AUDITING_CLIENT_TEMPLATE.FAT&amp;display_string=Audit&amp;VAR:KEY=FKLQVKBOZK&amp;VAR:QUERY=RkZfRU5UUlBSX1ZBTF9EQUlMWSg5LzA2LzIwMTAsLCwsKQ==&amp;WINDOW=FIRST_POPUP&amp;HEIGHT=450&amp;WIDTH=","450&amp;START_MAXIMIZED=FALSE&amp;VAR:CALENDAR=US&amp;VAR:SYMBOL=TWC&amp;VAR:INDEX=0"}</definedName>
    <definedName name="_3508__FDSAUDITLINK__">{"fdsup://directions/FAT Viewer?action=UPDATE&amp;creator=factset&amp;DYN_ARGS=TRUE&amp;DOC_NAME=FAT:FQL_AUDITING_CLIENT_TEMPLATE.FAT&amp;display_string=Audit&amp;VAR:KEY=QTYLUJQJOP&amp;VAR:QUERY=RkZfRU5UUlBSX1ZBTF9EQUlMWSgxMS8xMS8yMDA4LCwsLCk=&amp;WINDOW=FIRST_POPUP&amp;HEIGHT=450&amp;WIDTH=","450&amp;START_MAXIMIZED=FALSE&amp;VAR:CALENDAR=US&amp;VAR:SYMBOL=TWTC&amp;VAR:INDEX=0"}</definedName>
    <definedName name="_3509__FDSAUDITLINK__">{"fdsup://directions/FAT Viewer?action=UPDATE&amp;creator=factset&amp;DYN_ARGS=TRUE&amp;DOC_NAME=FAT:FQL_AUDITING_CLIENT_TEMPLATE.FAT&amp;display_string=Audit&amp;VAR:KEY=BKVCJQNQVE&amp;VAR:QUERY=RkZfRU5UUlBSX1ZBTF9EQUlMWSg5LzA4LzIwMTAsLCwsKQ==&amp;WINDOW=FIRST_POPUP&amp;HEIGHT=450&amp;WIDTH=","450&amp;START_MAXIMIZED=FALSE&amp;VAR:CALENDAR=US&amp;VAR:SYMBOL=TWC&amp;VAR:INDEX=0"}</definedName>
    <definedName name="_351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10__FDSAUDITLINK__">{"fdsup://directions/FAT Viewer?action=UPDATE&amp;creator=factset&amp;DYN_ARGS=TRUE&amp;DOC_NAME=FAT:FQL_AUDITING_CLIENT_TEMPLATE.FAT&amp;display_string=Audit&amp;VAR:KEY=CJSDUDIXSN&amp;VAR:QUERY=RkZfRU5UUlBSX1ZBTF9EQUlMWSgxMS8xMy8yMDA4LCwsLCk=&amp;WINDOW=FIRST_POPUP&amp;HEIGHT=450&amp;WIDTH=","450&amp;START_MAXIMIZED=FALSE&amp;VAR:CALENDAR=US&amp;VAR:SYMBOL=TWTC&amp;VAR:INDEX=0"}</definedName>
    <definedName name="_3511__FDSAUDITLINK__">{"fdsup://directions/FAT Viewer?action=UPDATE&amp;creator=factset&amp;DYN_ARGS=TRUE&amp;DOC_NAME=FAT:FQL_AUDITING_CLIENT_TEMPLATE.FAT&amp;display_string=Audit&amp;VAR:KEY=PYZATQRMTO&amp;VAR:QUERY=RkZfRU5UUlBSX1ZBTF9EQUlMWSg5LzEwLzIwMTAsLCwsKQ==&amp;WINDOW=FIRST_POPUP&amp;HEIGHT=450&amp;WIDTH=","450&amp;START_MAXIMIZED=FALSE&amp;VAR:CALENDAR=US&amp;VAR:SYMBOL=TWC&amp;VAR:INDEX=0"}</definedName>
    <definedName name="_3512__FDSAUDITLINK__">{"fdsup://directions/FAT Viewer?action=UPDATE&amp;creator=factset&amp;DYN_ARGS=TRUE&amp;DOC_NAME=FAT:FQL_AUDITING_CLIENT_TEMPLATE.FAT&amp;display_string=Audit&amp;VAR:KEY=VEXSNWNKFM&amp;VAR:QUERY=RkZfRU5UUlBSX1ZBTF9EQUlMWSgxMS8yMC8yMDA4LCwsLCk=&amp;WINDOW=FIRST_POPUP&amp;HEIGHT=450&amp;WIDTH=","450&amp;START_MAXIMIZED=FALSE&amp;VAR:CALENDAR=US&amp;VAR:SYMBOL=TWTC&amp;VAR:INDEX=0"}</definedName>
    <definedName name="_3513__FDSAUDITLINK__">{"fdsup://directions/FAT Viewer?action=UPDATE&amp;creator=factset&amp;DYN_ARGS=TRUE&amp;DOC_NAME=FAT:FQL_AUDITING_CLIENT_TEMPLATE.FAT&amp;display_string=Audit&amp;VAR:KEY=XUJMXYJMLO&amp;VAR:QUERY=RkZfRU5UUlBSX1ZBTF9EQUlMWSg5LzE1LzIwMTAsLCwsKQ==&amp;WINDOW=FIRST_POPUP&amp;HEIGHT=450&amp;WIDTH=","450&amp;START_MAXIMIZED=FALSE&amp;VAR:CALENDAR=US&amp;VAR:SYMBOL=TWC&amp;VAR:INDEX=0"}</definedName>
    <definedName name="_3514__FDSAUDITLINK__">{"fdsup://directions/FAT Viewer?action=UPDATE&amp;creator=factset&amp;DYN_ARGS=TRUE&amp;DOC_NAME=FAT:FQL_AUDITING_CLIENT_TEMPLATE.FAT&amp;display_string=Audit&amp;VAR:KEY=ITMRMVEHCV&amp;VAR:QUERY=RkZfRU5UUlBSX1ZBTF9EQUlMWSgxMS8yNy8yMDA4LCwsLCk=&amp;WINDOW=FIRST_POPUP&amp;HEIGHT=450&amp;WIDTH=","450&amp;START_MAXIMIZED=FALSE&amp;VAR:CALENDAR=US&amp;VAR:SYMBOL=TWTC&amp;VAR:INDEX=0"}</definedName>
    <definedName name="_3515__FDSAUDITLINK__">{"fdsup://directions/FAT Viewer?action=UPDATE&amp;creator=factset&amp;DYN_ARGS=TRUE&amp;DOC_NAME=FAT:FQL_AUDITING_CLIENT_TEMPLATE.FAT&amp;display_string=Audit&amp;VAR:KEY=VKBAJITKPK&amp;VAR:QUERY=RkZfRU5UUlBSX1ZBTF9EQUlMWSg5LzIwLzIwMTAsLCwsKQ==&amp;WINDOW=FIRST_POPUP&amp;HEIGHT=450&amp;WIDTH=","450&amp;START_MAXIMIZED=FALSE&amp;VAR:CALENDAR=US&amp;VAR:SYMBOL=TWC&amp;VAR:INDEX=0"}</definedName>
    <definedName name="_3516__FDSAUDITLINK__">{"fdsup://directions/FAT Viewer?action=UPDATE&amp;creator=factset&amp;DYN_ARGS=TRUE&amp;DOC_NAME=FAT:FQL_AUDITING_CLIENT_TEMPLATE.FAT&amp;display_string=Audit&amp;VAR:KEY=FCRGNOLSBY&amp;VAR:QUERY=RkZfRU5UUlBSX1ZBTF9EQUlMWSgxMi8wNC8yMDA4LCwsLCk=&amp;WINDOW=FIRST_POPUP&amp;HEIGHT=450&amp;WIDTH=","450&amp;START_MAXIMIZED=FALSE&amp;VAR:CALENDAR=US&amp;VAR:SYMBOL=TWTC&amp;VAR:INDEX=0"}</definedName>
    <definedName name="_3517__FDSAUDITLINK__">{"fdsup://directions/FAT Viewer?action=UPDATE&amp;creator=factset&amp;DYN_ARGS=TRUE&amp;DOC_NAME=FAT:FQL_AUDITING_CLIENT_TEMPLATE.FAT&amp;display_string=Audit&amp;VAR:KEY=LSPEVSLMPQ&amp;VAR:QUERY=RkZfRU5UUlBSX1ZBTF9EQUlMWSg5LzIzLzIwMTAsLCwsKQ==&amp;WINDOW=FIRST_POPUP&amp;HEIGHT=450&amp;WIDTH=","450&amp;START_MAXIMIZED=FALSE&amp;VAR:CALENDAR=US&amp;VAR:SYMBOL=TWC&amp;VAR:INDEX=0"}</definedName>
    <definedName name="_3518__FDSAUDITLINK__">{"fdsup://directions/FAT Viewer?action=UPDATE&amp;creator=factset&amp;DYN_ARGS=TRUE&amp;DOC_NAME=FAT:FQL_AUDITING_CLIENT_TEMPLATE.FAT&amp;display_string=Audit&amp;VAR:KEY=SZIBCNWFMN&amp;VAR:QUERY=RkZfRU5UUlBSX1ZBTF9EQUlMWSgxMi8xMS8yMDA4LCwsLCk=&amp;WINDOW=FIRST_POPUP&amp;HEIGHT=450&amp;WIDTH=","450&amp;START_MAXIMIZED=FALSE&amp;VAR:CALENDAR=US&amp;VAR:SYMBOL=TWTC&amp;VAR:INDEX=0"}</definedName>
    <definedName name="_352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3__FDSAUDITLINK__" localSheetId="3">{"fdsup://directions/FAT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4">{"fdsup://directions/FAT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16">{"fdsup://directions/FAT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4__FDSAUDITLINK__">{"fdsup://IBCentral/FAT Viewer?action=UPDATE&amp;creator=factset&amp;DOC_NAME=fat:reuters_qtrly_source_window.fat&amp;display_string=Audit&amp;DYN_ARGS=TRUE&amp;VAR:ID1=74386T10&amp;VAR:RCODE=SALES&amp;VAR:SDATE=20080699&amp;VAR:FREQ=Quarterly&amp;VAR:RELITEM=RP&amp;VAR:CURRENCY=&amp;VAR:CURRSOURCE=E","XSHARE&amp;VAR:NATFREQ=QUARTERLY&amp;VAR:RFIELD=FINALIZED&amp;VAR:DB_TYPE=&amp;VAR:UNITS=M&amp;window=popup&amp;width=450&amp;height=300&amp;START_MAXIMIZED=FALSE"}</definedName>
    <definedName name="_355__FDSAUDITLINK__">{"fdsup://IBCentral/FAT Viewer?action=UPDATE&amp;creator=factset&amp;DOC_NAME=fat:reuters_qtrly_source_window.fat&amp;display_string=Audit&amp;DYN_ARGS=TRUE&amp;VAR:ID1=74385910&amp;VAR:RCODE=SALES&amp;VAR:SDATE=20080699&amp;VAR:FREQ=Quarterly&amp;VAR:RELITEM=RP&amp;VAR:CURRENCY=&amp;VAR:CURRSOURCE=E","XSHARE&amp;VAR:NATFREQ=QUARTERLY&amp;VAR:RFIELD=FINALIZED&amp;VAR:DB_TYPE=&amp;VAR:UNITS=M&amp;window=popup&amp;width=450&amp;height=300&amp;START_MAXIMIZED=FALSE"}</definedName>
    <definedName name="_356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7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8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9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60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1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2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3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4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5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6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7__FDSAUDITLINK__">{"fdsup://IBCentral/FAT Viewer?action=UPDATE&amp;creator=factset&amp;DOC_NAME=fat:reuters_qtrly_source_window.fat&amp;display_string=Audit&amp;DYN_ARGS=TRUE&amp;VAR:ID1=74296210&amp;VAR:RCODE=SALES&amp;VAR:SDATE=20080699&amp;VAR:FREQ=Quarterly&amp;VAR:RELITEM=RP&amp;VAR:CURRENCY=&amp;VAR:CURRSOURCE=E","XSHARE&amp;VAR:NATFREQ=QUARTERLY&amp;VAR:RFIELD=FINALIZED&amp;VAR:DB_TYPE=&amp;VAR:UNITS=M&amp;window=popup&amp;width=450&amp;height=300&amp;START_MAXIMIZED=FALSE"}</definedName>
    <definedName name="_368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69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7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70__FDSAUDITLINK__">{"fdsup://IBCentral/FAT Viewer?action=UPDATE&amp;creator=factset&amp;DOC_NAME=fat:reuters_qtrly_source_window.fat&amp;display_string=Audit&amp;DYN_ARGS=TRUE&amp;VAR:ID1=73650884&amp;VAR:RCODE=SALES&amp;VAR:SDATE=20080699&amp;VAR:FREQ=Quarterly&amp;VAR:RELITEM=RP&amp;VAR:CURRENCY=&amp;VAR:CURRSOURCE=E","XSHARE&amp;VAR:NATFREQ=QUARTERLY&amp;VAR:RFIELD=FINALIZED&amp;VAR:DB_TYPE=&amp;VAR:UNITS=M&amp;window=popup&amp;width=450&amp;height=300&amp;START_MAXIMIZED=FALSE"}</definedName>
    <definedName name="_371__FDSAUDITLINK__" localSheetId="3">{"fdsup://directions/FAT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4">{"fdsup://directions/FAT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16">{"fdsup://directions/FAT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2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3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4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5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6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7__FDSAUDITLINK__">{"fdsup://IBCentral/FAT Viewer?action=UPDATE&amp;creator=factset&amp;DOC_NAME=fat:reuters_qtrly_source_window.fat&amp;display_string=Audit&amp;DYN_ARGS=TRUE&amp;VAR:ID1=72913210&amp;VAR:RCODE=SALES&amp;VAR:SDATE=20080699&amp;VAR:FREQ=Quarterly&amp;VAR:RELITEM=RP&amp;VAR:CURRENCY=&amp;VAR:CURRSOURCE=E","XSHARE&amp;VAR:NATFREQ=QUARTERLY&amp;VAR:RFIELD=FINALIZED&amp;VAR:DB_TYPE=&amp;VAR:UNITS=M&amp;window=popup&amp;width=450&amp;height=300&amp;START_MAXIMIZED=FALSE"}</definedName>
    <definedName name="_378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79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8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80__FDSAUDITLINK__">{"fdsup://IBCentral/FAT Viewer?action=UPDATE&amp;creator=factset&amp;DOC_NAME=fat:reuters_qtrly_source_window.fat&amp;display_string=Audit&amp;DYN_ARGS=TRUE&amp;VAR:ID1=71752810&amp;VAR:RCODE=SALES&amp;VAR:SDATE=20080699&amp;VAR:FREQ=Quarterly&amp;VAR:RELITEM=RP&amp;VAR:CURRENCY=&amp;VAR:CURRSOURCE=E","XSHARE&amp;VAR:NATFREQ=QUARTERLY&amp;VAR:RFIELD=FINALIZED&amp;VAR:DB_TYPE=&amp;VAR:UNITS=M&amp;window=popup&amp;width=450&amp;height=300&amp;START_MAXIMIZED=FALSE"}</definedName>
    <definedName name="_381__FDSAUDITLINK__">{"fdsup://IBCentral/FAT Viewer?action=UPDATE&amp;creator=factset&amp;DOC_NAME=fat:reuters_qtrly_source_window.fat&amp;display_string=Audit&amp;DYN_ARGS=TRUE&amp;VAR:ID1=71674810&amp;VAR:RCODE=SALES&amp;VAR:SDATE=20080699&amp;VAR:FREQ=Quarterly&amp;VAR:RELITEM=RP&amp;VAR:CURRENCY=&amp;VAR:CURRSOURCE=E","XSHARE&amp;VAR:NATFREQ=QUARTERLY&amp;VAR:RFIELD=FINALIZED&amp;VAR:DB_TYPE=&amp;VAR:UNITS=M&amp;window=popup&amp;width=450&amp;height=300&amp;START_MAXIMIZED=FALSE"}</definedName>
    <definedName name="_382__FDSAUDITLINK__">{"fdsup://IBCentral/FAT Viewer?action=UPDATE&amp;creator=factset&amp;DOC_NAME=fat:reuters_qtrly_source_window.fat&amp;display_string=Audit&amp;DYN_ARGS=TRUE&amp;VAR:ID1=70978910&amp;VAR:RCODE=SALES&amp;VAR:SDATE=20080699&amp;VAR:FREQ=Quarterly&amp;VAR:RELITEM=RP&amp;VAR:CURRENCY=&amp;VAR:CURRSOURCE=E","XSHARE&amp;VAR:NATFREQ=QUARTERLY&amp;VAR:RFIELD=FINALIZED&amp;VAR:DB_TYPE=&amp;VAR:UNITS=M&amp;window=popup&amp;width=450&amp;height=300&amp;START_MAXIMIZED=FALSE"}</definedName>
    <definedName name="_383__FDSAUDITLINK__">{"fdsup://IBCentral/FAT Viewer?action=UPDATE&amp;creator=factset&amp;DOC_NAME=fat:reuters_qtrly_source_window.fat&amp;display_string=Audit&amp;DYN_ARGS=TRUE&amp;VAR:ID1=70159Q10&amp;VAR:RCODE=SALES&amp;VAR:SDATE=20080699&amp;VAR:FREQ=Quarterly&amp;VAR:RELITEM=RP&amp;VAR:CURRENCY=&amp;VAR:CURRSOURCE=E","XSHARE&amp;VAR:NATFREQ=QUARTERLY&amp;VAR:RFIELD=FINALIZED&amp;VAR:DB_TYPE=&amp;VAR:UNITS=M&amp;window=popup&amp;width=450&amp;height=300&amp;START_MAXIMIZED=FALSE"}</definedName>
    <definedName name="_384__FDSAUDITLINK__">{"fdsup://IBCentral/FAT Viewer?action=UPDATE&amp;creator=factset&amp;DOC_NAME=fat:reuters_qtrly_source_window.fat&amp;display_string=Audit&amp;DYN_ARGS=TRUE&amp;VAR:ID1=69515610&amp;VAR:RCODE=SALES&amp;VAR:SDATE=20080699&amp;VAR:FREQ=Quarterly&amp;VAR:RELITEM=RP&amp;VAR:CURRENCY=&amp;VAR:CURRSOURCE=E","XSHARE&amp;VAR:NATFREQ=QUARTERLY&amp;VAR:RFIELD=FINALIZED&amp;VAR:DB_TYPE=&amp;VAR:UNITS=M&amp;window=popup&amp;width=450&amp;height=300&amp;START_MAXIMIZED=FALSE"}</definedName>
    <definedName name="_385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6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7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8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9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90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1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2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3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4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5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6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7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8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9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3IQ_CURRENCY_GAIN_INS">"c238"</definedName>
    <definedName name="_3IQ_SALE_¤¤__CF_FIN">"c1140"</definedName>
    <definedName name="_4__FDSAUDITLINK__" localSheetId="3">{"fdsup://IBCentral/FAT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4">{"fdsup://IBCentral/FAT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16">{"fdsup://IBCentral/FAT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{"fdsup://directions/FAT Viewer?action=UPDATE&amp;creator=factset&amp;DYN_ARGS=TRUE&amp;DOC_NAME=FAT:FQL_AUDITING_CLIENT_TEMPLATE.FAT&amp;display_string=Audit&amp;VAR:KEY=JGHEXUJOBO&amp;VAR:QUERY=RkZfQlBTX1RBTkcoQU5OLDQwMzI2KQ==&amp;WINDOW=FIRST_POPUP&amp;HEIGHT=450&amp;WIDTH=450&amp;START_MAXIMI","ZED=FALSE&amp;VAR:CALENDAR=US&amp;VAR:SYMBOL=ONNN&amp;VAR:INDEX=0"}</definedName>
    <definedName name="_4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00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1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2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3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4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5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6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7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8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9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10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1__FDSAUDITLINK__">{"fdsup://IBCentral/FAT Viewer?action=UPDATE&amp;creator=factset&amp;DOC_NAME=fat:reuters_qtrly_source_window.fat&amp;display_string=Audit&amp;DYN_ARGS=TRUE&amp;VAR:ID1=69341920&amp;VAR:RCODE=SALES&amp;VAR:SDATE=20080699&amp;VAR:FREQ=Quarterly&amp;VAR:RELITEM=RP&amp;VAR:CURRENCY=&amp;VAR:CURRSOURCE=E","XSHARE&amp;VAR:NATFREQ=QUARTERLY&amp;VAR:RFIELD=FINALIZED&amp;VAR:DB_TYPE=&amp;VAR:UNITS=M&amp;window=popup&amp;width=450&amp;height=300&amp;START_MAXIMIZED=FALSE"}</definedName>
    <definedName name="_412__FDSAUDITLINK__">{"fdsup://IBCentral/FAT Viewer?action=UPDATE&amp;creator=factset&amp;DOC_NAME=fat:reuters_qtrly_source_window.fat&amp;display_string=Audit&amp;DYN_ARGS=TRUE&amp;VAR:ID1=69076840&amp;VAR:RCODE=SALES&amp;VAR:SDATE=20080699&amp;VAR:FREQ=Quarterly&amp;VAR:RELITEM=RP&amp;VAR:CURRENCY=&amp;VAR:CURRSOURCE=E","XSHARE&amp;VAR:NATFREQ=QUARTERLY&amp;VAR:RFIELD=FINALIZED&amp;VAR:DB_TYPE=&amp;VAR:UNITS=M&amp;window=popup&amp;width=450&amp;height=300&amp;START_MAXIMIZED=FALSE"}</definedName>
    <definedName name="_413__FDSAUDITLINK__">{"fdsup://IBCentral/FAT Viewer?action=UPDATE&amp;creator=factset&amp;DOC_NAME=fat:reuters_qtrly_source_window.fat&amp;display_string=Audit&amp;DYN_ARGS=TRUE&amp;VAR:ID1=68882320&amp;VAR:RCODE=SALES&amp;VAR:SDATE=20080699&amp;VAR:FREQ=Quarterly&amp;VAR:RELITEM=RP&amp;VAR:CURRENCY=&amp;VAR:CURRSOURCE=E","XSHARE&amp;VAR:NATFREQ=QUARTERLY&amp;VAR:RFIELD=FINALIZED&amp;VAR:DB_TYPE=&amp;VAR:UNITS=M&amp;window=popup&amp;width=450&amp;height=300&amp;START_MAXIMIZED=FALSE"}</definedName>
    <definedName name="_414__FDSAUDITLINK__">{"fdsup://IBCentral/FAT Viewer?action=UPDATE&amp;creator=factset&amp;DOC_NAME=fat:reuters_qtrly_source_window.fat&amp;display_string=Audit&amp;DYN_ARGS=TRUE&amp;VAR:ID1=68268010&amp;VAR:RCODE=SALES&amp;VAR:SDATE=20080699&amp;VAR:FREQ=Quarterly&amp;VAR:RELITEM=RP&amp;VAR:CURRENCY=&amp;VAR:CURRSOURCE=E","XSHARE&amp;VAR:NATFREQ=QUARTERLY&amp;VAR:RFIELD=FINALIZED&amp;VAR:DB_TYPE=&amp;VAR:UNITS=M&amp;window=popup&amp;width=450&amp;height=300&amp;START_MAXIMIZED=FALSE"}</definedName>
    <definedName name="_415__FDSAUDITLINK__">{"fdsup://IBCentral/FAT Viewer?action=UPDATE&amp;creator=factset&amp;DOC_NAME=fat:reuters_qtrly_source_window.fat&amp;display_string=Audit&amp;DYN_ARGS=TRUE&amp;VAR:ID1=68193610&amp;VAR:RCODE=SALES&amp;VAR:SDATE=20080699&amp;VAR:FREQ=Quarterly&amp;VAR:RELITEM=RP&amp;VAR:CURRENCY=&amp;VAR:CURRSOURCE=E","XSHARE&amp;VAR:NATFREQ=QUARTERLY&amp;VAR:RFIELD=FINALIZED&amp;VAR:DB_TYPE=&amp;VAR:UNITS=M&amp;window=popup&amp;width=450&amp;height=300&amp;START_MAXIMIZED=FALSE"}</definedName>
    <definedName name="_416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7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8__FDSAUDITLINK__">{"fdsup://IBCentral/FAT Viewer?action=UPDATE&amp;creator=factset&amp;DOC_NAME=fat:reuters_qtrly_source_window.fat&amp;display_string=Audit&amp;DYN_ARGS=TRUE&amp;VAR:ID1=68027710&amp;VAR:RCODE=SALES&amp;VAR:SDATE=20080699&amp;VAR:FREQ=Quarterly&amp;VAR:RELITEM=RP&amp;VAR:CURRENCY=&amp;VAR:CURRSOURCE=E","XSHARE&amp;VAR:NATFREQ=QUARTERLY&amp;VAR:RFIELD=FINALIZED&amp;VAR:DB_TYPE=&amp;VAR:UNITS=M&amp;window=popup&amp;width=450&amp;height=300&amp;START_MAXIMIZED=FALSE"}</definedName>
    <definedName name="_419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20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1__FDSAUDITLINK__">{"fdsup://IBCentral/FAT Viewer?action=UPDATE&amp;creator=factset&amp;DOC_NAME=fat:reuters_qtrly_source_window.fat&amp;display_string=Audit&amp;DYN_ARGS=TRUE&amp;VAR:ID1=67622P10&amp;VAR:RCODE=SALES&amp;VAR:SDATE=20080699&amp;VAR:FREQ=Quarterly&amp;VAR:RELITEM=RP&amp;VAR:CURRENCY=&amp;VAR:CURRSOURCE=E","XSHARE&amp;VAR:NATFREQ=QUARTERLY&amp;VAR:RFIELD=FINALIZED&amp;VAR:DB_TYPE=&amp;VAR:UNITS=M&amp;window=popup&amp;width=450&amp;height=300&amp;START_MAXIMIZED=FALSE"}</definedName>
    <definedName name="_422__FDSAUDITLINK__">{"fdsup://IBCentral/FAT Viewer?action=UPDATE&amp;creator=factset&amp;DOC_NAME=fat:reuters_qtrly_source_window.fat&amp;display_string=Audit&amp;DYN_ARGS=TRUE&amp;VAR:ID1=67574630&amp;VAR:RCODE=SALES&amp;VAR:SDATE=20080699&amp;VAR:FREQ=Quarterly&amp;VAR:RELITEM=RP&amp;VAR:CURRENCY=&amp;VAR:CURRSOURCE=E","XSHARE&amp;VAR:NATFREQ=QUARTERLY&amp;VAR:RFIELD=FINALIZED&amp;VAR:DB_TYPE=&amp;VAR:UNITS=M&amp;window=popup&amp;width=450&amp;height=300&amp;START_MAXIMIZED=FALSE"}</definedName>
    <definedName name="_423__FDSAUDITLINK__">{"fdsup://IBCentral/FAT Viewer?action=UPDATE&amp;creator=factset&amp;DOC_NAME=fat:reuters_qtrly_source_window.fat&amp;display_string=Audit&amp;DYN_ARGS=TRUE&amp;VAR:ID1=66728040&amp;VAR:RCODE=SALES&amp;VAR:SDATE=20080699&amp;VAR:FREQ=Quarterly&amp;VAR:RELITEM=RP&amp;VAR:CURRENCY=&amp;VAR:CURRSOURCE=E","XSHARE&amp;VAR:NATFREQ=QUARTERLY&amp;VAR:RFIELD=FINALIZED&amp;VAR:DB_TYPE=&amp;VAR:UNITS=M&amp;window=popup&amp;width=450&amp;height=300&amp;START_MAXIMIZED=FALSE"}</definedName>
    <definedName name="_424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5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6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7__FDSAUDITLINK__">{"fdsup://IBCentral/FAT Viewer?action=UPDATE&amp;creator=factset&amp;DOC_NAME=fat:reuters_qtrly_source_window.fat&amp;display_string=Audit&amp;DYN_ARGS=TRUE&amp;VAR:ID1=66680710&amp;VAR:RCODE=SALES&amp;VAR:SDATE=20080699&amp;VAR:FREQ=Quarterly&amp;VAR:RELITEM=RP&amp;VAR:CURRENCY=&amp;VAR:CURRSOURCE=E","XSHARE&amp;VAR:NATFREQ=QUARTERLY&amp;VAR:RFIELD=FINALIZED&amp;VAR:DB_TYPE=&amp;VAR:UNITS=M&amp;window=popup&amp;width=450&amp;height=300&amp;START_MAXIMIZED=FALSE"}</definedName>
    <definedName name="_428__FDSAUDITLINK__">{"fdsup://IBCentral/FAT Viewer?action=UPDATE&amp;creator=factset&amp;DOC_NAME=fat:reuters_qtrly_source_window.fat&amp;display_string=Audit&amp;DYN_ARGS=TRUE&amp;VAR:ID1=65122910&amp;VAR:RCODE=SALES&amp;VAR:SDATE=20080699&amp;VAR:FREQ=Quarterly&amp;VAR:RELITEM=RP&amp;VAR:CURRENCY=&amp;VAR:CURRSOURCE=E","XSHARE&amp;VAR:NATFREQ=QUARTERLY&amp;VAR:RFIELD=FINALIZED&amp;VAR:DB_TYPE=&amp;VAR:UNITS=M&amp;window=popup&amp;width=450&amp;height=300&amp;START_MAXIMIZED=FALSE"}</definedName>
    <definedName name="_429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30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1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2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3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4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5__FDSAUDITLINK__">{"fdsup://IBCentral/FAT Viewer?action=UPDATE&amp;creator=factset&amp;DOC_NAME=fat:reuters_qtrly_source_window.fat&amp;display_string=Audit&amp;DYN_ARGS=TRUE&amp;VAR:ID1=64031N10&amp;VAR:RCODE=SALES&amp;VAR:SDATE=20080699&amp;VAR:FREQ=Quarterly&amp;VAR:RELITEM=RP&amp;VAR:CURRENCY=&amp;VAR:CURRSOURCE=E","XSHARE&amp;VAR:NATFREQ=QUARTERLY&amp;VAR:RFIELD=FINALIZED&amp;VAR:DB_TYPE=&amp;VAR:UNITS=M&amp;window=popup&amp;width=450&amp;height=300&amp;START_MAXIMIZED=FALSE"}</definedName>
    <definedName name="_436__FDSAUDITLINK__">{"fdsup://IBCentral/FAT Viewer?action=UPDATE&amp;creator=factset&amp;DOC_NAME=fat:reuters_qtrly_source_window.fat&amp;display_string=Audit&amp;DYN_ARGS=TRUE&amp;VAR:ID1=63862010&amp;VAR:RCODE=SALES&amp;VAR:SDATE=20080699&amp;VAR:FREQ=Quarterly&amp;VAR:RELITEM=RP&amp;VAR:CURRENCY=&amp;VAR:CURRSOURCE=E","XSHARE&amp;VAR:NATFREQ=QUARTERLY&amp;VAR:RFIELD=FINALIZED&amp;VAR:DB_TYPE=&amp;VAR:UNITS=M&amp;window=popup&amp;width=450&amp;height=300&amp;START_MAXIMIZED=FALSE"}</definedName>
    <definedName name="_437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8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9__FDSAUDITLINK__">{"fdsup://IBCentral/FAT Viewer?action=UPDATE&amp;creator=factset&amp;DOC_NAME=fat:reuters_qtrly_source_window.fat&amp;display_string=Audit&amp;DYN_ARGS=TRUE&amp;VAR:ID1=63713810&amp;VAR:RCODE=SALES&amp;VAR:SDATE=20080699&amp;VAR:FREQ=Quarterly&amp;VAR:RELITEM=RP&amp;VAR:CURRENCY=&amp;VAR:CURRSOURCE=E","XSHARE&amp;VAR:NATFREQ=QUARTERLY&amp;VAR:RFIELD=FINALIZED&amp;VAR:DB_TYPE=&amp;VAR:UNITS=M&amp;window=popup&amp;width=450&amp;height=300&amp;START_MAXIMIZED=FALSE"}</definedName>
    <definedName name="_4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40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1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2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3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4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5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6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7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8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9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50__FDSAUDITLINK__">{"fdsup://IBCentral/FAT Viewer?action=UPDATE&amp;creator=factset&amp;DOC_NAME=fat:reuters_qtrly_source_window.fat&amp;display_string=Audit&amp;DYN_ARGS=TRUE&amp;VAR:ID1=62877810&amp;VAR:RCODE=SALES&amp;VAR:SDATE=20080699&amp;VAR:FREQ=Quarterly&amp;VAR:RELITEM=RP&amp;VAR:CURRENCY=&amp;VAR:CURRSOURCE=E","XSHARE&amp;VAR:NATFREQ=QUARTERLY&amp;VAR:RFIELD=FINALIZED&amp;VAR:DB_TYPE=&amp;VAR:UNITS=M&amp;window=popup&amp;width=450&amp;height=300&amp;START_MAXIMIZED=FALSE"}</definedName>
    <definedName name="_451__FDSAUDITLINK__">{"fdsup://IBCentral/FAT Viewer?action=UPDATE&amp;creator=factset&amp;DOC_NAME=fat:reuters_qtrly_source_window.fat&amp;display_string=Audit&amp;DYN_ARGS=TRUE&amp;VAR:ID1=62853010&amp;VAR:RCODE=SALES&amp;VAR:SDATE=20080699&amp;VAR:FREQ=Quarterly&amp;VAR:RELITEM=RP&amp;VAR:CURRENCY=&amp;VAR:CURRSOURCE=E","XSHARE&amp;VAR:NATFREQ=QUARTERLY&amp;VAR:RFIELD=FINALIZED&amp;VAR:DB_TYPE=&amp;VAR:UNITS=M&amp;window=popup&amp;width=450&amp;height=300&amp;START_MAXIMIZED=FALSE"}</definedName>
    <definedName name="_452__FDSAUDITLINK__">{"fdsup://IBCentral/FAT Viewer?action=UPDATE&amp;creator=factset&amp;DOC_NAME=fat:reuters_qtrly_source_window.fat&amp;display_string=Audit&amp;DYN_ARGS=TRUE&amp;VAR:ID1=62624B10&amp;VAR:RCODE=SALES&amp;VAR:SDATE=20060399&amp;VAR:FREQ=Quarterly&amp;VAR:RELITEM=RP&amp;VAR:CURRENCY=&amp;VAR:CURRSOURCE=E","XSHARE&amp;VAR:NATFREQ=QUARTERLY&amp;VAR:RFIELD=FINALIZED&amp;VAR:DB_TYPE=&amp;VAR:UNITS=M&amp;window=popup&amp;width=450&amp;height=300&amp;START_MAXIMIZED=FALSE"}</definedName>
    <definedName name="_453__FDSAUDITLINK__">{"fdsup://IBCentral/FAT Viewer?action=UPDATE&amp;creator=factset&amp;DOC_NAME=fat:reuters_qtrly_source_window.fat&amp;display_string=Audit&amp;DYN_ARGS=TRUE&amp;VAR:ID1=200580&amp;VAR:RCODE=SALES&amp;VAR:SDATE=20080699&amp;VAR:FREQ=Quarterly&amp;VAR:RELITEM=RP&amp;VAR:CURRENCY=&amp;VAR:CURRSOURCE=EXS","HARE&amp;VAR:NATFREQ=QUARTERLY&amp;VAR:RFIELD=FINALIZED&amp;VAR:DB_TYPE=&amp;VAR:UNITS=M&amp;window=popup&amp;width=450&amp;height=300&amp;START_MAXIMIZED=FALSE"}</definedName>
    <definedName name="_4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IQ_CURRENCY_GAIN_INS">"c238"</definedName>
    <definedName name="_48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IQ_CURRENCY_GAIN_INS">"c238"</definedName>
    <definedName name="_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{"fdsup://directions/FAT Viewer?action=UPDATE&amp;creator=factset&amp;DYN_ARGS=TRUE&amp;DOC_NAME=FAT:FQL_AUDITING_CLIENT_TEMPLATE.FAT&amp;display_string=Audit&amp;VAR:KEY=CBQXINEPSH&amp;VAR:QUERY=RkZfQlBTX1RBTkcoQU5OLDQwMjc3KQ==&amp;WINDOW=FIRST_POPUP&amp;HEIGHT=450&amp;WIDTH=450&amp;START_MAXIMI","ZED=FALSE&amp;VAR:CALENDAR=US&amp;VAR:SYMBOL=IRF&amp;VAR:INDEX=0"}</definedName>
    <definedName name="_5_IQ_CURRENCY_GAIN_INS">"c238"</definedName>
    <definedName name="_50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5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IQ_CURRENCY_GAIN_INS">"c238"</definedName>
    <definedName name="_52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IQ___SET_WRITEDOWN_INS">"c59"</definedName>
    <definedName name="_5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5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IQ_CURRENCY_GAIN_INS">"c238"</definedName>
    <definedName name="_5IQ_F_LB_DUE_CY3">"c2083"</definedName>
    <definedName name="_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{"fdsup://directions/FAT Viewer?action=UPDATE&amp;creator=factset&amp;DYN_ARGS=TRUE&amp;DOC_NAME=FAT:FQL_AUDITING_CLIENT_TEMPLATE.FAT&amp;display_string=Audit&amp;VAR:KEY=OTSHKDQZSV&amp;VAR:QUERY=RkZfQlBTX1RBTkcoQU5OLDQwMjc3KQ==&amp;WINDOW=FIRST_POPUP&amp;HEIGHT=450&amp;WIDTH=450&amp;START_MAXIMI","ZED=FALSE&amp;VAR:CALENDAR=US&amp;VAR:SYMBOL=DIOD&amp;VAR:INDEX=0"}</definedName>
    <definedName name="_60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6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IQ_CURRENCY_GAIN_INS">"c238"</definedName>
    <definedName name="_66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__FDSAUDITLINK__">{"fdsup://directions/FAT Viewer?action=UPDATE&amp;creator=factSet&amp;DYN_ARGS=true&amp;DOC_NAME=FAT:RGQ_ENTRPR_VAL_MV_SOURCE_WINDOW.FAT&amp;VAR:ID1=ATNY-US&amp;VAR:SDATE=20100504&amp;VAR:FDATE=20100226&amp;VAR:FREQ=DAILY&amp;VAR:RELITEM=&amp;VAR:CURRENCY=&amp;VAR:DB_TYPE=&amp;VAR:UNITS=M&amp;VAR:SHS_OUT","_TYPE=&amp;window=popup&amp;width=535&amp;height=425&amp;START_MAXIMIZED=FALSE&amp;Y=120"}</definedName>
    <definedName name="_6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6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IQ_CURRENCY_GAIN_INS">"c238"</definedName>
    <definedName name="_6IQ_F_LB_DUE_CY3">"c2083"</definedName>
    <definedName name="_6IQ_FHLB_DUE_CY">"c2082"</definedName>
    <definedName name="_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{"fdsup://directions/FAT Viewer?action=UPDATE&amp;creator=factset&amp;DYN_ARGS=TRUE&amp;DOC_NAME=FAT:FQL_AUDITING_CLIENT_TEMPLATE.FAT&amp;display_string=Audit&amp;VAR:KEY=KHAXWZIVMT&amp;VAR:QUERY=RkZfQlBTX1RBTkcoQU5OLDQwMjc3KQ==&amp;WINDOW=FIRST_POPUP&amp;HEIGHT=450&amp;WIDTH=450&amp;START_MAXIMI","ZED=FALSE&amp;VAR:CALENDAR=US&amp;VAR:SYMBOL=VSH&amp;VAR:INDEX=0"}</definedName>
    <definedName name="_70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7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䕃_塅EEV_HIGH_EST_IQ_TEV_LOW_EST0_IQ_TEV_NUM_EST0_IQ_TOT_ADJ_INC0_IQ_TO">"c4527"</definedName>
    <definedName name="_75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7_fdsAUDITLINK_">{"fdsup://IBCentral/FAT Viewer?action=UPDATE&amp;creator=factset&amp;DOC_NAME=fat:reuters_qtrly_source_window.fat&amp;display_string=Audit&amp;DYN_ARGS=TRUE&amp;VAR:ID1=29362U10&amp;VAR:RCODE=STLD&amp;VAR:SDATE=20080699&amp;VAR:FREQ=Quarterly&amp;VAR:RELITEM=&amp;VAR:CURRENCY=&amp;VAR:CURRSOURCE=EXSH","ARE&amp;VAR:NATFREQ=QUARTERLY&amp;VAR:RFIELD=FINALIZED&amp;VAR:DB_TYPE=&amp;VAR:UNITS=M&amp;window=popup&amp;width=450&amp;height=300&amp;START_MAXIMIZED=FALSE"}</definedName>
    <definedName name="_7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7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IQ_CURRENCY_GAIN_INS">"c238"</definedName>
    <definedName name="_7IQ_FHLB_DUE_CY">"c2082"</definedName>
    <definedName name="_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{"fdsup://directions/FAT Viewer?action=UPDATE&amp;creator=factset&amp;DYN_ARGS=TRUE&amp;DOC_NAME=FAT:FQL_AUDITING_CLIENT_TEMPLATE.FAT&amp;display_string=Audit&amp;VAR:KEY=MROTUPEVCL&amp;VAR:QUERY=RkZfQlBTX1RBTkcoQU5OLDQwMjc3KQ==&amp;WINDOW=FIRST_POPUP&amp;HEIGHT=450&amp;WIDTH=450&amp;START_MAXIMI","ZED=FALSE&amp;VAR:CALENDAR=US&amp;VAR:SYMBOL=ONNN&amp;VAR:INDEX=0"}</definedName>
    <definedName name="_80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8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__FDSAUDITLINK__">{"fdsup://directions/FAT Viewer?action=UPDATE&amp;creator=factSet&amp;DYN_ARGS=true&amp;DOC_NAME=FAT:RGQ_ENTRPR_VAL_MV_SOURCE_WINDOW.FAT&amp;VAR:ID1=PSEM-US&amp;VAR:SDATE=20110901&amp;VAR:FDATE=20110630&amp;VAR:FREQ=DAILY&amp;VAR:RELITEM=&amp;VAR:CURRENCY=&amp;VAR:DB_TYPE=&amp;VAR:UNITS=M&amp;VAR:SHS_OUT","_TYPE=&amp;window=popup&amp;width=535&amp;height=425&amp;START_MAXIMIZED=FALSE&amp;Y=120&amp;display_string=audit"}</definedName>
    <definedName name="_8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IQ_CURRENCY_GAIN_INS">"c238"</definedName>
    <definedName name="_84__FDSAUDITLINK__">{"fdsup://directions/FAT Viewer?action=UPDATE&amp;creator=factSet&amp;DYN_ARGS=true&amp;DOC_NAME=FAT:RGQ_ENTRPR_VAL_MV_SOURCE_WINDOW.FAT&amp;VAR:ID1=CSC-US&amp;VAR:SDATE=20110901&amp;VAR:FDATE=20110630&amp;VAR:FREQ=DAILY&amp;VAR:RELITEM=&amp;VAR:CURRENCY=&amp;VAR:DB_TYPE=&amp;VAR:UNITS=M&amp;VAR:SHS_OUT_","TYPE=&amp;window=popup&amp;width=535&amp;height=425&amp;START_MAXIMIZED=FALSE&amp;Y=120&amp;display_string=audit"}</definedName>
    <definedName name="_8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__FDSAUDITLINK__">{"fdsup://directions/FAT Viewer?action=UPDATE&amp;creator=factSet&amp;DYN_ARGS=true&amp;DOC_NAME=FAT:RGQ_ENTRPR_VAL_MV_SOURCE_WINDOW.FAT&amp;VAR:ID1=SI-US&amp;VAR:SDATE=20110901&amp;VAR:FDATE=20110630&amp;VAR:FREQ=DAILY&amp;VAR:RELITEM=&amp;VAR:CURRENCY=&amp;VAR:DB_TYPE=&amp;VAR:UNITS=M&amp;VAR:SHS_OUT_T","YPE=&amp;window=popup&amp;width=535&amp;height=425&amp;START_MAXIMIZED=FALSE&amp;Y=120&amp;display_string=audit"}</definedName>
    <definedName name="_8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__FDSAUDITLINK__">{"fdsup://directions/FAT Viewer?action=UPDATE&amp;creator=factSet&amp;DYN_ARGS=true&amp;DOC_NAME=FAT:RGQ_ENTRPR_VAL_MV_SOURCE_WINDOW.FAT&amp;VAR:ID1=PMCS-US&amp;VAR:SDATE=20110901&amp;VAR:FDATE=20110630&amp;VAR:FREQ=DAILY&amp;VAR:RELITEM=&amp;VAR:CURRENCY=&amp;VAR:DB_TYPE=&amp;VAR:UNITS=M&amp;VAR:SHS_OUT","_TYPE=&amp;window=popup&amp;width=535&amp;height=425&amp;START_MAXIMIZED=FALSE&amp;Y=120&amp;display_string=audit"}</definedName>
    <definedName name="_8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7__FDSAUDITLINK__">{"fdsup://IBCentral/FAT Viewer?action=UPDATE&amp;creator=factset&amp;DOC_NAME=fat:reuters_qtrly_source_window.fat&amp;display_string=Audit&amp;DYN_ARGS=TRUE&amp;VAR:ID1=60972010&amp;VAR:RCODE=SALES&amp;VAR:SDATE=20080699&amp;VAR:FREQ=Quarterly&amp;VAR:RELITEM=RP&amp;VAR:CURRENCY=&amp;VAR:CURRSOURCE=E","XSHARE&amp;VAR:NATFREQ=QUARTERLY&amp;VAR:RFIELD=FINALIZED&amp;VAR:DB_TYPE=&amp;VAR:UNITS=M&amp;window=popup&amp;width=450&amp;height=300&amp;START_MAXIMIZED=FALSE"}</definedName>
    <definedName name="_868__FDSAUDITLINK__">{"fdsup://IBCentral/FAT Viewer?action=UPDATE&amp;creator=factset&amp;DOC_NAME=fat:reuters_qtrly_source_window.fat&amp;display_string=Audit&amp;DYN_ARGS=TRUE&amp;VAR:ID1=59825110&amp;VAR:RCODE=SALES&amp;VAR:SDATE=20080699&amp;VAR:FREQ=Quarterly&amp;VAR:RELITEM=RP&amp;VAR:CURRENCY=&amp;VAR:CURRSOURCE=E","XSHARE&amp;VAR:NATFREQ=QUARTERLY&amp;VAR:RFIELD=FINALIZED&amp;VAR:DB_TYPE=&amp;VAR:UNITS=M&amp;window=popup&amp;width=450&amp;height=300&amp;START_MAXIMIZED=FALSE"}</definedName>
    <definedName name="_869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__FDSAUDITLINK__">{"fdsup://directions/FAT Viewer?action=UPDATE&amp;creator=factSet&amp;DYN_ARGS=true&amp;DOC_NAME=FAT:RGQ_ENTRPR_VAL_MV_SOURCE_WINDOW.FAT&amp;VAR:ID1=VSEC-US&amp;VAR:SDATE=20110901&amp;VAR:FDATE=20110630&amp;VAR:FREQ=DAILY&amp;VAR:RELITEM=&amp;VAR:CURRENCY=&amp;VAR:DB_TYPE=&amp;VAR:UNITS=M&amp;VAR:SHS_OUT","_TYPE=&amp;window=popup&amp;width=535&amp;height=425&amp;START_MAXIMIZED=FALSE&amp;Y=120&amp;display_string=audit"}</definedName>
    <definedName name="_870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1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2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3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4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5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6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7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__FDSAUDITLINK__">{"fdsup://directions/FAT Viewer?action=UPDATE&amp;creator=factSet&amp;DYN_ARGS=true&amp;DOC_NAME=FAT:RGQ_ENTRPR_VAL_MV_SOURCE_WINDOW.FAT&amp;VAR:ID1=GND-CA&amp;VAR:SDATE=20110901&amp;VAR:FDATE=20110531&amp;VAR:FREQ=DAILY&amp;VAR:RELITEM=&amp;VAR:CURRENCY=&amp;VAR:DB_TYPE=&amp;VAR:UNITS=M&amp;VAR:SHS_OUT_","TYPE=&amp;window=popup&amp;width=535&amp;height=425&amp;START_MAXIMIZED=FALSE&amp;Y=120&amp;display_string=audit"}</definedName>
    <definedName name="_8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__FDSAUDITLINK__">{"fdsup://directions/FAT Viewer?action=UPDATE&amp;creator=factSet&amp;DYN_ARGS=true&amp;DOC_NAME=FAT:RGQ_ENTRPR_VAL_MV_SOURCE_WINDOW.FAT&amp;VAR:ID1=BMC-US&amp;VAR:SDATE=20110901&amp;VAR:FDATE=20110630&amp;VAR:FREQ=DAILY&amp;VAR:RELITEM=&amp;VAR:CURRENCY=&amp;VAR:DB_TYPE=&amp;VAR:UNITS=M&amp;VAR:SHS_OUT_","TYPE=&amp;window=popup&amp;width=535&amp;height=425&amp;START_MAXIMIZED=FALSE&amp;Y=120&amp;display_string=audit"}</definedName>
    <definedName name="_8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IQ_CURRENCY_GAIN_INS">"c238"</definedName>
    <definedName name="_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0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9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9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9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9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9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9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9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9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9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9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IQ_CURRENCY_GAIN_INS">"c238"</definedName>
    <definedName name="_9IQ_F_LB_DUE_CY3">"c2083"</definedName>
    <definedName name="_AAA123432">{"'PRORATE GOALS '!$A$1:$O$25"}</definedName>
    <definedName name="_ACF4">{"'PRORATE GOALS '!$A$1:$O$25"}</definedName>
    <definedName name="_ae2">{"'Inventory &amp; Anal-Cur Wkbk'!$A$7:$AP$71"}</definedName>
    <definedName name="_AMO_ContentDefinition_108318675">"'Partitions:8'"</definedName>
    <definedName name="_AMO_ContentDefinition_108318675.3">"'t-Driven Analyses\ALL LOBs\Trend Analyses\IPRB\SAS\chp_sum.sas7bdat"" /&gt;_x000D_
  &lt;param n=""DisplayType"" v=""PivotTable"" /&gt;_x000D_
  &lt;param n=""AMO_Version"" v=""5.1"" /&gt;_x000D_
  &lt;param n=""NamedRange"" v=""_AMO_SingleObject_108318675_PivotTable_108318675"" /&gt;_x000D_
  '"</definedName>
    <definedName name="_AMO_ContentDefinition_108318675.4">"'&lt;param n=""DataSourceType"" v=""SAS DATASET"" /&gt;_x000D_
  &lt;param n=""DataSource"" v=""&amp;lt;SasDataSource Version=&amp;quot;4.2&amp;quot; Type=&amp;quot;SAS.Servers.Dataset&amp;quot; FilterDS=&amp;quot;&amp;amp;lt;?xml version=&amp;amp;quot;1.0&amp;amp;quot; encoding=&amp;amp;quot;utf-16&amp;amp;qu'"</definedName>
    <definedName name="_AMO_ContentDefinition_108318675.6">"'aram n=""SASFilter"" v="""" /&gt;_x000D_
  &lt;param n=""ClassName"" v=""SAS.OfficeAddin.PivotTable"" /&gt;_x000D_
  &lt;param n=""ServerName"" v="""" /&gt;_x000D_
  &lt;param n=""DataFieldsList"" v="""" /&gt;_x000D_
  &lt;ExcelXMLOptions AdjColWidths=""True"" RowOpt=""InsertEntire"" ColOpt=""Inse'"</definedName>
    <definedName name="_AMO_ContentDefinition_108318675.7">"'rtCells"" /&gt;_x000D_
&lt;/ContentDefinition&gt;'"</definedName>
    <definedName name="_AMO_ContentDefinition_247660852">"'Partitions:51'"</definedName>
    <definedName name="_AMO_ContentDefinition_247660852.0">"'&lt;ContentDefinition name=""SASApp:FECDL.DS_WB_REVENUE"" rsid=""247660852"" type=""PivotTable"" format=""ReportXml"" imgfmt=""ActiveX"" created=""08/24/2015 14:56:10"" modifed=""09/16/2015 15:25:13"" user=""Houghland"" apply=""False"" css=""C:\Program F'"</definedName>
    <definedName name="_AMO_ContentDefinition_247660852.1">"'iles\SASHome\x86\SASAddinforMicrosoftOffice\5.1\Styles\AMODefault.css"" range=""SASApp_FECDL_DS_WB_REVENUE_3"" auto=""False"" xTime=""00:00:00.0200000"" rTime=""00:00:09.5300000"" bgnew=""False"" nFmt=""False"" grphSet=""False"" imgY=""0"" imgX=""0""&gt;'"</definedName>
    <definedName name="_AMO_ContentDefinition_247660852.10">"'amp;gt;&amp;amp;lt;RightHandSideNumType&amp;amp;gt;SINGLE&amp;amp;lt;/RightHandSideNumType&amp;amp;gt;&amp;amp;lt;RightHandSideItems&amp;amp;gt;&amp;amp;lt;RHSItem&amp;amp;gt;&amp;amp;lt;RHSType&amp;amp;gt;EXPRESSION&amp;amp;lt;/RHSType&amp;amp;gt;&amp;amp;lt;AddQuotes&amp;amp;gt;True&amp;amp;lt;/AddQuotes&amp;amp'"</definedName>
    <definedName name="_AMO_ContentDefinition_247660852.11">"';gt;&amp;amp;lt;DateFormat&amp;amp;gt;None&amp;amp;lt;/DateFormat&amp;amp;gt;&amp;amp;lt;RightHandSideExpression&amp;amp;gt;Motor Carriers&amp;amp;lt;/RightHandSideExpression&amp;amp;gt;&amp;amp;lt;IsSubquery&amp;amp;gt;False&amp;amp;lt;/IsSubquery&amp;amp;gt;&amp;amp;lt;SubqueryTemplateName /&amp;amp;gt;&amp;'"</definedName>
    <definedName name="_AMO_ContentDefinition_247660852.12">"'amp;lt;/RHSItem&amp;amp;gt;&amp;amp;lt;/RightHandSideItems&amp;amp;gt;&amp;amp;lt;/RightHandSide&amp;amp;gt;&amp;amp;lt;/Node&amp;amp;gt;&amp;amp;lt;/SiblingLink&amp;amp;gt;&amp;amp;lt;Operator&amp;amp;gt;=&amp;amp;lt;/Operator&amp;amp;gt;&amp;amp;lt;UseMacroFunction&amp;amp;gt;False&amp;amp;lt;/UseMacroFunction&amp;a'"</definedName>
    <definedName name="_AMO_ContentDefinition_247660852.13">"'mp;gt;&amp;amp;lt;Not&amp;amp;gt;False&amp;amp;lt;/Not&amp;amp;gt;&amp;amp;lt;Label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247660852.14">"'pe&amp;amp;gt;EXPRESSION&amp;amp;lt;/RHSType&amp;amp;gt;&amp;amp;lt;AddQuotes&amp;amp;gt;True&amp;amp;lt;/AddQuotes&amp;amp;gt;&amp;amp;lt;DateFormat&amp;amp;gt;None&amp;amp;lt;/DateFormat&amp;amp;gt;&amp;amp;lt;RightHandSideExpression&amp;amp;gt;Intermodal&amp;amp;lt;/RightHandSideExpression&amp;amp;gt;&amp;amp;l'"</definedName>
    <definedName name="_AMO_ContentDefinition_247660852.15">"'t;IsSubquery&amp;amp;gt;False&amp;amp;lt;/IsSubquery&amp;amp;gt;&amp;amp;lt;SubqueryTemplateName /&amp;amp;gt;&amp;amp;lt;/RHSItem&amp;amp;gt;&amp;amp;lt;/RightHandSideItems&amp;amp;gt;&amp;amp;lt;/RightHandSide&amp;amp;gt;&amp;amp;lt;/Node&amp;amp;gt;&amp;amp;lt;/SiblingLink&amp;amp;gt;&amp;amp;lt;Operator&amp;amp;gt'"</definedName>
    <definedName name="_AMO_ContentDefinition_247660852.16">"';=&amp;amp;lt;/Operator&amp;amp;gt;&amp;amp;lt;UseMacroFunction&amp;amp;gt;False&amp;amp;lt;/UseMacroFunction&amp;amp;gt;&amp;amp;lt;Not&amp;amp;gt;False&amp;amp;lt;/Not&amp;amp;gt;&amp;amp;lt;Label /&amp;amp;gt;&amp;amp;lt;RightHandSide&amp;amp;gt;&amp;amp;lt;RightHandSideNumType&amp;amp;gt;SINGLE&amp;amp;lt;/RightHa'"</definedName>
    <definedName name="_AMO_ContentDefinition_247660852.17">"'ndSideNumType&amp;amp;gt;&amp;amp;lt;RightHandSideItems&amp;amp;gt;&amp;amp;lt;RHSItem&amp;amp;gt;&amp;amp;lt;RHSType&amp;amp;gt;EXPRESSION&amp;amp;lt;/RHSType&amp;amp;gt;&amp;amp;lt;AddQuotes&amp;amp;gt;True&amp;amp;lt;/AddQuotes&amp;amp;gt;&amp;amp;lt;DateFormat&amp;amp;gt;None&amp;amp;lt;/DateFormat&amp;amp;gt;&amp;amp'"</definedName>
    <definedName name="_AMO_ContentDefinition_247660852.18">"';lt;RightHandSideExpression&amp;amp;gt;2015&amp;amp;lt;/RightHandSideExpression&amp;amp;gt;&amp;amp;lt;IsSubquery&amp;amp;gt;False&amp;amp;lt;/IsSubquery&amp;amp;gt;&amp;amp;lt;SubqueryTemplateName /&amp;amp;gt;&amp;amp;lt;/RHSItem&amp;amp;gt;&amp;amp;lt;/RightHandSideItems&amp;amp;gt;&amp;amp;lt;/RightHan'"</definedName>
    <definedName name="_AMO_ContentDefinition_247660852.19">"'dSide&amp;amp;gt;&amp;amp;lt;/TreeRoot&amp;amp;gt;&amp;amp;lt;/FilterTree&amp;amp;gt;&amp;quot; ColSelFlg=&amp;quot;0&amp;quot; Name=&amp;quot;DS_WB_REVENUE&amp;quot;&amp;gt;&amp;#xD;&amp;#xA;&amp;lt;Cols&amp;gt;&amp;#xD;&amp;#xA;&amp;lt;cn&amp;gt;Year&amp;lt;/cn&amp;gt;&amp;#xD;&amp;#xA;&amp;lt;cn&amp;gt;Month&amp;lt;/cn&amp;gt;&amp;#xD;&amp;#xA;&amp;lt;cn&amp;gt;Transpor'"</definedName>
    <definedName name="_AMO_ContentDefinition_247660852.2">"'_x000D_
  &lt;files /&gt;_x000D_
  &lt;parents /&gt;_x000D_
  &lt;children /&gt;_x000D_
  &lt;param n=""DisplayName"" v=""SASApp:FECDL.DS_WB_REVENUE"" /&gt;_x000D_
  &lt;param n=""DisplayType"" v=""PivotTable"" /&gt;_x000D_
  &lt;param n=""AMO_Version"" v=""5.1"" /&gt;_x000D_
  &lt;param n=""DataSourceType"" v=""SAS DATASET"" /&gt;_x000D_'"</definedName>
    <definedName name="_AMO_ContentDefinition_247660852.20">"'tMethod&amp;lt;/cn&amp;gt;&amp;#xD;&amp;#xA;&amp;lt;cn&amp;gt;BusinessSegment&amp;lt;/cn&amp;gt;&amp;#xD;&amp;#xA;&amp;lt;cn&amp;gt;CustName&amp;lt;/cn&amp;gt;&amp;#xD;&amp;#xA;&amp;lt;cn&amp;gt;Division&amp;lt;/cn&amp;gt;&amp;#xD;&amp;#xA;&amp;lt;cn&amp;gt;Units&amp;lt;/cn&amp;gt;&amp;#xD;&amp;#xA;&amp;lt;cn&amp;gt;LineHaul&amp;lt;/cn&amp;gt;&amp;#xD;&amp;#xA;&amp;lt;/Cols&amp;gt;&amp;#xD;&amp;#xA;&amp;'"</definedName>
    <definedName name="_AMO_ContentDefinition_247660852.21">"'lt;ColOrd&amp;gt;&amp;#xD;&amp;#xA;&amp;lt;cn&amp;gt;Year&amp;lt;/cn&amp;gt;&amp;#xD;&amp;#xA;&amp;lt;cn&amp;gt;Month&amp;lt;/cn&amp;gt;&amp;#xD;&amp;#xA;&amp;lt;cn&amp;gt;TransportMethod&amp;lt;/cn&amp;gt;&amp;#xD;&amp;#xA;&amp;lt;cn&amp;gt;BusinessSegment&amp;lt;/cn&amp;gt;&amp;#xD;&amp;#xA;&amp;lt;cn&amp;gt;CustName&amp;lt;/cn&amp;gt;&amp;#xD;&amp;#xA;&amp;lt;cn&amp;gt;Division&amp;lt;/cn&amp;'"</definedName>
    <definedName name="_AMO_ContentDefinition_247660852.22">"'gt;&amp;#xD;&amp;#xA;&amp;lt;cn&amp;gt;Units&amp;lt;/cn&amp;gt;&amp;#xD;&amp;#xA;&amp;lt;cn&amp;gt;LineHaul&amp;lt;/cn&amp;gt;&amp;#xD;&amp;#xA;&amp;lt;cn&amp;gt;Day&amp;lt;/cn&amp;gt;&amp;#xD;&amp;#xA;&amp;lt;cn&amp;gt;DOW&amp;lt;/cn&amp;gt;&amp;#xD;&amp;#xA;&amp;lt;cn&amp;gt;DOWName&amp;lt;/cn&amp;gt;&amp;#xD;&amp;#xA;&amp;lt;cn&amp;gt;DropTerminal&amp;lt;/cn&amp;gt;&amp;#xD;&amp;#xA;&amp;lt;cn&amp;gt;Haul'"</definedName>
    <definedName name="_AMO_ContentDefinition_247660852.23">"'age&amp;lt;/cn&amp;gt;&amp;#xD;&amp;#xA;&amp;lt;cn&amp;gt;EQInit&amp;lt;/cn&amp;gt;&amp;#xD;&amp;#xA;&amp;lt;cn&amp;gt;EQNbr&amp;lt;/cn&amp;gt;&amp;#xD;&amp;#xA;&amp;lt;cn&amp;gt;WBNbr&amp;lt;/cn&amp;gt;&amp;#xD;&amp;#xA;&amp;lt;cn&amp;gt;WBDate&amp;lt;/cn&amp;gt;&amp;#xD;&amp;#xA;&amp;lt;cn&amp;gt;BOLNbr&amp;lt;/cn&amp;gt;&amp;#xD;&amp;#xA;&amp;lt;cn&amp;gt;BOLDate&amp;lt;/cn&amp;gt;&amp;#xD;&amp;#xA;&amp;lt;cn'"</definedName>
    <definedName name="_AMO_ContentDefinition_247660852.24">"'&amp;gt;RevDate&amp;lt;/cn&amp;gt;&amp;#xD;&amp;#xA;&amp;lt;cn&amp;gt;AcctYrMo&amp;lt;/cn&amp;gt;&amp;#xD;&amp;#xA;&amp;lt;cn&amp;gt;ProNbr&amp;lt;/cn&amp;gt;&amp;#xD;&amp;#xA;&amp;lt;cn&amp;gt;Kind&amp;lt;/cn&amp;gt;&amp;#xD;&amp;#xA;&amp;lt;cn&amp;gt;EQLength&amp;lt;/cn&amp;gt;&amp;#xD;&amp;#xA;&amp;lt;cn&amp;gt;LESts&amp;lt;/cn&amp;gt;&amp;#xD;&amp;#xA;&amp;lt;cn&amp;gt;STCC&amp;lt;/cn&amp;gt;&amp;#xD;&amp;#x'"</definedName>
    <definedName name="_AMO_ContentDefinition_247660852.25">"'A;&amp;lt;cn&amp;gt;STCC2&amp;lt;/cn&amp;gt;&amp;#xD;&amp;#xA;&amp;lt;cn&amp;gt;PayMethod&amp;lt;/cn&amp;gt;&amp;#xD;&amp;#xA;&amp;lt;cn&amp;gt;Ownership&amp;lt;/cn&amp;gt;&amp;#xD;&amp;#xA;&amp;lt;cn&amp;gt;OwnerProgram&amp;lt;/cn&amp;gt;&amp;#xD;&amp;#xA;&amp;lt;cn&amp;gt;OrigState&amp;lt;/cn&amp;gt;&amp;#xD;&amp;#xA;&amp;lt;cn&amp;gt;DestState&amp;lt;/cn&amp;gt;&amp;#xD;&amp;#xA;&amp;lt;cn&amp;gt;'"</definedName>
    <definedName name="_AMO_ContentDefinition_247660852.26">"'CustID&amp;lt;/cn&amp;gt;&amp;#xD;&amp;#xA;&amp;lt;cn&amp;gt;CustAddr&amp;lt;/cn&amp;gt;&amp;#xD;&amp;#xA;&amp;lt;cn&amp;gt;rptCustName&amp;lt;/cn&amp;gt;&amp;#xD;&amp;#xA;&amp;lt;cn&amp;gt;ShipperName&amp;lt;/cn&amp;gt;&amp;#xD;&amp;#xA;&amp;lt;cn&amp;gt;ShipperID&amp;lt;/cn&amp;gt;&amp;#xD;&amp;#xA;&amp;lt;cn&amp;gt;ShipperAddr&amp;lt;/cn&amp;gt;&amp;#xD;&amp;#xA;&amp;lt;cn&amp;gt;ShipperCi'"</definedName>
    <definedName name="_AMO_ContentDefinition_247660852.27">"'ty&amp;lt;/cn&amp;gt;&amp;#xD;&amp;#xA;&amp;lt;cn&amp;gt;ShipperState&amp;lt;/cn&amp;gt;&amp;#xD;&amp;#xA;&amp;lt;cn&amp;gt;ShipperZipcode&amp;lt;/cn&amp;gt;&amp;#xD;&amp;#xA;&amp;lt;cn&amp;gt;ConsigneeName&amp;lt;/cn&amp;gt;&amp;#xD;&amp;#xA;&amp;lt;cn&amp;gt;ConsigneeID&amp;lt;/cn&amp;gt;&amp;#xD;&amp;#xA;&amp;lt;cn&amp;gt;ConsigneeAddr&amp;lt;/cn&amp;gt;&amp;#xD;&amp;#xA;&amp;lt;cn&amp;gt;'"</definedName>
    <definedName name="_AMO_ContentDefinition_247660852.28">"'ConsigneeCity&amp;lt;/cn&amp;gt;&amp;#xD;&amp;#xA;&amp;lt;cn&amp;gt;ConsigneeState&amp;lt;/cn&amp;gt;&amp;#xD;&amp;#xA;&amp;lt;cn&amp;gt;ConsigneeZipcode&amp;lt;/cn&amp;gt;&amp;#xD;&amp;#xA;&amp;lt;cn&amp;gt;UltimateShipper&amp;lt;/cn&amp;gt;&amp;#xD;&amp;#xA;&amp;lt;cn&amp;gt;UltimateShipperID&amp;lt;/cn&amp;gt;&amp;#xD;&amp;#xA;&amp;lt;cn&amp;gt;UltimateShipperAddr&amp;l'"</definedName>
    <definedName name="_AMO_ContentDefinition_247660852.29">"'t;/cn&amp;gt;&amp;#xD;&amp;#xA;&amp;lt;cn&amp;gt;UltimateShipperCity&amp;lt;/cn&amp;gt;&amp;#xD;&amp;#xA;&amp;lt;cn&amp;gt;UltimateShipperState&amp;lt;/cn&amp;gt;&amp;#xD;&amp;#xA;&amp;lt;cn&amp;gt;UltimateShipperZipcode&amp;lt;/cn&amp;gt;&amp;#xD;&amp;#xA;&amp;lt;cn&amp;gt;UltimateConsignee&amp;lt;/cn&amp;gt;&amp;#xD;&amp;#xA;&amp;lt;cn&amp;gt;UltimateConsigneeID&amp;'"</definedName>
    <definedName name="_AMO_ContentDefinition_247660852.3">"'
  &lt;param n=""DataSource"" v=""&amp;lt;SasDataSource Version=&amp;quot;4.2&amp;quot; Type=&amp;quot;SAS.Servers.Dataset&amp;quot; Svr=&amp;quot;SASApp&amp;quot; Lib=&amp;quot;FECDL&amp;quot; Filter=&amp;quot;Year = '2015' AND TransportMethod = 'Intermodal' AND BusinessSegment = 'Motor Carri'"</definedName>
    <definedName name="_AMO_ContentDefinition_247660852.30">"'lt;/cn&amp;gt;&amp;#xD;&amp;#xA;&amp;lt;cn&amp;gt;UltimateConsigneeAddr&amp;lt;/cn&amp;gt;&amp;#xD;&amp;#xA;&amp;lt;cn&amp;gt;UltimateConsigneeCity&amp;lt;/cn&amp;gt;&amp;#xD;&amp;#xA;&amp;lt;cn&amp;gt;UltimateConsigneeState&amp;lt;/cn&amp;gt;&amp;#xD;&amp;#xA;&amp;lt;cn&amp;gt;UltimateConsigneeZipcode&amp;lt;/cn&amp;gt;&amp;#xD;&amp;#xA;&amp;lt;cn&amp;gt;Beneficia'"</definedName>
    <definedName name="_AMO_ContentDefinition_247660852.31">"'lOwner&amp;lt;/cn&amp;gt;&amp;#xD;&amp;#xA;&amp;lt;cn&amp;gt;BeneficialOwnerID&amp;lt;/cn&amp;gt;&amp;#xD;&amp;#xA;&amp;lt;cn&amp;gt;BeneficialOwnerAddr&amp;lt;/cn&amp;gt;&amp;#xD;&amp;#xA;&amp;lt;cn&amp;gt;BeneficialOwnerCity&amp;lt;/cn&amp;gt;&amp;#xD;&amp;#xA;&amp;lt;cn&amp;gt;BeneficialOwnerState&amp;lt;/cn&amp;gt;&amp;#xD;&amp;#xA;&amp;lt;cn&amp;gt;BeneficialOwner'"</definedName>
    <definedName name="_AMO_ContentDefinition_247660852.32">"'Zipcode&amp;lt;/cn&amp;gt;&amp;#xD;&amp;#xA;&amp;lt;cn&amp;gt;NotifyParty&amp;lt;/cn&amp;gt;&amp;#xD;&amp;#xA;&amp;lt;cn&amp;gt;NotifyPartyCity&amp;lt;/cn&amp;gt;&amp;#xD;&amp;#xA;&amp;lt;cn&amp;gt;NotifyPartyState&amp;lt;/cn&amp;gt;&amp;#xD;&amp;#xA;&amp;lt;cn&amp;gt;NotifyPartyID&amp;lt;/cn&amp;gt;&amp;#xD;&amp;#xA;&amp;lt;cn&amp;gt;NotifyPartyAddr&amp;lt;/cn&amp;gt;&amp;#xD;&amp;#x'"</definedName>
    <definedName name="_AMO_ContentDefinition_247660852.33">"'A;&amp;lt;cn&amp;gt;NotifyPartyZipcode&amp;lt;/cn&amp;gt;&amp;#xD;&amp;#xA;&amp;lt;cn&amp;gt;Rate1SCAC&amp;lt;/cn&amp;gt;&amp;#xD;&amp;#xA;&amp;lt;cn&amp;gt;Rate1AuthNbr&amp;lt;/cn&amp;gt;&amp;#xD;&amp;#xA;&amp;lt;cn&amp;gt;Rate2SCAC&amp;lt;/cn&amp;gt;&amp;#xD;&amp;#xA;&amp;lt;cn&amp;gt;Rate2AuthNbr&amp;lt;/cn&amp;gt;&amp;#xD;&amp;#xA;&amp;lt;cn&amp;gt;Rate3SCAC&amp;lt;/cn&amp;gt;&amp;#xD'"</definedName>
    <definedName name="_AMO_ContentDefinition_247660852.34">"';&amp;#xA;&amp;lt;cn&amp;gt;Rate3AuthNbr&amp;lt;/cn&amp;gt;&amp;#xD;&amp;#xA;&amp;lt;cn&amp;gt;OurProp&amp;lt;/cn&amp;gt;&amp;#xD;&amp;#xA;&amp;lt;cn&amp;gt;Estimated&amp;lt;/cn&amp;gt;&amp;#xD;&amp;#xA;&amp;lt;cn&amp;gt;EstimateOnly&amp;lt;/cn&amp;gt;&amp;#xD;&amp;#xA;&amp;lt;cn&amp;gt;Revenue&amp;lt;/cn&amp;gt;&amp;#xD;&amp;#xA;&amp;lt;cn&amp;gt;RevenueNoFuel&amp;lt;/cn&amp;gt;&amp;#xD;&amp;#xA'"</definedName>
    <definedName name="_AMO_ContentDefinition_247660852.35">"';&amp;lt;cn&amp;gt;Fuel&amp;lt;/cn&amp;gt;&amp;#xD;&amp;#xA;&amp;lt;cn&amp;gt;FuelAccrual&amp;lt;/cn&amp;gt;&amp;#xD;&amp;#xA;&amp;lt;cn&amp;gt;FuelEstimate&amp;lt;/cn&amp;gt;&amp;#xD;&amp;#xA;&amp;lt;cn&amp;gt;IProd&amp;lt;/cn&amp;gt;&amp;#xD;&amp;#xA;&amp;lt;cn&amp;gt;AtlantaServType&amp;lt;/cn&amp;gt;&amp;#xD;&amp;#xA;&amp;lt;cn&amp;gt;IPType&amp;lt;/cn&amp;gt;&amp;#xD;&amp;#xA;&amp;lt;cn&amp;gt;I'"</definedName>
    <definedName name="_AMO_ContentDefinition_247660852.36">"'PTypeDesc&amp;lt;/cn&amp;gt;&amp;#xD;&amp;#xA;&amp;lt;cn&amp;gt;DataSource&amp;lt;/cn&amp;gt;&amp;#xD;&amp;#xA;&amp;lt;cn&amp;gt;InvoiceNbr&amp;lt;/cn&amp;gt;&amp;#xD;&amp;#xA;&amp;lt;cn&amp;gt;InvoiceVer&amp;lt;/cn&amp;gt;&amp;#xD;&amp;#xA;&amp;lt;cn&amp;gt;InvoiceBillDate&amp;lt;/cn&amp;gt;&amp;#xD;&amp;#xA;&amp;lt;cn&amp;gt;InvoiceCustName&amp;lt;/cn&amp;gt;&amp;#xD;&amp;#xA;&amp;lt;cn'"</definedName>
    <definedName name="_AMO_ContentDefinition_247660852.37">"'&amp;gt;InvoiceCustID&amp;lt;/cn&amp;gt;&amp;#xD;&amp;#xA;&amp;lt;cn&amp;gt;InvoiceCustAddr&amp;lt;/cn&amp;gt;&amp;#xD;&amp;#xA;&amp;lt;cn&amp;gt;ProMiles&amp;lt;/cn&amp;gt;&amp;#xD;&amp;#xA;&amp;lt;cn&amp;gt;Direction&amp;lt;/cn&amp;gt;&amp;#xD;&amp;#xA;&amp;lt;cn&amp;gt;ICHRRoad&amp;lt;/cn&amp;gt;&amp;#xD;&amp;#xA;&amp;lt;cn&amp;gt;LineHaulACC&amp;lt;/cn&amp;gt;&amp;#xD;&amp;#xA;&amp;lt;cn&amp;'"</definedName>
    <definedName name="_AMO_ContentDefinition_247660852.38">"'gt;Accessorial&amp;lt;/cn&amp;gt;&amp;#xD;&amp;#xA;&amp;lt;cn&amp;gt;HaulRoad&amp;lt;/cn&amp;gt;&amp;#xD;&amp;#xA;&amp;lt;cn&amp;gt;AARCarType&amp;lt;/cn&amp;gt;&amp;#xD;&amp;#xA;&amp;lt;cn&amp;gt;BlockToCustID&amp;lt;/cn&amp;gt;&amp;#xD;&amp;#xA;&amp;lt;cn&amp;gt;BlockToCustAddr&amp;lt;/cn&amp;gt;&amp;#xD;&amp;#xA;&amp;lt;cn&amp;gt;Commodity&amp;lt;/cn&amp;gt;&amp;#xD;&amp;#xA;&amp;lt;cn'"</definedName>
    <definedName name="_AMO_ContentDefinition_247660852.39">"'&amp;gt;TrainID&amp;lt;/cn&amp;gt;&amp;#xD;&amp;#xA;&amp;lt;cn&amp;gt;InCareofPartyID&amp;lt;/cn&amp;gt;&amp;#xD;&amp;#xA;&amp;lt;cn&amp;gt;InCareofPartyAddr&amp;lt;/cn&amp;gt;&amp;#xD;&amp;#xA;&amp;lt;cn&amp;gt;InCareofParty&amp;lt;/cn&amp;gt;&amp;#xD;&amp;#xA;&amp;lt;cn&amp;gt;InCareofPartyCity&amp;lt;/cn&amp;gt;&amp;#xD;&amp;#xA;&amp;lt;cn&amp;gt;InCareofPartyState&amp;lt;/'"</definedName>
    <definedName name="_AMO_ContentDefinition_247660852.4">"'ers'&amp;quot; FilterDS=&amp;quot;&amp;amp;lt;?xml version=&amp;amp;quot;1.0&amp;amp;quot; encoding=&amp;amp;quot;utf-16&amp;amp;quot;?&amp;amp;gt;&amp;amp;lt;FilterTree&amp;amp;gt;&amp;amp;lt;TreeRoot&amp;amp;gt;&amp;amp;lt;ID&amp;amp;gt;2194bfad-931f-4366-83c4-0dff9e587708&amp;amp;lt;/ID&amp;amp;gt;&amp;amp;lt;Filte'"</definedName>
    <definedName name="_AMO_ContentDefinition_247660852.40">"'cn&amp;gt;&amp;#xD;&amp;#xA;&amp;lt;cn&amp;gt;InCareofPartyZipcode&amp;lt;/cn&amp;gt;&amp;#xD;&amp;#xA;&amp;lt;cn&amp;gt;GrossWeight&amp;lt;/cn&amp;gt;&amp;#xD;&amp;#xA;&amp;lt;cn&amp;gt;initiative_name&amp;lt;/cn&amp;gt;&amp;#xD;&amp;#xA;&amp;lt;cn&amp;gt;BudgetUnits&amp;lt;/cn&amp;gt;&amp;#xD;&amp;#xA;&amp;lt;cn&amp;gt;BudgetRevenue&amp;lt;/cn&amp;gt;&amp;#xD;&amp;#xA;&amp;lt;cn&amp;gt;'"</definedName>
    <definedName name="_AMO_ContentDefinition_247660852.41">"'OrigCustID&amp;lt;/cn&amp;gt;&amp;#xD;&amp;#xA;&amp;lt;cn&amp;gt;OrigCustAddr&amp;lt;/cn&amp;gt;&amp;#xD;&amp;#xA;&amp;lt;cn&amp;gt;PortMiami&amp;lt;/cn&amp;gt;&amp;#xD;&amp;#xA;&amp;lt;cn&amp;gt;TrafficCustName&amp;lt;/cn&amp;gt;&amp;#xD;&amp;#xA;&amp;lt;cn&amp;gt;RevWeek&amp;lt;/cn&amp;gt;&amp;#xD;&amp;#xA;&amp;lt;cn&amp;gt;BudgetRec&amp;lt;/cn&amp;gt;&amp;#xD;&amp;#xA;&amp;lt;cn&amp;gt;eql'"</definedName>
    <definedName name="_AMO_ContentDefinition_247660852.42">"'ength_adjusted&amp;lt;/cn&amp;gt;&amp;#xD;&amp;#xA;&amp;lt;cn&amp;gt;DivisionName&amp;lt;/cn&amp;gt;&amp;#xD;&amp;#xA;&amp;lt;cn&amp;gt;Salesperson&amp;lt;/cn&amp;gt;&amp;#xD;&amp;#xA;&amp;lt;cn&amp;gt;SalesVP&amp;lt;/cn&amp;gt;&amp;#xD;&amp;#xA;&amp;lt;cn&amp;gt;CSXFacilitator&amp;lt;/cn&amp;gt;&amp;#xD;&amp;#xA;&amp;lt;cn&amp;gt;OrigShippername&amp;lt;/cn&amp;gt;&amp;#xD;&amp;#xA;&amp;l'"</definedName>
    <definedName name="_AMO_ContentDefinition_247660852.43">"'t;cn&amp;gt;OrigShipperID&amp;lt;/cn&amp;gt;&amp;#xD;&amp;#xA;&amp;lt;cn&amp;gt;OrigShipperAddr&amp;lt;/cn&amp;gt;&amp;#xD;&amp;#xA;&amp;lt;cn&amp;gt;OrigUltimateShipper&amp;lt;/cn&amp;gt;&amp;#xD;&amp;#xA;&amp;lt;cn&amp;gt;OrigUltimateShipperID&amp;lt;/cn&amp;gt;&amp;#xD;&amp;#xA;&amp;lt;cn&amp;gt;OrigUltimateShipperAddr&amp;lt;/cn&amp;gt;&amp;#xD;&amp;#xA;&amp;lt;cn&amp;'"</definedName>
    <definedName name="_AMO_ContentDefinition_247660852.44">"'gt;OrigConsigneename&amp;lt;/cn&amp;gt;&amp;#xD;&amp;#xA;&amp;lt;cn&amp;gt;OrigConsigneeID&amp;lt;/cn&amp;gt;&amp;#xD;&amp;#xA;&amp;lt;cn&amp;gt;OrigConsigneeAddr&amp;lt;/cn&amp;gt;&amp;#xD;&amp;#xA;&amp;lt;cn&amp;gt;OrigUltimateConsignee&amp;lt;/cn&amp;gt;&amp;#xD;&amp;#xA;&amp;lt;cn&amp;gt;OrigUltimateConsigneeID&amp;lt;/cn&amp;gt;&amp;#xD;&amp;#xA;&amp;lt;cn&amp;gt;'"</definedName>
    <definedName name="_AMO_ContentDefinition_247660852.45">"'OrigUltimateConsigneeAddr&amp;lt;/cn&amp;gt;&amp;#xD;&amp;#xA;&amp;lt;cn&amp;gt;E1CustID&amp;lt;/cn&amp;gt;&amp;#xD;&amp;#xA;&amp;lt;cn&amp;gt;DestCity&amp;lt;/cn&amp;gt;&amp;#xD;&amp;#xA;&amp;lt;cn&amp;gt;OrigCity&amp;lt;/cn&amp;gt;&amp;#xD;&amp;#xA;&amp;lt;cn&amp;gt;TrafficCategory&amp;lt;/cn&amp;gt;&amp;#xD;&amp;#xA;&amp;lt;cn&amp;gt;Old_ShipperName&amp;lt;/cn&amp;gt;&amp;#xD;&amp;'"</definedName>
    <definedName name="_AMO_ContentDefinition_247660852.46">"'#xA;&amp;lt;cn&amp;gt;Old_ShipperID&amp;lt;/cn&amp;gt;&amp;#xD;&amp;#xA;&amp;lt;cn&amp;gt;Old_ShipperAddr&amp;lt;/cn&amp;gt;&amp;#xD;&amp;#xA;&amp;lt;cn&amp;gt;Old_Consigneename&amp;lt;/cn&amp;gt;&amp;#xD;&amp;#xA;&amp;lt;cn&amp;gt;Old_ConsigneeID&amp;lt;/cn&amp;gt;&amp;#xD;&amp;#xA;&amp;lt;cn&amp;gt;Old_ConsigneeAddr&amp;lt;/cn&amp;gt;&amp;#xD;&amp;#xA;&amp;lt;cn&amp;gt;New_S'"</definedName>
    <definedName name="_AMO_ContentDefinition_247660852.47">"'hipperName&amp;lt;/cn&amp;gt;&amp;#xD;&amp;#xA;&amp;lt;cn&amp;gt;New_ShipperID&amp;lt;/cn&amp;gt;&amp;#xD;&amp;#xA;&amp;lt;cn&amp;gt;New_ShipperAddr&amp;lt;/cn&amp;gt;&amp;#xD;&amp;#xA;&amp;lt;cn&amp;gt;New_Consigneename&amp;lt;/cn&amp;gt;&amp;#xD;&amp;#xA;&amp;lt;cn&amp;gt;New_ConsigneeID&amp;lt;/cn&amp;gt;&amp;#xD;&amp;#xA;&amp;lt;cn&amp;gt;New_ConsigneeAddr&amp;lt;/cn&amp;g'"</definedName>
    <definedName name="_AMO_ContentDefinition_247660852.48">"'t;&amp;#xD;&amp;#xA;&amp;lt;/ColOrd&amp;gt;&amp;#xD;&amp;#xA;&amp;lt;/SasDataSource&amp;gt;"" /&gt;_x000D_
  &lt;param n=""ServerName"" v=""SASApp"" /&gt;_x000D_
  &lt;param n=""SASFilter"" v=""Year = '2015' AND TransportMethod = 'Intermodal' AND BusinessSegment = 'Motor Carriers'"" /&gt;_x000D_
  &lt;param n=""DataF'"</definedName>
    <definedName name="_AMO_ContentDefinition_247660852.49">"'ieldsList"" v=""Sum of Units,Sum of LineHaul"" /&gt;_x000D_
  &lt;param n=""ClassName"" v=""SAS.OfficeAddin.PivotTable"" /&gt;_x000D_
  &lt;param n=""NamedRange"" v=""_AMO_SingleObject_247660852_PivotTable_247660852"" /&gt;_x000D_
  &lt;ExcelXMLOptions AdjColWidths=""True"" RowOpt=""In'"</definedName>
    <definedName name="_AMO_ContentDefinition_247660852.5">"'rType&amp;amp;gt;COLUMN&amp;amp;lt;/FilterType&amp;amp;gt;&amp;amp;lt;TableID /&amp;amp;gt;&amp;amp;lt;ColumnName&amp;amp;gt;Year&amp;amp;lt;/ColumnName&amp;amp;gt;&amp;amp;lt;ColumnType&amp;amp;gt;Character&amp;amp;lt;/ColumnType&amp;amp;gt;&amp;amp;lt;GroupLevel /&amp;amp;gt;&amp;amp;lt;SiblingLink&amp;amp;gt;&amp;amp;l'"</definedName>
    <definedName name="_AMO_ContentDefinition_247660852.50">"'sertEntire"" ColOpt=""InsertCells"" /&gt;_x000D_
&lt;/ContentDefinition&gt;'"</definedName>
    <definedName name="_AMO_ContentDefinition_247660852.6">"'t;LinkType&amp;amp;gt;AND&amp;amp;lt;/LinkType&amp;amp;gt;&amp;amp;lt;Node&amp;amp;gt;&amp;amp;lt;ID&amp;amp;gt;3c3c60b5-ce3c-4a6c-b0f5-eb8d5a33fe77&amp;amp;lt;/ID&amp;amp;gt;&amp;amp;lt;FilterType&amp;amp;gt;COLUMN&amp;amp;lt;/FilterType&amp;amp;gt;&amp;amp;lt;TableID /&amp;amp;gt;&amp;amp;lt;ColumnName&amp;amp;gt;Tr'"</definedName>
    <definedName name="_AMO_ContentDefinition_247660852.7">"'ansportMethod&amp;amp;lt;/ColumnName&amp;amp;gt;&amp;amp;lt;ColumnType&amp;amp;gt;Character&amp;amp;lt;/ColumnType&amp;amp;gt;&amp;amp;lt;GroupLevel /&amp;amp;gt;&amp;amp;lt;SiblingLink&amp;amp;gt;&amp;amp;lt;LinkType&amp;amp;gt;AND&amp;amp;lt;/LinkType&amp;amp;gt;&amp;amp;lt;Node&amp;amp;gt;&amp;amp;lt;ID&amp;amp;gt;e422'"</definedName>
    <definedName name="_AMO_ContentDefinition_247660852.8">"'ad42-6ae1-4401-9092-e4e90cdbc6e4&amp;amp;lt;/ID&amp;amp;gt;&amp;amp;lt;FilterType&amp;amp;gt;COLUMN&amp;amp;lt;/FilterType&amp;amp;gt;&amp;amp;lt;TableID /&amp;amp;gt;&amp;amp;lt;ColumnName&amp;amp;gt;BusinessSegment&amp;amp;lt;/ColumnName&amp;amp;gt;&amp;amp;lt;ColumnType&amp;amp;gt;Character&amp;amp;lt;/Colu'"</definedName>
    <definedName name="_AMO_ContentDefinition_247660852.9">"'mnType&amp;amp;gt;&amp;amp;lt;GroupLevel /&amp;amp;gt;&amp;amp;lt;Operator&amp;amp;gt;=&amp;amp;lt;/Operator&amp;amp;gt;&amp;amp;lt;UseMacroFunction&amp;amp;gt;False&amp;amp;lt;/UseMacroFunction&amp;amp;gt;&amp;amp;lt;Not&amp;amp;gt;False&amp;amp;lt;/Not&amp;amp;gt;&amp;amp;lt;Label /&amp;amp;gt;&amp;amp;lt;RightHandSide&amp;'"</definedName>
    <definedName name="_AMO_ContentDefinition_395006506">"'Partitions:6'"</definedName>
    <definedName name="_AMO_ContentDefinition_395006506.1">"'Files\SAS\Shared Files\BIClientStyles\AMODefault.css"" range=""Summary_Tables_11"" auto=""False"" rdc=""False"" mig=""False"" xTime=""00:03:09.0072576"" rTime=""00:00:00.5625216"" bgnew=""False"" nFmt=""False"" grphSet=""False"" imgY=""0"" imgX=""0""&gt;'"</definedName>
    <definedName name="_AMO_ContentDefinition_39500650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395006506.4">"'quot;TPS_RSLT&amp;quot; Filter=&amp;quot;RECEIPT_BATCH_NUMBER = '3*268314' &amp;quot; FilterDS=&amp;quot;Receipt Batch Number&amp;amp;gt;&amp;amp;gt;Is equal to&amp;amp;gt;&amp;amp;gt;3*268314&amp;quot; UseLbls=&amp;quot;true&amp;quot; ColSelFlg=&amp;quot;0&amp;quot; Name=&amp;quot;ALL_RECEIPTS&amp;quot; /&amp;gt;'"</definedName>
    <definedName name="_AMO_ContentDefinition_395006506.5">"'"" /&gt;_x000D_
  &lt;param n=""ClassName"" v=""SAS.OfficeAddin.Task"" /&gt;_x000D_
&lt;/ContentDefinition&gt;'"</definedName>
    <definedName name="_AMO_ContentDefinition_66611259">"'Partitions:7'"</definedName>
    <definedName name="_AMO_ContentDefinition_66611259.1">"'iles\SAS\Shared Files\BIClientStyles\AMODefault.css"" range=""Summary_Tables_21"" auto=""False"" rdc=""False"" mig=""False"" xTime=""00:01:17.9318148"" rTime=""00:00:00.7016670"" bgnew=""False"" nFmt=""False"" grphSet=""False"" imgY=""0"" imgX=""0""&gt;_x000D_'"</definedName>
    <definedName name="_AMO_ContentDefinition_66611259.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66611259.4">"'uot;TPS_RSLT&amp;quot; Filter=&amp;quot;INVHDR_YEAR_MONTH IN ('200710', '200711', '200712', '200801', '200802') AND INVHDR_VENDOR_ID IN ('3*ALBSUP', '3*NEWAGE', '3*TARGETCO', '3*ALBLLC', '3*KMARTPH', '3*RALEYS', '3*KGPHARM', '3*APN', '3*BROOKSBRO', '3*WINNDIX'"</definedName>
    <definedName name="_AMO_ContentDefinition_66611259.5">"'I') AND PHARMACY_GROUP = 'TRANSITION' AND (INVHDR_ORIG_BALANCE &amp;amp;gt; REV_CREDITS_AMT ) AND (INVHDR_ORIG_BALANCE &amp;amp;gt; REBILL_CREDITS_AMT )&amp;quot; UseLbls=&amp;quot;true&amp;quot; ColSelFlg=&amp;quot;0&amp;quot; Name=&amp;quot;ALL_INVOICE_HEADER&amp;quot; /&amp;gt;"" /&gt;_x000D_
  &lt;'"</definedName>
    <definedName name="_AMO_ContentDefinition_66611259.6">"'param n=""ClassName"" v=""SAS.OfficeAddin.Task"" /&gt;_x000D_
&lt;/ContentDefinition&gt;'"</definedName>
    <definedName name="_AMO_ContentDefinition_682937942">"'Partitions:13'"</definedName>
    <definedName name="_AMO_ContentDefinition_682937942.0">"'&lt;ContentDefinition name=""SASApp:FECDL.DS_WB_REVENUE"" rsid=""682937942"" type=""PivotTable"" format=""ReportXml"" imgfmt=""ActiveX"" created=""08/24/2015 14:38:26"" modifed=""09/16/2015 15:21:24"" user=""Houghland"" apply=""False"" css=""C:\Program F'"</definedName>
    <definedName name="_AMO_ContentDefinition_682937942.1">"'iles\SASHome\x86\SASAddinforMicrosoftOffice\5.1\Styles\AMODefault.css"" range=""SASApp_FECDL_DS_WB_REVENUE_2"" auto=""False"" xTime=""00:00:00"" rTime=""00:00:57.0700000"" bgnew=""False"" nFmt=""False"" grphSet=""False"" imgY=""0"" imgX=""0""&gt;_x000D_
  &lt;fil'"</definedName>
    <definedName name="_AMO_ContentDefinition_682937942.10">"'Category&amp;lt;/cn&amp;gt;&amp;#xD;&amp;#xA;&amp;lt;cn&amp;gt;Division&amp;lt;/cn&amp;gt;&amp;#xD;&amp;#xA;&amp;lt;cn&amp;gt;OrigCity&amp;lt;/cn&amp;gt;&amp;#xD;&amp;#xA;&amp;lt;cn&amp;gt;DestCity&amp;lt;/cn&amp;gt;&amp;#xD;&amp;#xA;&amp;lt;cn&amp;gt;Units&amp;lt;/cn&amp;gt;&amp;#xD;&amp;#xA;&amp;lt;cn&amp;gt;LineHaul&amp;lt;/cn&amp;gt;&amp;#xD;&amp;#xA;&amp;lt;/Cols&amp;gt;&amp;#xD;&amp;#xA;&amp;lt;/Sa'"</definedName>
    <definedName name="_AMO_ContentDefinition_682937942.11">"'sDataSource&amp;gt;"" /&gt;_x000D_
  &lt;param n=""ServerName"" v=""SASApp"" /&gt;_x000D_
  &lt;param n=""SASFilter"" v=""Year = '2015'"" /&gt;_x000D_
  &lt;param n=""DataFieldsList"" v=""Sum of Units,Sum of LineHaul"" /&gt;_x000D_
  &lt;param n=""ClassName"" v=""SAS.OfficeAddin.PivotTable"" /&gt;_x000D_
  &lt;p'"</definedName>
    <definedName name="_AMO_ContentDefinition_682937942.12">"'aram n=""NamedRange"" v=""_AMO_SingleObject_682937942_PivotTable_682937942"" /&gt;_x000D_
  &lt;ExcelXMLOptions AdjColWidths=""True"" RowOpt=""InsertEntire"" ColOpt=""InsertCells"" /&gt;_x000D_
&lt;/ContentDefinition&gt;'"</definedName>
    <definedName name="_AMO_ContentDefinition_682937942.2">"'es /&gt;_x000D_
  &lt;parents /&gt;_x000D_
  &lt;children /&gt;_x000D_
  &lt;param n=""DisplayName"" v=""SASApp:FECDL.DS_WB_REVENUE"" /&gt;_x000D_
  &lt;param n=""DisplayType"" v=""PivotTable"" /&gt;_x000D_
  &lt;param n=""AMO_Version"" v=""5.1"" /&gt;_x000D_
  &lt;param n=""DataSourceType"" v=""SAS DATASET"" /&gt;_x000D_
  &lt;par'"</definedName>
    <definedName name="_AMO_ContentDefinition_682937942.3">"'am n=""DataSource"" v=""&amp;lt;SasDataSource Version=&amp;quot;4.2&amp;quot; Type=&amp;quot;SAS.Servers.Dataset&amp;quot; Svr=&amp;quot;SASApp&amp;quot; Lib=&amp;quot;FECDL&amp;quot; Filter=&amp;quot;Year = '2015'&amp;quot; FilterDS=&amp;quot;&amp;amp;lt;?xml version=&amp;amp;quot;1.0&amp;amp;quot; encoding=&amp;'"</definedName>
    <definedName name="_AMO_ContentDefinition_682937942.4">"'amp;quot;utf-16&amp;amp;quot;?&amp;amp;gt;&amp;amp;lt;FilterTree&amp;amp;gt;&amp;amp;lt;TreeRoot&amp;amp;gt;&amp;amp;lt;ID&amp;amp;gt;a3eea8cd-91df-4e41-8ff3-670fc1487cdf&amp;amp;lt;/ID&amp;amp;gt;&amp;amp;lt;FilterType&amp;amp;gt;COLUMN&amp;amp;lt;/FilterType&amp;amp;gt;&amp;amp;lt;TableID /&amp;amp;gt;&amp;amp;lt;Co'"</definedName>
    <definedName name="_AMO_ContentDefinition_682937942.5">"'lumnName&amp;amp;gt;Year&amp;amp;lt;/ColumnName&amp;amp;gt;&amp;amp;lt;ColumnType&amp;amp;gt;Character&amp;amp;lt;/ColumnType&amp;amp;gt;&amp;amp;lt;GroupLevel /&amp;amp;gt;&amp;amp;lt;Operator&amp;amp;gt;=&amp;amp;lt;/Operator&amp;amp;gt;&amp;amp;lt;UseMacroFunction&amp;amp;gt;False&amp;amp;lt;/UseMacroFunction&amp;a'"</definedName>
    <definedName name="_AMO_ContentDefinition_682937942.6">"'mp;gt;&amp;amp;lt;Not&amp;amp;gt;False&amp;amp;lt;/Not&amp;amp;gt;&amp;amp;lt;Label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682937942.7">"'pe&amp;amp;gt;EXPRESSION&amp;amp;lt;/RHSType&amp;amp;gt;&amp;amp;lt;AddQuotes&amp;amp;gt;True&amp;amp;lt;/AddQuotes&amp;amp;gt;&amp;amp;lt;DateFormat&amp;amp;gt;None&amp;amp;lt;/DateFormat&amp;amp;gt;&amp;amp;lt;RightHandSideExpression&amp;amp;gt;2015&amp;amp;lt;/RightHandSideExpression&amp;amp;gt;&amp;amp;lt;IsSu'"</definedName>
    <definedName name="_AMO_ContentDefinition_682937942.8">"'bquery&amp;amp;gt;False&amp;amp;lt;/IsSubquery&amp;amp;gt;&amp;amp;lt;SubqueryTemplateName /&amp;amp;gt;&amp;amp;lt;/RHSItem&amp;amp;gt;&amp;amp;lt;/RightHandSideItems&amp;amp;gt;&amp;amp;lt;/RightHandSide&amp;amp;gt;&amp;amp;lt;/TreeRoot&amp;amp;gt;&amp;amp;lt;/FilterTree&amp;amp;gt;&amp;quot; ColSelFlg=&amp;quot;0&amp;q'"</definedName>
    <definedName name="_AMO_ContentDefinition_682937942.9">"'uot; Name=&amp;quot;DS_WB_REVENUE&amp;quot;&amp;gt;&amp;#xD;&amp;#xA;&amp;lt;Cols&amp;gt;&amp;#xD;&amp;#xA;&amp;lt;cn&amp;gt;Year&amp;lt;/cn&amp;gt;&amp;#xD;&amp;#xA;&amp;lt;cn&amp;gt;Month&amp;lt;/cn&amp;gt;&amp;#xD;&amp;#xA;&amp;lt;cn&amp;gt;TransportMethod&amp;lt;/cn&amp;gt;&amp;#xD;&amp;#xA;&amp;lt;cn&amp;gt;BusinessSegment&amp;lt;/cn&amp;gt;&amp;#xD;&amp;#xA;&amp;lt;cn&amp;gt;Traffic'"</definedName>
    <definedName name="_AMO_ContentDefinition_727127476">"'Partitions:6'"</definedName>
    <definedName name="_AMO_ContentDefinition_727127476.1">"'Files\SAS\Shared Files\BIClientStyles\AMODefault.css"" range=""Summary_Tables_10"" auto=""False"" rdc=""False"" mig=""False"" xTime=""00:05:43.3837904"" rTime=""00:00:01.3594098"" bgnew=""False"" nFmt=""False"" grphSet=""False"" imgY=""0"" imgX=""0""&gt;'"</definedName>
    <definedName name="_AMO_ContentDefinition_72712747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727127476.4">"'quot;TPS_STG&amp;quot; UseLbls=&amp;quot;true&amp;quot; ColSelFlg=&amp;quot;0&amp;quot; Name=&amp;quot;INVHDR_ALL&amp;quot; /&amp;gt;"" /&gt;_x000D_
  &lt;param n=""ClassName"" v=""SAS.OfficeAddin.Task"" /&gt;_x000D_
  &lt;ExcelXMLOptions AdjColWidths=""True"" RowOpt=""InsertEntire"" ColOpt=""InsertCells""'"</definedName>
    <definedName name="_AMO_ContentDefinition_727127476.5">"' /&gt;_x000D_
&lt;/ContentDefinition&gt;'"</definedName>
    <definedName name="_AMO_ContentDefinition_972960867">"'Partitions:49'"</definedName>
    <definedName name="_AMO_ContentDefinition_972960867.0">"'&lt;ContentDefinition name=""SASApp:FECDL.DS_WB_REVENUE"" rsid=""972960867"" type=""PivotTable"" format=""ReportXml"" imgfmt=""ActiveX"" created=""08/24/2015 14:32:20"" modifed=""08/24/2015 14:43:02"" user=""Houghland"" apply=""False"" css=""C:\Program F'"</definedName>
    <definedName name="_AMO_ContentDefinition_972960867.1">"'iles\SASHome\x86\SASAddinforMicrosoftOffice\5.1\Styles\AMODefault.css"" range=""SASApp_FECDL_DS_WB_REVENUE"" auto=""False"" xTime=""00:00:00"" rTime=""00:00:12.7005080"" bgnew=""False"" nFmt=""False"" grphSet=""False"" imgY=""0"" imgX=""0""&gt;_x000D_
  &lt;files'"</definedName>
    <definedName name="_AMO_ContentDefinition_972960867.10">"';lt;/ColumnName&amp;amp;gt;&amp;amp;lt;ColumnType&amp;amp;gt;Character&amp;amp;lt;/ColumnType&amp;amp;gt;&amp;amp;lt;GroupLevel /&amp;amp;gt;&amp;amp;lt;Operator&amp;amp;gt;=&amp;amp;lt;/Operator&amp;amp;gt;&amp;amp;lt;UseMacroFunction&amp;amp;gt;False&amp;amp;lt;/UseMacroFunction&amp;amp;gt;&amp;amp;lt;Not&amp;amp;gt'"</definedName>
    <definedName name="_AMO_ContentDefinition_972960867.11">"';False&amp;amp;lt;/Not&amp;amp;gt;&amp;amp;lt;Label /&amp;amp;gt;&amp;amp;lt;RightHandSide&amp;amp;gt;&amp;amp;lt;RightHandSideNumType&amp;amp;gt;SINGLE&amp;amp;lt;/RightHandSideNumType&amp;amp;gt;&amp;amp;lt;RightHandSideItems&amp;amp;gt;&amp;amp;lt;RHSItem&amp;amp;gt;&amp;amp;lt;RHSType&amp;amp;gt;EXPRESSION&amp;amp'"</definedName>
    <definedName name="_AMO_ContentDefinition_972960867.12">"';lt;/RHSType&amp;amp;gt;&amp;amp;lt;AddQuotes&amp;amp;gt;True&amp;amp;lt;/AddQuotes&amp;amp;gt;&amp;amp;lt;DateFormat&amp;amp;gt;None&amp;amp;lt;/DateFormat&amp;amp;gt;&amp;amp;lt;RightHandSideExpression&amp;amp;gt;International Shippers&amp;amp;lt;/RightHandSideExpression&amp;amp;gt;&amp;amp;lt;IsSubquery'"</definedName>
    <definedName name="_AMO_ContentDefinition_972960867.13">"'&amp;amp;gt;False&amp;amp;lt;/IsSubquery&amp;amp;gt;&amp;amp;lt;SubqueryTemplateName /&amp;amp;gt;&amp;amp;lt;/RHSItem&amp;amp;gt;&amp;amp;lt;/RightHandSideItems&amp;amp;gt;&amp;amp;lt;/RightHandSide&amp;amp;gt;&amp;amp;lt;/Node&amp;amp;gt;&amp;amp;lt;/SiblingLink&amp;amp;gt;&amp;amp;lt;Operator&amp;amp;gt;=&amp;amp;lt;/O'"</definedName>
    <definedName name="_AMO_ContentDefinition_972960867.14">"'perator&amp;amp;gt;&amp;amp;lt;UseMacroFunction&amp;amp;gt;False&amp;amp;lt;/UseMacroFunction&amp;amp;gt;&amp;amp;lt;Not&amp;amp;gt;False&amp;amp;lt;/Not&amp;amp;gt;&amp;amp;lt;Label /&amp;amp;gt;&amp;amp;lt;RightHandSide&amp;amp;gt;&amp;amp;lt;RightHandSideNumType&amp;amp;gt;SINGLE&amp;amp;lt;/RightHandSideNumTyp'"</definedName>
    <definedName name="_AMO_ContentDefinition_972960867.15">"'e&amp;amp;gt;&amp;amp;lt;RightHandSideItems&amp;amp;gt;&amp;amp;lt;RHSItem&amp;amp;gt;&amp;amp;lt;RHSType&amp;amp;gt;EXPRESSION&amp;amp;lt;/RHSType&amp;amp;gt;&amp;amp;lt;AddQuotes&amp;amp;gt;True&amp;amp;lt;/AddQuotes&amp;amp;gt;&amp;amp;lt;DateFormat&amp;amp;gt;None&amp;amp;lt;/DateFormat&amp;amp;gt;&amp;amp;lt;RightHan'"</definedName>
    <definedName name="_AMO_ContentDefinition_972960867.16">"'dSideExpression&amp;amp;gt;Intermodal&amp;amp;lt;/RightHandSideExpression&amp;amp;gt;&amp;amp;lt;IsSubquery&amp;amp;gt;False&amp;amp;lt;/IsSubquery&amp;amp;gt;&amp;amp;lt;SubqueryTemplateName /&amp;amp;gt;&amp;amp;lt;/RHSItem&amp;amp;gt;&amp;amp;lt;/RightHandSideItems&amp;amp;gt;&amp;amp;lt;/RightHandSide&amp;'"</definedName>
    <definedName name="_AMO_ContentDefinition_972960867.17">"'amp;gt;&amp;amp;lt;/Node&amp;amp;gt;&amp;amp;lt;/SiblingLink&amp;amp;gt;&amp;amp;lt;Operator&amp;amp;gt;=&amp;amp;lt;/Operator&amp;amp;gt;&amp;amp;lt;UseMacroFunction&amp;amp;gt;False&amp;amp;lt;/UseMacroFunction&amp;amp;gt;&amp;amp;lt;Not&amp;amp;gt;False&amp;amp;lt;/Not&amp;amp;gt;&amp;amp;lt;Label /&amp;amp;gt;&amp;amp;lt;'"</definedName>
    <definedName name="_AMO_ContentDefinition_972960867.18">"'RightHandSide&amp;amp;gt;&amp;amp;lt;RightHandSideNumType&amp;amp;gt;SINGLE&amp;amp;lt;/RightHandSideNumType&amp;amp;gt;&amp;amp;lt;RightHandSideItems&amp;amp;gt;&amp;amp;lt;RHSItem&amp;amp;gt;&amp;amp;lt;RHSType&amp;amp;gt;EXPRESSION&amp;amp;lt;/RHSType&amp;amp;gt;&amp;amp;lt;AddQuotes&amp;amp;gt;True&amp;amp;lt;'"</definedName>
    <definedName name="_AMO_ContentDefinition_972960867.19">"'/AddQuotes&amp;amp;gt;&amp;amp;lt;DateFormat&amp;amp;gt;None&amp;amp;lt;/DateFormat&amp;amp;gt;&amp;amp;lt;RightHandSideExpression&amp;amp;gt;2015&amp;amp;lt;/RightHandSideExpression&amp;amp;gt;&amp;amp;lt;IsSubquery&amp;amp;gt;False&amp;amp;lt;/IsSubquery&amp;amp;gt;&amp;amp;lt;SubqueryTemplateName /&amp;amp;'"</definedName>
    <definedName name="_AMO_ContentDefinition_972960867.2">"' /&gt;_x000D_
  &lt;parents /&gt;_x000D_
  &lt;children /&gt;_x000D_
  &lt;param n=""DisplayName"" v=""SASApp:FECDL.DS_WB_REVENUE"" /&gt;_x000D_
  &lt;param n=""DisplayType"" v=""PivotTable"" /&gt;_x000D_
  &lt;param n=""AMO_Version"" v=""5.1"" /&gt;_x000D_
  &lt;param n=""DataSourceType"" v=""SAS DATASET"" /&gt;_x000D_
  &lt;param'"</definedName>
    <definedName name="_AMO_ContentDefinition_972960867.20">"'gt;&amp;amp;lt;/RHSItem&amp;amp;gt;&amp;amp;lt;/RightHandSideItems&amp;amp;gt;&amp;amp;lt;/RightHandSide&amp;amp;gt;&amp;amp;lt;/TreeRoot&amp;amp;gt;&amp;amp;lt;/FilterTree&amp;amp;gt;&amp;quot; DispVarsSortOrder=&amp;quot;1&amp;quot; ColSelFlg=&amp;quot;0&amp;quot; Name=&amp;quot;DS_WB_REVENUE&amp;quot;&amp;gt;&amp;#xD;&amp;#xA;'"</definedName>
    <definedName name="_AMO_ContentDefinition_972960867.21">"'&amp;lt;Cols&amp;gt;&amp;#xD;&amp;#xA;&amp;lt;cn&amp;gt;Year&amp;lt;/cn&amp;gt;&amp;#xD;&amp;#xA;&amp;lt;cn&amp;gt;Month&amp;lt;/cn&amp;gt;&amp;#xD;&amp;#xA;&amp;lt;cn&amp;gt;TransportMethod&amp;lt;/cn&amp;gt;&amp;#xD;&amp;#xA;&amp;lt;cn&amp;gt;BusinessSegment&amp;lt;/cn&amp;gt;&amp;#xD;&amp;#xA;&amp;lt;cn&amp;gt;TrafficCategory&amp;lt;/cn&amp;gt;&amp;#xD;&amp;#xA;&amp;lt;cn&amp;gt;Division&amp;l'"</definedName>
    <definedName name="_AMO_ContentDefinition_972960867.22">"'t;/cn&amp;gt;&amp;#xD;&amp;#xA;&amp;lt;cn&amp;gt;OrigCity&amp;lt;/cn&amp;gt;&amp;#xD;&amp;#xA;&amp;lt;cn&amp;gt;DestCity&amp;lt;/cn&amp;gt;&amp;#xD;&amp;#xA;&amp;lt;cn&amp;gt;Units&amp;lt;/cn&amp;gt;&amp;#xD;&amp;#xA;&amp;lt;cn&amp;gt;LineHaul&amp;lt;/cn&amp;gt;&amp;#xD;&amp;#xA;&amp;lt;/Cols&amp;gt;&amp;#xD;&amp;#xA;&amp;lt;ColOrd&amp;gt;&amp;#xD;&amp;#xA;&amp;lt;cn&amp;gt;Year&amp;lt;/cn&amp;gt;&amp;#xD;&amp;#'"</definedName>
    <definedName name="_AMO_ContentDefinition_972960867.23">"'xA;&amp;lt;cn&amp;gt;Month&amp;lt;/cn&amp;gt;&amp;#xD;&amp;#xA;&amp;lt;cn&amp;gt;TransportMethod&amp;lt;/cn&amp;gt;&amp;#xD;&amp;#xA;&amp;lt;cn&amp;gt;BusinessSegment&amp;lt;/cn&amp;gt;&amp;#xD;&amp;#xA;&amp;lt;cn&amp;gt;TrafficCategory&amp;lt;/cn&amp;gt;&amp;#xD;&amp;#xA;&amp;lt;cn&amp;gt;Division&amp;lt;/cn&amp;gt;&amp;#xD;&amp;#xA;&amp;lt;cn&amp;gt;OrigCity&amp;lt;/cn&amp;gt;&amp;#xD;&amp;'"</definedName>
    <definedName name="_AMO_ContentDefinition_972960867.24">"'#xA;&amp;lt;cn&amp;gt;DestCity&amp;lt;/cn&amp;gt;&amp;#xD;&amp;#xA;&amp;lt;cn&amp;gt;Units&amp;lt;/cn&amp;gt;&amp;#xD;&amp;#xA;&amp;lt;cn&amp;gt;LineHaul&amp;lt;/cn&amp;gt;&amp;#xD;&amp;#xA;&amp;lt;cn&amp;gt;AARCarType&amp;lt;/cn&amp;gt;&amp;#xD;&amp;#xA;&amp;lt;cn&amp;gt;Accessorial&amp;lt;/cn&amp;gt;&amp;#xD;&amp;#xA;&amp;lt;cn&amp;gt;AcctYrMo&amp;lt;/cn&amp;gt;&amp;#xD;&amp;#xA;&amp;lt;cn&amp;gt;A'"</definedName>
    <definedName name="_AMO_ContentDefinition_972960867.25">"'tlantaServType&amp;lt;/cn&amp;gt;&amp;#xD;&amp;#xA;&amp;lt;cn&amp;gt;BeneficialOwner&amp;lt;/cn&amp;gt;&amp;#xD;&amp;#xA;&amp;lt;cn&amp;gt;BeneficialOwnerAddr&amp;lt;/cn&amp;gt;&amp;#xD;&amp;#xA;&amp;lt;cn&amp;gt;BeneficialOwnerCity&amp;lt;/cn&amp;gt;&amp;#xD;&amp;#xA;&amp;lt;cn&amp;gt;BeneficialOwnerID&amp;lt;/cn&amp;gt;&amp;#xD;&amp;#xA;&amp;lt;cn&amp;gt;BeneficialOw'"</definedName>
    <definedName name="_AMO_ContentDefinition_972960867.26">"'nerState&amp;lt;/cn&amp;gt;&amp;#xD;&amp;#xA;&amp;lt;cn&amp;gt;BeneficialOwnerZipcode&amp;lt;/cn&amp;gt;&amp;#xD;&amp;#xA;&amp;lt;cn&amp;gt;BlockToCustAddr&amp;lt;/cn&amp;gt;&amp;#xD;&amp;#xA;&amp;lt;cn&amp;gt;BlockToCustID&amp;lt;/cn&amp;gt;&amp;#xD;&amp;#xA;&amp;lt;cn&amp;gt;BOLDate&amp;lt;/cn&amp;gt;&amp;#xD;&amp;#xA;&amp;lt;cn&amp;gt;BOLNbr&amp;lt;/cn&amp;gt;&amp;#xD;&amp;#xA;&amp;lt;'"</definedName>
    <definedName name="_AMO_ContentDefinition_972960867.27">"'cn&amp;gt;BudgetRec&amp;lt;/cn&amp;gt;&amp;#xD;&amp;#xA;&amp;lt;cn&amp;gt;BudgetRevenue&amp;lt;/cn&amp;gt;&amp;#xD;&amp;#xA;&amp;lt;cn&amp;gt;BudgetUnits&amp;lt;/cn&amp;gt;&amp;#xD;&amp;#xA;&amp;lt;cn&amp;gt;Commodity&amp;lt;/cn&amp;gt;&amp;#xD;&amp;#xA;&amp;lt;cn&amp;gt;ConsigneeAddr&amp;lt;/cn&amp;gt;&amp;#xD;&amp;#xA;&amp;lt;cn&amp;gt;ConsigneeCity&amp;lt;/cn&amp;gt;&amp;#xD;&amp;#xA;&amp;'"</definedName>
    <definedName name="_AMO_ContentDefinition_972960867.28">"'lt;cn&amp;gt;ConsigneeID&amp;lt;/cn&amp;gt;&amp;#xD;&amp;#xA;&amp;lt;cn&amp;gt;ConsigneeName&amp;lt;/cn&amp;gt;&amp;#xD;&amp;#xA;&amp;lt;cn&amp;gt;ConsigneeState&amp;lt;/cn&amp;gt;&amp;#xD;&amp;#xA;&amp;lt;cn&amp;gt;ConsigneeZipcode&amp;lt;/cn&amp;gt;&amp;#xD;&amp;#xA;&amp;lt;cn&amp;gt;CSXFacilitator&amp;lt;/cn&amp;gt;&amp;#xD;&amp;#xA;&amp;lt;cn&amp;gt;CustAddr&amp;lt;/cn&amp;gt;'"</definedName>
    <definedName name="_AMO_ContentDefinition_972960867.29">"'&amp;#xD;&amp;#xA;&amp;lt;cn&amp;gt;CustID&amp;lt;/cn&amp;gt;&amp;#xD;&amp;#xA;&amp;lt;cn&amp;gt;CustName&amp;lt;/cn&amp;gt;&amp;#xD;&amp;#xA;&amp;lt;cn&amp;gt;DataSource&amp;lt;/cn&amp;gt;&amp;#xD;&amp;#xA;&amp;lt;cn&amp;gt;Day&amp;lt;/cn&amp;gt;&amp;#xD;&amp;#xA;&amp;lt;cn&amp;gt;DestState&amp;lt;/cn&amp;gt;&amp;#xD;&amp;#xA;&amp;lt;cn&amp;gt;Direction&amp;lt;/cn&amp;gt;&amp;#xD;&amp;#xA;&amp;lt;cn&amp;gt;'"</definedName>
    <definedName name="_AMO_ContentDefinition_972960867.3">"' n=""ServerName"" v=""SASApp"" /&gt;_x000D_
  &lt;param n=""SASFilter"" v=""Year = '2015' AND TransportMethod = 'Intermodal' AND BusinessSegment = 'International Shippers'"" /&gt;_x000D_
  &lt;param n=""ClassName"" v=""SAS.OfficeAddin.PivotTable"" /&gt;_x000D_
  &lt;param n=""NamedRan'"</definedName>
    <definedName name="_AMO_ContentDefinition_972960867.30">"'DivisionName&amp;lt;/cn&amp;gt;&amp;#xD;&amp;#xA;&amp;lt;cn&amp;gt;DOW&amp;lt;/cn&amp;gt;&amp;#xD;&amp;#xA;&amp;lt;cn&amp;gt;DOWName&amp;lt;/cn&amp;gt;&amp;#xD;&amp;#xA;&amp;lt;cn&amp;gt;DropTerminal&amp;lt;/cn&amp;gt;&amp;#xD;&amp;#xA;&amp;lt;cn&amp;gt;E1CustID&amp;lt;/cn&amp;gt;&amp;#xD;&amp;#xA;&amp;lt;cn&amp;gt;EQInit&amp;lt;/cn&amp;gt;&amp;#xD;&amp;#xA;&amp;lt;cn&amp;gt;EQLength&amp;lt;/cn&amp;g'"</definedName>
    <definedName name="_AMO_ContentDefinition_972960867.31">"'t;&amp;#xD;&amp;#xA;&amp;lt;cn&amp;gt;eqlength_adjusted&amp;lt;/cn&amp;gt;&amp;#xD;&amp;#xA;&amp;lt;cn&amp;gt;EQNbr&amp;lt;/cn&amp;gt;&amp;#xD;&amp;#xA;&amp;lt;cn&amp;gt;Estimated&amp;lt;/cn&amp;gt;&amp;#xD;&amp;#xA;&amp;lt;cn&amp;gt;EstimateOnly&amp;lt;/cn&amp;gt;&amp;#xD;&amp;#xA;&amp;lt;cn&amp;gt;Fuel&amp;lt;/cn&amp;gt;&amp;#xD;&amp;#xA;&amp;lt;cn&amp;gt;FuelAccrual&amp;lt;/cn&amp;gt;&amp;#xD;'"</definedName>
    <definedName name="_AMO_ContentDefinition_972960867.32">"'&amp;#xA;&amp;lt;cn&amp;gt;FuelEstimate&amp;lt;/cn&amp;gt;&amp;#xD;&amp;#xA;&amp;lt;cn&amp;gt;GrossWeight&amp;lt;/cn&amp;gt;&amp;#xD;&amp;#xA;&amp;lt;cn&amp;gt;Haulage&amp;lt;/cn&amp;gt;&amp;#xD;&amp;#xA;&amp;lt;cn&amp;gt;HaulRoad&amp;lt;/cn&amp;gt;&amp;#xD;&amp;#xA;&amp;lt;cn&amp;gt;ICHRRoad&amp;lt;/cn&amp;gt;&amp;#xD;&amp;#xA;&amp;lt;cn&amp;gt;InCareofParty&amp;lt;/cn&amp;gt;&amp;#xD;&amp;#xA;&amp;'"</definedName>
    <definedName name="_AMO_ContentDefinition_972960867.33">"'lt;cn&amp;gt;InCareofPartyAddr&amp;lt;/cn&amp;gt;&amp;#xD;&amp;#xA;&amp;lt;cn&amp;gt;InCareofPartyCity&amp;lt;/cn&amp;gt;&amp;#xD;&amp;#xA;&amp;lt;cn&amp;gt;InCareofPartyID&amp;lt;/cn&amp;gt;&amp;#xD;&amp;#xA;&amp;lt;cn&amp;gt;InCareofPartyState&amp;lt;/cn&amp;gt;&amp;#xD;&amp;#xA;&amp;lt;cn&amp;gt;InCareofPartyZipcode&amp;lt;/cn&amp;gt;&amp;#xD;&amp;#xA;&amp;lt;cn&amp;gt;'"</definedName>
    <definedName name="_AMO_ContentDefinition_972960867.34">"'initiative_name&amp;lt;/cn&amp;gt;&amp;#xD;&amp;#xA;&amp;lt;cn&amp;gt;InvoiceBillDate&amp;lt;/cn&amp;gt;&amp;#xD;&amp;#xA;&amp;lt;cn&amp;gt;InvoiceCustAddr&amp;lt;/cn&amp;gt;&amp;#xD;&amp;#xA;&amp;lt;cn&amp;gt;InvoiceCustID&amp;lt;/cn&amp;gt;&amp;#xD;&amp;#xA;&amp;lt;cn&amp;gt;InvoiceCustName&amp;lt;/cn&amp;gt;&amp;#xD;&amp;#xA;&amp;lt;cn&amp;gt;InvoiceNbr&amp;lt;/cn&amp;gt;&amp;#'"</definedName>
    <definedName name="_AMO_ContentDefinition_972960867.35">"'xD;&amp;#xA;&amp;lt;cn&amp;gt;InvoiceVer&amp;lt;/cn&amp;gt;&amp;#xD;&amp;#xA;&amp;lt;cn&amp;gt;IProd&amp;lt;/cn&amp;gt;&amp;#xD;&amp;#xA;&amp;lt;cn&amp;gt;IPType&amp;lt;/cn&amp;gt;&amp;#xD;&amp;#xA;&amp;lt;cn&amp;gt;IPTypeDesc&amp;lt;/cn&amp;gt;&amp;#xD;&amp;#xA;&amp;lt;cn&amp;gt;Kind&amp;lt;/cn&amp;gt;&amp;#xD;&amp;#xA;&amp;lt;cn&amp;gt;LESts&amp;lt;/cn&amp;gt;&amp;#xD;&amp;#xA;&amp;lt;cn&amp;gt;LineHau'"</definedName>
    <definedName name="_AMO_ContentDefinition_972960867.36">"'lACC&amp;lt;/cn&amp;gt;&amp;#xD;&amp;#xA;&amp;lt;cn&amp;gt;NotifyParty&amp;lt;/cn&amp;gt;&amp;#xD;&amp;#xA;&amp;lt;cn&amp;gt;NotifyPartyAddr&amp;lt;/cn&amp;gt;&amp;#xD;&amp;#xA;&amp;lt;cn&amp;gt;NotifyPartyCity&amp;lt;/cn&amp;gt;&amp;#xD;&amp;#xA;&amp;lt;cn&amp;gt;NotifyPartyID&amp;lt;/cn&amp;gt;&amp;#xD;&amp;#xA;&amp;lt;cn&amp;gt;NotifyPartyState&amp;lt;/cn&amp;gt;&amp;#xD;&amp;#xA;&amp;'"</definedName>
    <definedName name="_AMO_ContentDefinition_972960867.37">"'lt;cn&amp;gt;NotifyPartyZipcode&amp;lt;/cn&amp;gt;&amp;#xD;&amp;#xA;&amp;lt;cn&amp;gt;OrigConsigneeAddr&amp;lt;/cn&amp;gt;&amp;#xD;&amp;#xA;&amp;lt;cn&amp;gt;OrigConsigneeID&amp;lt;/cn&amp;gt;&amp;#xD;&amp;#xA;&amp;lt;cn&amp;gt;OrigConsigneename&amp;lt;/cn&amp;gt;&amp;#xD;&amp;#xA;&amp;lt;cn&amp;gt;OrigCustAddr&amp;lt;/cn&amp;gt;&amp;#xD;&amp;#xA;&amp;lt;cn&amp;gt;OrigCust'"</definedName>
    <definedName name="_AMO_ContentDefinition_972960867.38">"'ID&amp;lt;/cn&amp;gt;&amp;#xD;&amp;#xA;&amp;lt;cn&amp;gt;OrigShipperAddr&amp;lt;/cn&amp;gt;&amp;#xD;&amp;#xA;&amp;lt;cn&amp;gt;OrigShipperID&amp;lt;/cn&amp;gt;&amp;#xD;&amp;#xA;&amp;lt;cn&amp;gt;OrigShippername&amp;lt;/cn&amp;gt;&amp;#xD;&amp;#xA;&amp;lt;cn&amp;gt;OrigState&amp;lt;/cn&amp;gt;&amp;#xD;&amp;#xA;&amp;lt;cn&amp;gt;OrigUltimateConsignee&amp;lt;/cn&amp;gt;&amp;#xD;&amp;#xA;'"</definedName>
    <definedName name="_AMO_ContentDefinition_972960867.39">"'&amp;lt;cn&amp;gt;OrigUltimateConsigneeAddr&amp;lt;/cn&amp;gt;&amp;#xD;&amp;#xA;&amp;lt;cn&amp;gt;OrigUltimateConsigneeID&amp;lt;/cn&amp;gt;&amp;#xD;&amp;#xA;&amp;lt;cn&amp;gt;OrigUltimateShipper&amp;lt;/cn&amp;gt;&amp;#xD;&amp;#xA;&amp;lt;cn&amp;gt;OrigUltimateShipperAddr&amp;lt;/cn&amp;gt;&amp;#xD;&amp;#xA;&amp;lt;cn&amp;gt;OrigUltimateShipperID&amp;lt;/c'"</definedName>
    <definedName name="_AMO_ContentDefinition_972960867.4">"'ge"" v=""_AMO_SingleObject_972960867_PivotTable_972960867"" /&gt;_x000D_
  &lt;param n=""DataSource"" v=""&amp;lt;SasDataSource Version=&amp;quot;4.2&amp;quot; Type=&amp;quot;SAS.Servers.Dataset&amp;quot; Svr=&amp;quot;SASApp&amp;quot; Lib=&amp;quot;FECDL&amp;quot; Filter=&amp;quot;Year = '2015' AND Tr'"</definedName>
    <definedName name="_AMO_ContentDefinition_972960867.40">"'n&amp;gt;&amp;#xD;&amp;#xA;&amp;lt;cn&amp;gt;OurProp&amp;lt;/cn&amp;gt;&amp;#xD;&amp;#xA;&amp;lt;cn&amp;gt;OwnerProgram&amp;lt;/cn&amp;gt;&amp;#xD;&amp;#xA;&amp;lt;cn&amp;gt;Ownership&amp;lt;/cn&amp;gt;&amp;#xD;&amp;#xA;&amp;lt;cn&amp;gt;PayMethod&amp;lt;/cn&amp;gt;&amp;#xD;&amp;#xA;&amp;lt;cn&amp;gt;PortMiami&amp;lt;/cn&amp;gt;&amp;#xD;&amp;#xA;&amp;lt;cn&amp;gt;ProMiles&amp;lt;/cn&amp;gt;&amp;#xD;&amp;'"</definedName>
    <definedName name="_AMO_ContentDefinition_972960867.41">"'#xA;&amp;lt;cn&amp;gt;ProNbr&amp;lt;/cn&amp;gt;&amp;#xD;&amp;#xA;&amp;lt;cn&amp;gt;Rate1AuthNbr&amp;lt;/cn&amp;gt;&amp;#xD;&amp;#xA;&amp;lt;cn&amp;gt;Rate1SCAC&amp;lt;/cn&amp;gt;&amp;#xD;&amp;#xA;&amp;lt;cn&amp;gt;Rate2AuthNbr&amp;lt;/cn&amp;gt;&amp;#xD;&amp;#xA;&amp;lt;cn&amp;gt;Rate2SCAC&amp;lt;/cn&amp;gt;&amp;#xD;&amp;#xA;&amp;lt;cn&amp;gt;Rate3AuthNbr&amp;lt;/cn&amp;gt;&amp;#xD;&amp;#xA;&amp;'"</definedName>
    <definedName name="_AMO_ContentDefinition_972960867.42">"'lt;cn&amp;gt;Rate3SCAC&amp;lt;/cn&amp;gt;&amp;#xD;&amp;#xA;&amp;lt;cn&amp;gt;RevDate&amp;lt;/cn&amp;gt;&amp;#xD;&amp;#xA;&amp;lt;cn&amp;gt;Revenue&amp;lt;/cn&amp;gt;&amp;#xD;&amp;#xA;&amp;lt;cn&amp;gt;RevenueNoFuel&amp;lt;/cn&amp;gt;&amp;#xD;&amp;#xA;&amp;lt;cn&amp;gt;RevWeek&amp;lt;/cn&amp;gt;&amp;#xD;&amp;#xA;&amp;lt;cn&amp;gt;rptCustName&amp;lt;/cn&amp;gt;&amp;#xD;&amp;#xA;&amp;lt;cn&amp;gt;Sa'"</definedName>
    <definedName name="_AMO_ContentDefinition_972960867.43">"'lesperson&amp;lt;/cn&amp;gt;&amp;#xD;&amp;#xA;&amp;lt;cn&amp;gt;SalesVP&amp;lt;/cn&amp;gt;&amp;#xD;&amp;#xA;&amp;lt;cn&amp;gt;ShipperAddr&amp;lt;/cn&amp;gt;&amp;#xD;&amp;#xA;&amp;lt;cn&amp;gt;ShipperCity&amp;lt;/cn&amp;gt;&amp;#xD;&amp;#xA;&amp;lt;cn&amp;gt;ShipperID&amp;lt;/cn&amp;gt;&amp;#xD;&amp;#xA;&amp;lt;cn&amp;gt;ShipperName&amp;lt;/cn&amp;gt;&amp;#xD;&amp;#xA;&amp;lt;cn&amp;gt;Shipper'"</definedName>
    <definedName name="_AMO_ContentDefinition_972960867.44">"'State&amp;lt;/cn&amp;gt;&amp;#xD;&amp;#xA;&amp;lt;cn&amp;gt;ShipperZipcode&amp;lt;/cn&amp;gt;&amp;#xD;&amp;#xA;&amp;lt;cn&amp;gt;STCC&amp;lt;/cn&amp;gt;&amp;#xD;&amp;#xA;&amp;lt;cn&amp;gt;STCC2&amp;lt;/cn&amp;gt;&amp;#xD;&amp;#xA;&amp;lt;cn&amp;gt;TrafficCustName&amp;lt;/cn&amp;gt;&amp;#xD;&amp;#xA;&amp;lt;cn&amp;gt;TrainID&amp;lt;/cn&amp;gt;&amp;#xD;&amp;#xA;&amp;lt;cn&amp;gt;UltimateConsign'"</definedName>
    <definedName name="_AMO_ContentDefinition_972960867.45">"'ee&amp;lt;/cn&amp;gt;&amp;#xD;&amp;#xA;&amp;lt;cn&amp;gt;UltimateConsigneeAddr&amp;lt;/cn&amp;gt;&amp;#xD;&amp;#xA;&amp;lt;cn&amp;gt;UltimateConsigneeCity&amp;lt;/cn&amp;gt;&amp;#xD;&amp;#xA;&amp;lt;cn&amp;gt;UltimateConsigneeID&amp;lt;/cn&amp;gt;&amp;#xD;&amp;#xA;&amp;lt;cn&amp;gt;UltimateConsigneeState&amp;lt;/cn&amp;gt;&amp;#xD;&amp;#xA;&amp;lt;cn&amp;gt;UltimateCon'"</definedName>
    <definedName name="_AMO_ContentDefinition_972960867.46">"'signeeZipcode&amp;lt;/cn&amp;gt;&amp;#xD;&amp;#xA;&amp;lt;cn&amp;gt;UltimateShipper&amp;lt;/cn&amp;gt;&amp;#xD;&amp;#xA;&amp;lt;cn&amp;gt;UltimateShipperAddr&amp;lt;/cn&amp;gt;&amp;#xD;&amp;#xA;&amp;lt;cn&amp;gt;UltimateShipperCity&amp;lt;/cn&amp;gt;&amp;#xD;&amp;#xA;&amp;lt;cn&amp;gt;UltimateShipperID&amp;lt;/cn&amp;gt;&amp;#xD;&amp;#xA;&amp;lt;cn&amp;gt;UltimateShipp'"</definedName>
    <definedName name="_AMO_ContentDefinition_972960867.47">"'erState&amp;lt;/cn&amp;gt;&amp;#xD;&amp;#xA;&amp;lt;cn&amp;gt;UltimateShipperZipcode&amp;lt;/cn&amp;gt;&amp;#xD;&amp;#xA;&amp;lt;cn&amp;gt;WBDate&amp;lt;/cn&amp;gt;&amp;#xD;&amp;#xA;&amp;lt;cn&amp;gt;WBNbr&amp;lt;/cn&amp;gt;&amp;#xD;&amp;#xA;&amp;lt;/ColOrd&amp;gt;&amp;#xD;&amp;#xA;&amp;lt;/SasDataSource&amp;gt;"" /&gt;_x000D_
  &lt;param n=""DataFieldsList"" v=""Sum of Un'"</definedName>
    <definedName name="_AMO_ContentDefinition_972960867.48">"'its,Sum of LineHaul"" /&gt;_x000D_
  &lt;ExcelXMLOptions AdjColWidths=""True"" RowOpt=""InsertEntire"" ColOpt=""InsertCells"" /&gt;_x000D_
&lt;/ContentDefinition&gt;'"</definedName>
    <definedName name="_AMO_ContentDefinition_972960867.5">"'ansportMethod = 'Intermodal' AND BusinessSegment = 'International Shippers'&amp;quot; FilterDS=&amp;quot;&amp;amp;lt;?xml version=&amp;amp;quot;1.0&amp;amp;quot; encoding=&amp;amp;quot;utf-16&amp;amp;quot;?&amp;amp;gt;&amp;amp;lt;FilterTree&amp;amp;gt;&amp;amp;lt;TreeRoot&amp;amp;gt;&amp;amp;lt;ID&amp;amp;'"</definedName>
    <definedName name="_AMO_ContentDefinition_972960867.6">"'gt;d8a8e433-bfe2-49b2-a719-a7f0ef98262a&amp;amp;lt;/ID&amp;amp;gt;&amp;amp;lt;FilterType&amp;amp;gt;COLUMN&amp;amp;lt;/FilterType&amp;amp;gt;&amp;amp;lt;TableID /&amp;amp;gt;&amp;amp;lt;ColumnName&amp;amp;gt;Year&amp;amp;lt;/ColumnName&amp;amp;gt;&amp;amp;lt;ColumnType&amp;amp;gt;Character&amp;amp;lt;/ColumnTy'"</definedName>
    <definedName name="_AMO_ContentDefinition_972960867.7">"'pe&amp;amp;gt;&amp;amp;lt;GroupLevel /&amp;amp;gt;&amp;amp;lt;SiblingLink&amp;amp;gt;&amp;amp;lt;LinkType&amp;amp;gt;AND&amp;amp;lt;/LinkType&amp;amp;gt;&amp;amp;lt;Node&amp;amp;gt;&amp;amp;lt;ID&amp;amp;gt;b7040e11-7e0f-4226-9638-160fade7f965&amp;amp;lt;/ID&amp;amp;gt;&amp;amp;lt;FilterType&amp;amp;gt;COLUMN&amp;amp;lt;/'"</definedName>
    <definedName name="_AMO_ContentDefinition_972960867.8">"'FilterType&amp;amp;gt;&amp;amp;lt;TableID /&amp;amp;gt;&amp;amp;lt;ColumnName&amp;amp;gt;TransportMethod&amp;amp;lt;/ColumnName&amp;amp;gt;&amp;amp;lt;ColumnType&amp;amp;gt;Character&amp;amp;lt;/ColumnType&amp;amp;gt;&amp;amp;lt;GroupLevel /&amp;amp;gt;&amp;amp;lt;SiblingLink&amp;amp;gt;&amp;amp;lt;LinkType&amp;amp;gt'"</definedName>
    <definedName name="_AMO_ContentDefinition_972960867.9">"';AND&amp;amp;lt;/LinkType&amp;amp;gt;&amp;amp;lt;Node&amp;amp;gt;&amp;amp;lt;ID&amp;amp;gt;8275a7ba-e52a-4e1b-91a8-95b9d06874b7&amp;amp;lt;/ID&amp;amp;gt;&amp;amp;lt;FilterType&amp;amp;gt;COLUMN&amp;amp;lt;/FilterType&amp;amp;gt;&amp;amp;lt;TableID /&amp;amp;gt;&amp;amp;lt;ColumnName&amp;amp;gt;BusinessSegment&amp;amp'"</definedName>
    <definedName name="_AMO_ContentDefinition_979116328">"'Partitions:6'"</definedName>
    <definedName name="_AMO_ContentDefinition_979116328.1">"'Files\SAS\Shared Files\BIClientStyles\AMODefault.css"" range=""Summary_Tables_2"" auto=""False"" rdc=""False"" mig=""False"" xTime=""00:01:31.2535040"" rTime=""00:00:01.0937920"" bgnew=""False"" nFmt=""False"" grphSet=""False"" imgY=""0"" imgX=""0""&gt;_x000D_'"</definedName>
    <definedName name="_AMO_ContentDefinition_979116328.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979116328.4">"'uot;TPS_RSLT&amp;quot; UseLbls=&amp;quot;true&amp;quot; ColSelFlg=&amp;quot;0&amp;quot; Name=&amp;quot;ALL_RECEIPTS&amp;quot; /&amp;gt;"" /&gt;_x000D_
  &lt;param n=""ClassName"" v=""SAS.OfficeAddin.Task"" /&gt;_x000D_
  &lt;ExcelXMLOptions AdjColWidths=""True"" RowOpt=""InsertEntire"" ColOpt=""InsertCell'"</definedName>
    <definedName name="_AMO_ContentDefinition_979116328.5">"'s"" /&gt;_x000D_
&lt;/ContentDefinition&gt;'"</definedName>
    <definedName name="_AMO_ContentDefinition_982752879">"'Partitions:22'"</definedName>
    <definedName name="_AMO_ContentDefinition_982752879.0">"'&lt;ContentDefinition name=""SASApp:FECDL.DS_WB_REVENUE"" rsid=""982752879"" type=""PivotTable"" format=""ReportXml"" imgfmt=""ActiveX"" created=""08/16/2013 14:22:12"" modifed=""08/16/2013 14:22:12"" user=""Stephanie"" apply=""False"" css=""C:\Program F'"</definedName>
    <definedName name="_AMO_ContentDefinition_982752879.1">"'iles\SASHome\x86\SASAddinforMicrosoftOffice\5.1\Styles\AMODefault.css"" range=""SASApp_FECDL_DS_WB_REVENUE"" auto=""False"" xTime=""00:00:00"" rTime=""00:00:00.6890000"" bgnew=""False"" nFmt=""False"" grphSet=""False"" imgY=""0"" imgX=""0""&gt;_x000D_
  &lt;files'"</definedName>
    <definedName name="_AMO_ContentDefinition_982752879.10">"'l /&amp;amp;gt;&amp;amp;lt;RightHandSide&amp;amp;gt;&amp;amp;lt;RightHandSideNumType&amp;amp;gt;SINGLE&amp;amp;lt;/RightHandSideNumType&amp;amp;gt;&amp;amp;lt;RightHandSideItems&amp;amp;gt;&amp;amp;lt;RHSItem&amp;amp;gt;&amp;amp;lt;RHSType&amp;amp;gt;EXPRESSION&amp;amp;lt;/RHSType&amp;amp;gt;&amp;amp;lt;AddQuotes&amp;'"</definedName>
    <definedName name="_AMO_ContentDefinition_982752879.11">"'amp;gt;True&amp;amp;lt;/AddQuotes&amp;amp;gt;&amp;amp;lt;DateFormat&amp;amp;gt;None&amp;amp;lt;/DateFormat&amp;amp;gt;&amp;amp;lt;RightHandSideExpression&amp;amp;gt;WEST PALM BEACH&amp;amp;lt;/RightHandSideExpression&amp;amp;gt;&amp;amp;lt;IsSubquery&amp;amp;gt;False&amp;amp;lt;/IsSubquery&amp;amp;gt;&amp;amp;'"</definedName>
    <definedName name="_AMO_ContentDefinition_982752879.12">"'lt;SubqueryTemplateName /&amp;amp;gt;&amp;amp;lt;/RHSItem&amp;amp;gt;&amp;amp;lt;/RightHandSideItems&amp;amp;gt;&amp;amp;lt;/RightHandSide&amp;amp;gt;&amp;amp;lt;/Node&amp;amp;gt;&amp;amp;lt;/SiblingLink&amp;amp;gt;&amp;amp;lt;Operator&amp;amp;gt;=&amp;amp;lt;/Operator&amp;amp;gt;&amp;amp;lt;UseMacroFunction&amp;amp;g'"</definedName>
    <definedName name="_AMO_ContentDefinition_982752879.13">"'t;False&amp;amp;lt;/UseMacroFunction&amp;amp;gt;&amp;amp;lt;Not&amp;amp;gt;False&amp;amp;lt;/Not&amp;amp;gt;&amp;amp;lt;Label /&amp;amp;gt;&amp;amp;lt;RightHandSide&amp;amp;gt;&amp;amp;lt;RightHandSideNumType&amp;amp;gt;SINGLE&amp;amp;lt;/RightHandSideNumType&amp;amp;gt;&amp;amp;lt;RightHandSideItems&amp;amp;gt;&amp;a'"</definedName>
    <definedName name="_AMO_ContentDefinition_982752879.14">"'mp;lt;RHSItem&amp;amp;gt;&amp;amp;lt;RHSType&amp;amp;gt;EXPRESSION&amp;amp;lt;/RHSType&amp;amp;gt;&amp;amp;lt;AddQuotes&amp;amp;gt;True&amp;amp;lt;/AddQuotes&amp;amp;gt;&amp;amp;lt;DateFormat&amp;amp;gt;None&amp;amp;lt;/DateFormat&amp;amp;gt;&amp;amp;lt;RightHandSideExpression&amp;amp;gt;08&amp;amp;lt;/RightHandSi'"</definedName>
    <definedName name="_AMO_ContentDefinition_982752879.15">"'deExpression&amp;amp;gt;&amp;amp;lt;IsSubquery&amp;amp;gt;False&amp;amp;lt;/IsSubquery&amp;amp;gt;&amp;amp;lt;SubqueryTemplateName /&amp;amp;gt;&amp;amp;lt;/RHSItem&amp;amp;gt;&amp;amp;lt;/RightHandSideItems&amp;amp;gt;&amp;amp;lt;/RightHandSide&amp;amp;gt;&amp;amp;lt;/Node&amp;amp;gt;&amp;amp;lt;/SiblingLink&amp;amp;'"</definedName>
    <definedName name="_AMO_ContentDefinition_982752879.16">"'gt;&amp;amp;lt;Operator&amp;amp;gt;=&amp;amp;lt;/Operator&amp;amp;gt;&amp;amp;lt;UseMacroFunction&amp;amp;gt;False&amp;amp;lt;/UseMacroFunction&amp;amp;gt;&amp;amp;lt;Not&amp;amp;gt;False&amp;amp;lt;/Not&amp;amp;gt;&amp;amp;lt;Label /&amp;amp;gt;&amp;amp;lt;RightHandSide&amp;amp;gt;&amp;amp;lt;RightHandSideNumType&amp;amp'"</definedName>
    <definedName name="_AMO_ContentDefinition_982752879.17">"';gt;SINGLE&amp;amp;lt;/RightHandSideNumType&amp;amp;gt;&amp;amp;lt;RightHandSideItems&amp;amp;gt;&amp;amp;lt;RHSItem&amp;amp;gt;&amp;amp;lt;RHSType&amp;amp;gt;EXPRESSION&amp;amp;lt;/RHSType&amp;amp;gt;&amp;amp;lt;AddQuotes&amp;amp;gt;True&amp;amp;lt;/AddQuotes&amp;amp;gt;&amp;amp;lt;DateFormat&amp;amp;gt;None&amp;amp;'"</definedName>
    <definedName name="_AMO_ContentDefinition_982752879.18">"'lt;/DateFormat&amp;amp;gt;&amp;amp;lt;RightHandSideExpression&amp;amp;gt;2013&amp;amp;lt;/RightHandSideExpression&amp;amp;gt;&amp;amp;lt;IsSubquery&amp;amp;gt;False&amp;amp;lt;/IsSubquery&amp;amp;gt;&amp;amp;lt;SubqueryTemplateName /&amp;amp;gt;&amp;amp;lt;/RHSItem&amp;amp;gt;&amp;amp;lt;/RightHandSideItem'"</definedName>
    <definedName name="_AMO_ContentDefinition_982752879.19">"'s&amp;amp;gt;&amp;amp;lt;/RightHandSide&amp;amp;gt;&amp;amp;lt;/TreeRoot&amp;amp;gt;&amp;amp;lt;/FilterTree&amp;amp;gt;&amp;quot; ColSelFlg=&amp;quot;0&amp;quot; Name=&amp;quot;DS_WB_REVENUE&amp;quot; /&amp;gt;"" /&gt;_x000D_
  &lt;param n=""ServerName"" v=""SASApp"" /&gt;_x000D_
  &lt;param n=""SASFilter"" v=""Year = '2013' '"</definedName>
    <definedName name="_AMO_ContentDefinition_982752879.2">"' /&gt;_x000D_
  &lt;parents /&gt;_x000D_
  &lt;children /&gt;_x000D_
  &lt;param n=""DisplayName"" v=""SASApp:FECDL.DS_WB_REVENUE"" /&gt;_x000D_
  &lt;param n=""DisplayType"" v=""PivotTable"" /&gt;_x000D_
  &lt;param n=""AMO_Version"" v=""5.1"" /&gt;_x000D_
  &lt;param n=""NamedRange"" v=""_AMO_SingleObject_982752879_Pivo'"</definedName>
    <definedName name="_AMO_ContentDefinition_982752879.20">"'AND Month = '08' AND DestCity = 'WEST PALM BEACH'"" /&gt;_x000D_
  &lt;param n=""ClassName"" v=""SAS.OfficeAddin.PivotTable"" /&gt;_x000D_
  &lt;param n=""DataFieldsList"" v=""Sum of Units"" /&gt;_x000D_
  &lt;ExcelXMLOptions AdjColWidths=""True"" RowOpt=""InsertEntire"" ColOpt=""Inser'"</definedName>
    <definedName name="_AMO_ContentDefinition_982752879.21">"'tCells"" /&gt;_x000D_
&lt;/ContentDefinition&gt;'"</definedName>
    <definedName name="_AMO_ContentDefinition_982752879.3">"'tTable_982752879"" /&gt;_x000D_
  &lt;param n=""DataSourceType"" v=""SAS DATASET"" /&gt;_x000D_
  &lt;param n=""DataSource"" v=""&amp;lt;SasDataSource Version=&amp;quot;4.2&amp;quot; Type=&amp;quot;SAS.Servers.Dataset&amp;quot; Svr=&amp;quot;SASApp&amp;quot; Lib=&amp;quot;FECDL&amp;quot; Filter=&amp;quot;Year = '2'"</definedName>
    <definedName name="_AMO_ContentDefinition_982752879.4">"'013' AND Month = '08' AND DestCity = 'WEST PALM BEACH'&amp;quot; FilterDS=&amp;quot;&amp;amp;lt;?xml version=&amp;amp;quot;1.0&amp;amp;quot; encoding=&amp;amp;quot;utf-16&amp;amp;quot;?&amp;amp;gt;&amp;amp;lt;FilterTree&amp;amp;gt;&amp;amp;lt;TreeRoot&amp;amp;gt;&amp;amp;lt;ID&amp;amp;gt;833f2438-e012-4d20'"</definedName>
    <definedName name="_AMO_ContentDefinition_982752879.5">"'-b5e3-1f2202a5cf5f&amp;amp;lt;/ID&amp;amp;gt;&amp;amp;lt;FilterType&amp;amp;gt;COLUMN&amp;amp;lt;/FilterType&amp;amp;gt;&amp;amp;lt;TableID /&amp;amp;gt;&amp;amp;lt;ColumnName&amp;amp;gt;Year&amp;amp;lt;/ColumnName&amp;amp;gt;&amp;amp;lt;ColumnType&amp;amp;gt;Character&amp;amp;lt;/ColumnType&amp;amp;gt;&amp;amp;lt;Gro'"</definedName>
    <definedName name="_AMO_ContentDefinition_982752879.6">"'upLevel /&amp;amp;gt;&amp;amp;lt;SiblingLink&amp;amp;gt;&amp;amp;lt;LinkType&amp;amp;gt;AND&amp;amp;lt;/LinkType&amp;amp;gt;&amp;amp;lt;Node&amp;amp;gt;&amp;amp;lt;ID&amp;amp;gt;971ff91c-d64e-49d2-b652-425a82147d07&amp;amp;lt;/ID&amp;amp;gt;&amp;amp;lt;FilterType&amp;amp;gt;COLUMN&amp;amp;lt;/FilterType&amp;amp;gt;&amp;am'"</definedName>
    <definedName name="_AMO_ContentDefinition_982752879.7">"'p;lt;TableID /&amp;amp;gt;&amp;amp;lt;ColumnName&amp;amp;gt;Month&amp;amp;lt;/ColumnName&amp;amp;gt;&amp;amp;lt;ColumnType&amp;amp;gt;Character&amp;amp;lt;/ColumnType&amp;amp;gt;&amp;amp;lt;GroupLevel /&amp;amp;gt;&amp;amp;lt;SiblingLink&amp;amp;gt;&amp;amp;lt;LinkType&amp;amp;gt;AND&amp;amp;lt;/LinkType&amp;amp;gt;&amp;a'"</definedName>
    <definedName name="_AMO_ContentDefinition_982752879.8">"'mp;lt;Node&amp;amp;gt;&amp;amp;lt;ID&amp;amp;gt;a72ed6c3-99e3-44a7-b147-17d8241a27b3&amp;amp;lt;/ID&amp;amp;gt;&amp;amp;lt;FilterType&amp;amp;gt;COLUMN&amp;amp;lt;/FilterType&amp;amp;gt;&amp;amp;lt;TableID /&amp;amp;gt;&amp;amp;lt;ColumnName&amp;amp;gt;DestCity&amp;amp;lt;/ColumnName&amp;amp;gt;&amp;amp;lt;ColumnT'"</definedName>
    <definedName name="_AMO_ContentDefinition_982752879.9">"'ype&amp;amp;gt;Character&amp;amp;lt;/ColumnType&amp;amp;gt;&amp;amp;lt;GroupLevel /&amp;amp;gt;&amp;amp;lt;Operator&amp;amp;gt;=&amp;amp;lt;/Operator&amp;amp;gt;&amp;amp;lt;UseMacroFunction&amp;amp;gt;False&amp;amp;lt;/UseMacroFunction&amp;amp;gt;&amp;amp;lt;Not&amp;amp;gt;False&amp;amp;lt;/Not&amp;amp;gt;&amp;amp;lt;Labe'"</definedName>
    <definedName name="_AMO_ContentLocation_108318675_PivotTable_108318675">"'&lt;ContentLocation path=""108318675"" rsid=""108318675"" tag=""PivotTable"" fid=""0""&gt;_x000D_
  &lt;param n=""_NumRows"" v=""1"" /&gt;_x000D_
  &lt;param n=""_NumCols"" v=""1"" /&gt;_x000D_
&lt;/ContentLocation&gt;'"</definedName>
    <definedName name="_AMO_ContentLocation_247660852_PivotTable_247660852">"'&lt;ContentLocation path=""247660852"" rsid=""247660852"" tag=""PivotTable"" fid=""0""&gt;_x000D_
  &lt;param n=""_NumRows"" v=""5"" /&gt;_x000D_
  &lt;param n=""_NumCols"" v=""15"" /&gt;_x000D_
&lt;/ContentLocation&gt;'"</definedName>
    <definedName name="_AMO_ContentLocation_395006506_HtmlCsvResults_">"'&lt;ContentLocation path="""" rsid=""395006506"" tag=""HtmlCsvResults"" fid=""0"" /&gt;'"</definedName>
    <definedName name="_AMO_ContentLocation_66611259_HtmlCsvResults_">"'&lt;ContentLocation path="""" rsid=""66611259"" tag=""HtmlCsvResults"" fid=""0"" /&gt;'"</definedName>
    <definedName name="_AMO_ContentLocation_682937942_PivotTable_682937942">"'&lt;ContentLocation path=""682937942"" rsid=""682937942"" tag=""PivotTable"" fid=""0""&gt;_x000D_
  &lt;param n=""_NumRows"" v=""10"" /&gt;_x000D_
  &lt;param n=""_NumCols"" v=""15"" /&gt;_x000D_
&lt;/ContentLocation&gt;'"</definedName>
    <definedName name="_AMO_ContentLocation_727127476_HtmlCsvResults_">"'&lt;ContentLocation path="""" rsid=""727127476"" tag=""HtmlCsvResults"" fid=""0"" /&gt;'"</definedName>
    <definedName name="_AMO_ContentLocation_972960867_PivotTable_972960867">"'&lt;ContentLocation path=""972960867"" rsid=""972960867"" tag=""PivotTable"" fid=""0""&gt;_x000D_
  &lt;param n=""_NumRows"" v=""14"" /&gt;_x000D_
  &lt;param n=""_NumCols"" v=""17"" /&gt;_x000D_
&lt;/ContentLocation&gt;'"</definedName>
    <definedName name="_AMO_ContentLocation_979116328_HtmlCsvResults_">"'&lt;ContentLocation path="""" rsid=""979116328"" tag=""HtmlCsvResults"" fid=""0"" /&gt;'"</definedName>
    <definedName name="_AMO_ContentLocation_982752879_PivotTable_982752879">"'&lt;ContentLocation path=""982752879"" rsid=""982752879"" tag=""PivotTable"" fid=""0""&gt;_x000D_
  &lt;param n=""_NumRows"" v=""1"" /&gt;_x000D_
  &lt;param n=""_NumCols"" v=""1"" /&gt;_x000D_
&lt;/ContentLocation&gt;'"</definedName>
    <definedName name="_AMO_RefreshMultipleList">"'544913974 491200003'"</definedName>
    <definedName name="_AMO_SingleValue_395006506_TaskState">"'Partitions:44'"</definedName>
    <definedName name="_AMO_SingleValue_395006506_TaskState.0">"'7T1pc9vIsZ/3Vb3/gDBVm92tfSIB3usoKQgELca8QkByXOUqFiXBXnopQiFBr13Z/Pc3B44BMBdAgJRofhElEehrerp7enp6/vr3L48r5bOz2S7d9WVFvahVFGd97z4s1x8vKzvvw/+prcrf//a///NXe7H9TRkvHp3LirV7fFxsvirfLx6fXtmLu5WzrSijxafby0oD/LJcg1/UiqJvH8GzunVhvr6Ab28v/BfxKz8rtz7axgXAe1H7WTF'"</definedName>
    <definedName name="_AMO_SingleValue_395006506_TaskState.1">"'2K2+3cS7Xzs7bLFY/K9Pd3Wp5/8b5aru/OevLO6fZcT7c1++69Yamdu8qiDBrAiFB4hH5Po3ewnPmem/hLW4XG0Cf/fUJ/PvP4IGBNb6stDutilKF7yeeDGDVICwdPNmvKDMTfsCHDfPRUwaXlRoH9cw0zMHUng96IVbVx9rVAqwAVQyTcVmBFGwdz3BXu8d1Rbkdx0FBWirK68vKzfq3tfv72gdUhSSRpKkSpPV026QQ185FHAYmS54mQZ'"</definedName>
    <definedName name="_AMO_SingleValue_395006506_TaskState.10">"'tHZ7O8hym8wVoHs+SzA1dqFHE25cXJAHpYuTI5yylgbvqMFxhAUIP1B3e6vNeiJC34+vqt0SdcE9xBMNYPl5UnyMMvNN2Q9LnQl8zjaKWYzlYXBRHo68Xq63a5BVLGeSn0M8alz1w7xRxzgLJyySIiJ8+8lToVXTrPBLcu/MW6JNPiSZVCe5DpROS/GLxLT6d0LgyvkgvMhREA6ePnP5DKBDW7ghEgIGcX894JttnkLW8TCHyb4qhVE3AUw'"</definedName>
    <definedName name="_AMO_SingleValue_395006506_TaskState.11">"'NybHSEjRJpuCjeXONOL3MeKWFFF0yOAWj4vKPM3qEMqrge9nslTNv+BND+iWJGAXD5H9eBP+Vwmt8QTvgejb2AykJ3j+4VWPbu9Z0LPafB5eTE6vrTFb2WINtPwjmHKaVydhC1vNU/OlrdOx5a3T8yWd166LeflAOF7yDZMV4t7tJHBtONdP9TduCvHcHdr7xdYtjBdfHSu3inff/ReKfI5w9DSU3HntPK8pE4aV9rCt2vxmP4HDqc/4kOy'"</definedName>
    <definedName name="_AMO_SingleValue_395006506_TaskState.12">"'yg9PkydocFHoD59AWzfbi9czHVVW2/rwRwmHESftGM4iKZw9HEV/MLPsAv1EBI8+tvj71MRti4LKCO4RnMRQ5/KEvk6zJIorQ6gH8hMZLRGvrJXIZvByKO16MDvJmZdeOvv7s3iW/ol8lhKcZXoY2/sflT8EFMCtZzmI8k/6uEWooYuVhJjh0QC5Unj6KrfJF6WQIXzb+eJxNaoRaNRZpY6kUqE3/RNLtX7Mp1t47PMpF/eoE7JyT0/udul'"</definedName>
    <definedName name="_AMO_SingleValue_395006506_TaskState.13">"'FVAo1rVl4/pdBQ06ORUluMHBwEONVXqoa34Bt+yV4tr8Pe/38N2HZAkesvt64u6d5WgDhYL1O7mCjPU6+LNO10p12i4BZQJU0SS0QBll1pkZIO1nLzjCoOQ26ROFZBCHGIIgbv195ryDht4vVDkTby80Wxtqp/yqL2uX3/9653itiUxkG6Nv38OetPnsPk+/v46VT7927T92Ohl9UqgHkahphRfnnZWXsrp3kNKmGo5r47TV9Nom2Vq6XDw'"</definedName>
    <definedName name="_AMO_SingleValue_395006506_TaskState.14">"'4uz792FkCIlC3Odje+JImvSPDLwdpLvMpIITzsfh2F30K3QrknFiEQjFzfbBbrj4w1YKdWpMBTCI+xsqNwvcfibmwWurYLwTGqek3aMqgjWtnB1+AZwWMt7ozJ2NB5fPkPpDkTLfDwi8XxVsYyj3siNzAEM/d3ptXr1HmTELyZzeRFqA5v70g2izV2oj0NgJlv6RqFCTmO6hg2LsnsSzdwog0OZOAK2xM4pIETbXT4Bu7A+x0ZDZwoow5nP'"</definedName>
    <definedName name="_AMO_SingleValue_395006506_TaskState.15">"'kwGsy1cmzf54jl1OSNHoDu8lYvxWqyZEyX1IWq+nesUKeoEumPYuhTHL93YiSpzkLErbtfwgNauK1Ip39odcEs0j7kTpe3xCmOLt75Y+4ddVWJJlTn/RUOdM/klyiXHUKXtTFcrfuXoIzveqjHkdg8bQ2yFFmlqJmNebQL6Oj0f6yJTE0AtfyIS9iUpIcYpX+KpNGcNAWdJHIcyo0Q5iakb1/OheWvyuCQeSjMZ5M9/YE8ulbozn07EQKci'"</definedName>
    <definedName name="_AMO_SingleValue_395006506_TaskState.16">"'2plPEHzQehV9OASr/NHVxOIIi3goLazWYYWVIPhZlsJwOwD560iBF2uLlsuZXVgSZz73xW0aFENDcV3cEDlrKuB4Potg8UT8lTA0fqH+qlsTKdMJ+KtuTaWb4HBG0e1vIp126p6qW9MOJaYX4aNE24ZRlSHDSXVrdYlcR2Y/lcKb01GJdukiPClP1a1xk9Z5kjnH81Yknyfhrro1Ydr6xborUdr6qO4qo4ERbc8hpeQe6unW6GFwbAIqfyi'"</definedName>
    <definedName name="_AMO_SingleValue_395006506_TaskState.17">"'cHEjq231C6DTFOW2TaFONQJQupenW5FPN+YUjNmsEkQexa349UEo+0kaNXRKE4DELcsJh4+3HuDvvaefhHhWJLiddLSj9xAV5fpMDSe2L9T0hsZTY96Sr1Rl9T9A3574nSEbNVN8T9D+En9r3JOp58p/afzHL0m1PpJsTwc4g74GeBIIop8NJlWiywhYTUTQX2bFgd7Ld6YQaEj62/9D4xXkRviCqa3cDfPCRGKLRF6RmozX6sIEZwKfrge'"</definedName>
    <definedName name="_AMO_SingleValue_395006506_TaskState.18">"'oD4SJohoGnJXx3HuIAs9WK/j9Y49hrGz1gzmoESeZMxX8ZQ92y4N8a/vvqHfyjjv94aw5eX9vwHw38j/7M/Cf8s4n/hM2ozVkL/zHVZ/YAxhLmrO2/PoA9wM1ZB//ZM6fwr67/7tj/W/XpMibTd/zaTtSnMtKMULC1UK5E++LEwwUM53HvdKumefKRbZNmFRJAwUDDOoRI+/DHYA0+epPhUJ+pzQuNRnY1oGPrY0mV7RL/p6KbjkMdDPonT'"</definedName>
    <definedName name="_AMO_SingleValue_395006506_TaskState.19">"'22e87ggCvMR974zWsJ5PNW5fkc4MxMtnNVm3MEEpZEnUdfNluM8IY2Ci7y77S4BswCziuua00tlv5RwNsE/Y4jws7RC7YuZA/tqPmC3A49QbB4XYfQIvpzcKS4YgJhnky2+9hkfOd6v7sM2Mb6YUP9j8NLI9gkWKN5eC33wZIEL/AAaIz4A36YWwR3R7il4q4AFB3UhjPx9QLPswn/kLNYcJtHXaS5FO6nwtTLYnBAESzdF5uVoKLwJEzQl'"</definedName>
    <definedName name="_AMO_SingleValue_395006506_TaskState.2">"'4+mtyMbQqBnVwEBuBkSaxLkGhcm8ab8YRCYzcXjSE8WSIbMho4tm5m5oyqifVaPk0kQMqS2pQg1bLG895kQKFTzUVnCE+WyJaUPG8nA8NkTJ+6llOiJFBZctsS5F7ptnE9H9+MrswZhdx6LnLjQGXJ7chLl0JpYx/ByhPZlbScc2Nmgg/apGrmtqARUGlDL+OEprOJYVrWhKYA+XwRAVGaUhmfZEyGw3l/qL+mUJrPMREQpSmVcU/vTH02H'"</definedName>
    <definedName name="_AMO_SingleValue_395006506_TaskState.20">"'MTbOlFEGq93pvcfjLXgizaGwkQJ+syQ+ScrFieFBA1UXuSsBt8ETaW5FvRb8N0vilqScy20DcdtEPSX4rDL4FPVgKJFJOQ6biMNWpL18+xo9k+ZVtOcXvluqDkvZ2hbiuh1pMZ/r6JkU1+JKueDdUnVZius24rrjazOfZSa/wo5XZTIry2kHcdpFvnTxhedKwbdpHkWHWcBbZTlSn1oud10cKaBwCERLPPaWlEBBWEwG3iqLvaVMmOBHQrg'"</definedName>
    <definedName name="_AMO_SingleValue_395006506_TaskState.21">"'nEdwn5Rkk9H2aR1EwhN4ryxCFNPP5xPGQquGQ72EpCPrQA2lORaERfrG0wC8km88rjpJUFCaNR8st9y4X9H2aU1GIhN4rKxAMaebzieMjFQVIYGXGT4RReBQFRuCtkjgMqOXzhyMiFYVElvfQcz7zVmP4gTSXorAIv1gSowTZfF6bwd/iPUrBEWs/l0b+jh+Bi/gYIJl+/kS+N5mS7tSCroWplLRurXBSbGqgz4k1xY2DU7lqfbXyYwuMJJ'"</definedName>
    <definedName name="_AMO_SingleValue_395006506_TaskState.22">"'WpDv/PzlWH+eiTz1Z3YG1H6dnq53LFO4fUZ3ELcP70OomFJaZEmr1zwUyv+8ApHDAYS4BusUHnytyTqILsPZqFkvl7Y7XYbtFELjqBH6MiUJhWLIWv1rT6CeXwObKcpyRScBofiJK846qAPD7iZuh8Jutt2snha57Q8AV1FLi7Dsm+dJK8sLFsFDuW8E42yu2EAJEo9sZvllG2AwORyaxngvjBgr/DnLqJPnRjNuzjqiXB5YjUOxHldzBu/'"</definedName>
    <definedName name="_AMO_SingleValue_395006506_TaskState.23">"'H0Zz3kocCcj7K5PH4vYZRfNaCREKwTM77ygay1oAXRPt/VM+xn9mPQYzTDDZyg8C9cLmOcQRkmM9yezkW7bZi/TXgekxb/gkDPaTuqCRYJ/UWo1GPMQSFkCgJG4kHdiRyQ5c+jMk0+lua+LUqw+9wSUUnfzbsYZ9CBP32OOpOId7OqRjERpWfRiyeaZY49R1wWf+L1uuUE4bIQE/Yrx9Y0eWM/1TMswx73B+HVCGDZdGvZm5xRx4VWfDr6/'"</definedName>
    <definedName name="_AMO_SingleValue_395006506_TaskState.24">"'WG33gI9U5IqqIbyTFjBPBQwAag2XbuABNEWY3CYBlKExIjVJcFCCuthIXUYDy5LQlbg8StOZOJrydId3isX8cr/abZefHZreiHYNwpePoTME5Tn1hacp5r+M4Y01uE2WJ6d0JZJBaXoSoShPR/gHLZyhu3joE5dvEkoS1qWjxdEv9+7aWyzXwBjiQvWQeOUPJf2If0YuWEqAAFYJezbPBmMbTlh8WeGDaBMyJPIYykiKqARtnM7M4UTv9Ue'"</definedName>
    <definedName name="_AMO_SingleValue_395006506_TaskState.25">"'2SB0JMZSmjwSO8hSSd7xltFt5y1XsvA+hkMLdsfDto7g6gvbSwqLRMHn1T9rHRVIoz8FFOMpTFN6BGtjoC3hYvEiMclWdRK6q3ornqkYCDYqBLfwC1WNlu6LlLjQ7KIfBOD9lec5i5f06T4jXMKbord5l5WcADu857XuyKjxPZb01KZdeSjY6lt+sIzPplJz9C0ykB3fPnkQm9riJ9GadAHqgRHqzdULD94wS6c1msWPJTKQ35dK350R66Y'"</definedName>
    <definedName name="_AMO_SingleValue_395006506_TaskState.26">"'n0pmRS+ZQS6cLLZE88kS68evakE+nC22rPifSa8AbccyL9nEjHmiIuoz4n0s+J9LTeiErTz4n0cyK9Fd64dk6knxPpzyCRLrzo+5xIPyfS47mqVvucSD8n0jOdeuHF41ErOtqxF2YnpgKPvQTYeedegmcYB1/wV1ryoEs9ftClQR50aaYOurTiB13asYMuncRBl25x51zydGUK34hPtOC/6XRrla8hvKiblGlKQ1TmwShGk64AUkoNoi/Ya'"</definedName>
    <definedName name="_AMO_SingleValue_395006506_TaskState.27">"'hAN7emff1LznH8qWi94kXYkw7RWsDu40bUCw0npRPBvtkYEg/gN6MNzsBO8QNdvTEpRB41pJApwHwglT0XQAyfoOLQ8BoIcTN5O2ws9dXj0g4Gccgagh8xihqBvGdqtlSphCG7SFs7HZOlCN1mY0z2hvW+G/OYJWRS+0R2eFS57o7uhBj2lWas+PAZIEIiYObH5doStb7g4q1EWZzI74Onb4p/33neDvcvFGhUshnmI74XugDfYuzYCzuOY'"</definedName>
    <definedName name="_AMO_SingleValue_395006506_TaskState.28">"'j7kP3t84/+axD7+mcM7edxBxHuB7wXvfDXYhsID7JPZT2QGHXF4TUTBhulu5TDfarC3Deme20YitXEZaj1WYFGOidYmqFZ1TtNJgl4xxxsHX3jjyInVXj9cISNrv/Wt4Guy6LbE4EugLcmKmvCjyXGObuUiBmMrdzFPZB3n0iSyqXpCZzmib9MEpcDIP1hFExoLUf4JSfceuPmOOgq+3JNqCOreRRRuSk5cUJ6fwgc48u/hMxDyJ9jnfTyT'"</definedName>
    <definedName name="_AMO_SingleValue_395006506_TaskState.29">"'aW0X3y+AwklZQ1NSyz1UItoyZypqf0WZrnBmJ2XmVQBDsqGbbesq+p8TbyUQJLj+Fkk4GMnPDRbRQ87Fye6j5z5xiSvAQN3wcuWfac2lFVly/MAT14KnBOFpWdjC4w+zks4NxcRSeIIQ35B0kQQgv5TsnCJ9pglDNEK2dVoJQzZ0afekJQjV/avQEEoRq7vTot5cgVJvnBOEzShCq7NrcbzFBqO6TL/3WEoRq55wgfDYJQpV9PPf0E4Ra/u'"</definedName>
    <definedName name="_AMO_SingleValue_395006506_TaskState.3">"'03G9jWF1HwuigQpTauMn4KAKVTmc1IYmDR9Mi6KIcZGPu+UVYIynmk2uQGzk2VFG/ncUxyoNL0yTgpFEnPdMGw20fk8FQWyNOU8fwUM9XVvNh/rV1NqqNLI5qmS4KRp5DkpH+itOe5N6AFVI5uXSgOUppPnp3ywFgA7tynhaSObh0qCk47yeb4pGCCWdmbzSwlo0hTyfJIPkx7nNbJ5oxgsaep4fsiHyHNDjWxuiAJRmlKeF/LhTmaD1yxh'"</definedName>
    <definedName name="_AMO_SingleValue_395006506_TaskState.30">"'zoN5Ig1LKXVJwThOwEYZW4TZETBaGHDCNaKgdJrHanG2YR8DP7r5ZT9wEHSIPEVacWjJJhTCkFkVkCPPYlw2msaiasPI9EuUgija6ZCR1vYvFup0jjbWXCyys6ph0cSOFTsw0mr6iVexohjTjbePJy6LTS+DS+bAPazsooG3G2Ee1IMhorJ4+wadnGs5uVTRbabKOpylogskiawJZtLNXMJoiBNttIqtI2KL7/EyGsZ7S02a0QE3PG8RTYo'"</definedName>
    <definedName name="_AMO_SingleValue_395006506_TaskState.31">"'cA324u7kTvHP2sUtI16NrQ8c4SwGLut5z4aLhHvEdja2bDxbFB/Az5+dze/za+cD+7GgcEFHW03o+VTeaaIhvba3W2d3xznCcSnLBK0bCTwjFJEgv7BczY8xjOOLs84YXaBXt2Dcd7BG6xpCBuZEGrcKv81iQyjt5zH5b27cikzqJvR32g8G4UEK+I1m3HSBMbJ38ZD6QnngTZZu+EpG0mMAusUYHR3HhWdlk1nNYFJkt3gotGi1moZeRfE'"</definedName>
    <definedName name="_AMO_SingleValue_395006506_TaskState.32">"'TVK1+HRKGtl8hCYIpOKWej735nS07Wy2U5OIpxA2Gq5uRhYlQqjIDTKRZlxvCCIp1ggzJaxKWstqsPQTLSDtpbciEnBasOHaDsVLPrf/QhIdBFeSWINcQrcmagSH3iSNXgFJBASTpDVBgvNBgogPi90q65Z8FQGiuznuNqHrrV3S3ofyU0XJKp/QAAQpvbm+Ag5lDdjR7++d7faN87Uogfp7hhN7PLFNhq5inRDp62Tn9SK+G6G2qjFthU8'"</definedName>
    <definedName name="_AMO_SingleValue_395006506_TaskState.33">"'VUyJA7Mlp4T2hamDmehYtIWuhlNJoAS85BoK3JjPbdh6fkOoHMEe4QGs2Znzfs+zLCmDjaefB79zNYvM1Ty4F+E0KA1otaOODmu+Ahx62gokHRWrJdr8IE8+Q/V8BS5CYivIUJi0nd5+mlxWc3r77pLg2vijd9d7jARyse+/1e2/52cGFAJhxnNKtIqQM1WOMyJA6MLZ+FetPMbfN0XSuD4dzVG4UjhKqwrgJhkv4FjF2U2ezXW7RiFKVHk'"</definedName>
    <definedName name="_AMO_SingleValue_395006506_TaskState.34">"'pVpPJAFjSN12IaDx7aX+FJiSd1pt1t0JWeFCoQ8wD8gaP99RYeUEeSjgDPl9v5+GY4DGWLhDVYP+08hogAZ4ji2ciGn7ORAskBiGGGl9PQ2t4s1lscFuv8Jx9gUWSVAK5RgAdVZDywwTMRwGpANhQnNm4DOJtgxaHNep1WqMjCxRlNHMNcvzXwztVURR94HxSn67EN8AvT7HdTYJono7E/L59lidpssgZ//83b7Jy/Vv0/oKWJ/X8QfRGYB'"</definedName>
    <definedName name="_AMO_SingleValue_395006506_TaskState.35">"'Q/YUDho7DkSjNeAGCRVYpDOQ7Pn0FAKXcPCVVj5iWWlh7+hAlM7KjMlC13tqPCUOqAaZ0CDNc551h151tUlBgmGLaUMjx0fHv1kx4ZaaupXmfZxlSn8mOKWc5YatZ7DIVHP/wKrtGU9heURtE5iaPvVn8mG4TfMS/YP6+Pt2MftvbtZLe+YW7C3ES12VAuL6dJh9s3vkwd/9fvkvcXk3g50O71PbScXSbBFXu6B6iehoWZ4WVdSUQe82Nxo'"</definedName>
    <definedName name="_AMO_SingleValue_395006506_TaskState.36">"'SMyNqBTlEDPkzXmGFDJDiAKi/PMkXUi0dwVRVF+SqiOJaWaTo5mYt0O403+erDZSqoGgYQuUDGsF/piFi9aEGAy6GDjlRLEhblGGOL6SiuWJReuucxD1DM1QlOH3LZCdzQIFGdGY0GZjnTgoOBsbse5ys/E00UUTpgTgKUb0MYJarVIjxbZUOP/g9DeLj4/Ouhx/eNZFOV3sc3WxRtFFcujyOkWjH1tdwv9BkJw8s3v3Sa21O2EGLNk+GH4'"</definedName>
    <definedName name="_AMO_SingleValue_395006506_TaskState.37">"'VjfSzHeJgyFASbXL3CSxp5fsdVkMZVaEE0zOvw5l55LBJLaYxTh9yVxLyeS7vOZcNKMlk5gVTZ3BIQ69RUmW8hGYwoSHhhxi3f5zsoB02GIA05zS8Ce3gZVItEBICQ7H2Nu5qe4FOvaCbIw6xer0+a0pmV01qSjRasnoiKLYv6rh4RyOAFlC3cLvYQE+K+MV966Mj/wTWRmiPqtRBYLTYn9PAS0hL1EU/saHGP6EQn7EyqfKA0vLn6eibnK'"</definedName>
    <definedName name="_AMO_SingleValue_395006506_TaskState.38">"'fRaf+iLLqvbvkzTAyNu0UjheP4UPtuxjgfEb/LIa5mvGS/X3R33o056h4oL+UMR+g8LnuOS6qN040O9z2BCG6sa39WR8aAdNr3/pbHyjcKm9UH0iigdlD9oB1UP0roWMbbsf/dDc78fsFZ3zX68I0H2S5qNhmayEAoiZ5ReCBZ3aLwt9/A5QLA9R/jdoH4TKWl4OP5WX29WH3dLqldkEpL1p5D7kJDbvYYPrMQvCsZgvsjJA5JxfsPqJ4aW'"</definedName>
    <definedName name="_AMO_SingleValue_395006506_TaskState.39">"'Zqzgr9YBecM4nPT8Eaxi0zE+dD5TNx0CEuNY+nnbuL2uhfdTy5YUeAMAsm+9EVyhY1lq9ixZPaX67L7RNeI285Lvsqb2U0uVxs51uA872ZyXdFhk6CvH3i9jAvnj9BGTq2xD4jEeA5hlMR4vgZyezdhUmvsBoLxMQ+BlCWAIzSTU2vsJoIx7gkoZbD/LNrIoVxrupuNWmO3G8QyQi+WbJ5F9wr7xJd2pXCyMxitVpKURmmXCmPw5d0nnL1H'"</definedName>
    <definedName name="_AMO_SingleValue_395006506_TaskState.4">"'ZvNEaYDSdPK8EQmWJ9ZmNrfEAitNM88/BXpljnQwOYembZssjW1mc1IcyNKU8zxVZFRsYFRQmGYa9mAytiikZ3NVPNDStPN8FRAKEAhfSbK5KwpEaUolPBYvB9DM5bLypAA0CZ9ljqbDyTsWqbn8VgykdPpHwnf1TXNu2fTJlst9EQCl6ZTwYCPdgpP3NYg3pxRSc3myOExpavkeDavUWB/RJJrVmZHApOnj+bFQjxgEZnNiCWjSFMqsp/T'"</definedName>
    <definedName name="_AMO_SingleValue_395006506_TaskState.40">"'GaEp7NaMmPgYgKNcPy1oRba/uvjtkMieXGxdicujvIuoY2jK0x3e0XXU+mu7/OzQ9IZ95w9mIHz5GDpDUF7C3fbmv4zhjTW4TVbOpHQlkkFpehKhKE9HeP0Gphtn6C4e+o8eTUlawRFNtDj65d5de4vlGhhDfGYzJF75Q0k/MnmCAfsvwVICBLDwMfTidDYY23DCmms4jA8CXYyIPIYykiIqQRunM3M40Xv9kS1SR0IMpekjgaM8heT1nED'"</definedName>
    <definedName name="_AMO_SingleValue_395006506_TaskState.41">"'98VawPx5NIdntS32zG759FFdH0F5aWATb/ol8XCSF8hxchKM8ReG1BLl2FnBphBeJUa4qUSqpJu8+GAk0KAZ2DyV6XtmuaLkr2pe3PGex8n6dJ8SbTnPaGXRcVCMS352XrBXJVVIiU659rvx6IVn6eOo2f0FJQflbNey9VNRuE63EmX7aJTZ5hftMsWpnlVvuzLqw5jw7nvvs4DV2kjhYc5j9KzXsOVjynoeqhnWRrADgfKfOsbZBVDX3Fc'"</definedName>
    <definedName name="_AMO_SingleValue_395006506_TaskState.42">"'Qv/E4dNesFFSdzp46a9S6Kk7pTR1UzXtX7Dd+po6rZb+o936lT2p06apbbKE7/Th1Vy3gf3Ld8p46q5bjI93ynTjl36qhahlvtTu1OHVXLcKndN3mnjqplv8ru27tTJ97brcZLpYQd/88Hio58oEjjnQWOxmm6dO7PZ4v2PuSf6BIOj/gDz4taKLJ6JPJOfqImzecpdOwpxDs1iYbIOo9PIeOT7mR+0wsXPfbAhqfiblAv0jH6SAjA7xyf3'"</definedName>
    <definedName name="_AMO_SingleValue_395006506_TaskState.43">"'ioM+77Hx5V31tK/CeM8+Y49+Xid7vxBOg/NnkNDaeMOZTHEUrjBx1lv/GOyiQ7kbyezN6jrOO4x3vddHeoJ3LNQZzG04xNknFFXd+fjw5bVdb8/TbrKatjOuwrH9W//Dw=='"</definedName>
    <definedName name="_AMO_SingleValue_395006506_TaskState.5">"'XFPpa+VZTCJaIumoif84mET843bhPUTpeC9PxgSoST6VS8XbWVPzV15m7cix3482nzuaDu3mEv4fY6z72DkzdTbUAsuVtZs5WgbZ5Brc2ZiOYtlbeXFYgWT1nez9nAIZvTxebxzjpxtqDZPqCw9DRr4Bo9AaAGiPeMK4AcsNAYnA23tcr112xcCoDI7HNAn9avTc+QgjjKgb+Fkky++6B9av7+3Bx56yi8WuEEqwHEoyw8nmaPHlLdz1cbr'"</definedName>
    <definedName name="_AMO_SingleValue_395006506_TaskState.6">"'05CViCm8kwyc7rlXu3WCHSAdht8Bl7LKZAcJfKclZon2q0+OL/Ct8b1ODAEwDpsvAfCOTQDOUQuFSAP/aaBbEj7QLw3PFuBTB6wSiAh9HnoIZIUCEJvkDYJCSGIiKhSSdBiFxFyDWIHGLg4cbfp1G3cqLWgj+38V/wcNNDCp6mgokBjNESbTRefaWoa3sfdU1Cf+k62ylKZ6ETmGwenA0vgg6fSRPSLUZzBYqbRhymGw+gt7w4A2oWko2+v'"</definedName>
    <definedName name="_AMO_SingleValue_395006506_TaskState.7">"'XfWcBM+7atgxjGb6iLvQQNdqOfgRSf24m7khqy0QlY0aR4QhLkPJ0V3rLCAgAn+sVuBeCLmjm3Lvqx8/+cvvVfgh/7qu++qPymzyVsFRR6PztpTfqqSX6eSIwr57WK1Ui6Vv9iut1j9RVF+TgAGK9Cb0ZgJO53/V376Ib5vrfykAPaUHzlIWa/k2ZBFMrS8xyhKaofD1ZQeLsN9cPqbxUfI8pwAKTdyRj8WpsL/QWCc2NK9+9SBCVif5I5v'"</definedName>
    <definedName name="_AMO_SingleValue_395006506_TaskState.8">"'uwLCYVmKDRi3301Naog36MVnePS9NTUSQWDP+QD+ucga7ZEg6UiDeBApy+Tuk3MPw/IV+ACeZ/9gGMmoFcqoG0oncNoGFHJyffCdrV8NTeU/tf8q/1H/+913ryI9xAIw0txrgVcaodGGylBRntBXwHgBzqZgTYHM7d0nxQXUgjWH63rvidj/vT/VsULUFHew9uoaIdjQ7QAcPoJQmiIMhoHBG7ut5z7it6uEJ6lODTxvoEAyh8lIzh2KnDt'"</definedName>
    <definedName name="_AMO_SingleValue_395006506_TaskState.9">"'cOcsINuQ+TVmVqjXom3DuVOHMovLDS9fhyIduEsKEaEaTQMIs1SZ0mTahe7YJWEYwO5zU1TBjTNdVYA0ktFUtzwyocTPAnrD7TQteJtjdeQ/bdHjW1Jg5hBpSFXMN9Xqy83rWBcwlbJZoLuyhOUYCAzBqG+cByO/e2W6BUjof3c3XC/DQbuVty81R+EKRDtDi4WX2shwIYwS47S2BWYHFpLQRaYiSO7UwuROHtcf4ZJQbjY9ChcgtFoJAxr'"</definedName>
    <definedName name="_AMO_SingleValue_66611259_TaskState">"'Partitions:53'"</definedName>
    <definedName name="_AMO_SingleValue_66611259_TaskState.0">"'7T1rc+PGkZ99VfcfGF2VY7t8S4Jv2lFSEAhKzPIVANJGV1vFoiTsmmuKUEjQ3q04//3mgccAmCcIiBKXXyRRBPo1Pd09PT09f/nb58dV5Td3s1166/Mz7U3trOKu772H5frj+dnO//C/Wvvsb3/97//6i7PY/lqZLB7d8zN79/i42HypfLt4fPrZWdyt3O1ZZbz4dHN+1gR/LNfgD+2som8fwbO6/ca8fAPf3r4JXsSv/Fi5CdA23wC8b2o'"</definedName>
    <definedName name="_AMO_SingleValue_66611259_TaskState.1">"'/Vozdyt9t3PO1u/M3i9WPldnubrW8f+t+cbxf3fX5ndvquh/uG3e9RrOu9e7OEGH2FEKCxCPyAxr9he/O9f7CX9wsNoA+58sT+Pf/gAeG9uT8rNFugj+rEEDq0RBYDQLTwaODs4plwl/wYcN89CvD87MaB/dwcnPVt+aT6/GFaUWYtRBzpxtiBugS2IzzM0jF1vUNb7V7XJ9VbiYZcJCks8rl+dn1+te19/s6gFWFlJEUamIK+9OJM59Zw4'"</definedName>
    <definedName name="_AMO_SingleValue_66611259_TaskState.10">"'2xbtwy0uBtNc+ThCZNIM/nxCDpPqet5nNS4KRPRfF8TgST5XM6aj4nDU+aSJ7PiYAyfE5HzeekwEmTyPM5EUyWz+mo+Zw0PGkieT4nAkr3OR01n5OEJk0gz+dEIFk+p6Pmc9LwpInk+ZxYfa50atF7R83fpOFJE8nzNYT+TC2qJNUcTRqeNJE8LxMBvbi+5azUOmq+hg5VmmApj2OZxs3couUZOjm9TgRRmlCu5+kbLKfTUXQ6EST5s61SD'"</definedName>
    <definedName name="_AMO_SingleValue_66611259_TaskState.11">"'odRTqHYdSEFTp5GKX/D0kjFpgtpePJU8lyObqB6NbC8n+iX1I0hxXYLGYDydPK8jm0a00lft255lKq5HgpIeVp5Dmhk3pijOS0OUuyvEAGSp4vnczC4Oo0uNWcTAZKni+dmMLgGjS41/xIBkqeL51kwuCaNLjVnEgGSp4vnQDC4Fo0uNb8RAZKnS+L0zo056U8Zibx8zREIiPLNB3j+IwDIcG6KzRESwOTp4/mOACRjpaLYHCEBTJ4+ntcI'"</definedName>
    <definedName name="_AMO_SingleValue_66611259_TaskState.12">"'QLKWKYqNEZLQ5Cnk+YsAJn2NotgMgYQloq6a6jDF8WjowdnGe4o7VtXjjlXhGBOPJUiFhDiq3aouvljeyrW9jT+fuZsP3uYR/h2hb0TooeGd1UPQtr+x3G0FfNO3YP8vawwbOVXegqAE0NV3t/dzBmT49myxeUzSbqx9SGcgOgwd/QmoRm8AqAnqDeMCIDcMJAd343+58LwVC2dlaKR6kcGfdv9tgBDCuEiAv0GiZKgZLyj5xft9tLhzV/E'"</definedName>
    <definedName name="_AMO_SingleValue_66611259_TaskState.13">"'INmMRdkIRxmj5TE2f/KW3Hi23/pyELMHOdJTm53Ll3S1WiHYAdhv+TjyWUCHYy812V5DhynjxOfgTvjeswZEnANKFETwQCqIVCyJ0SoCAxHs2RI/0CwD0JrsVQOmH4wAeRr+HNUSDBmkIJMLxjMnBIGjo0WkQYtcQ9jrEDlHwkOPvs7gjd6KKux5+3Cb/wCNO1Vae0YaTA5ikJerId/GForLQseRX2TT41663kRfbW2+hM5huHtwNr6A4eo'"</definedName>
    <definedName name="_AMO_SingleValue_66611259_TaskState.14">"'ZCSaMY7RUoLw1z8/l0l7v8A8qFpKNv79017FhJcVqwE4+a+iI3QoNdqAvhrRWdxd3Yi3hpx7y0pZlAIOYBoAzhiT6cBEzwj90KhBYJx+zYzvnZt//zuf8z+KH//M031R8q1vRdBQUhj+7ar/xQJb9Ox+eVH5Ip5wr58GK1qpxX/ux4/mL150rlxxQeYzq6Hk+YqL5LnbCr/FABrFUojaqS34TH1YP/fs8aJN7CGQnP9h/jSKkTD1RPeqAM7'"</definedName>
    <definedName name="_AMO_SingleValue_66611259_TaskState.15">"'8EdbBYfIXdzAqbcmBmDRKwK/weBcSJM7+4ToK8bEd0NTFdEOvjH2AG8o7QXLdAb9pPzO/7enhmpULDvfgD/XKjGfCRIOtIwKkSaMb375N7D6HwFfgHXs39MDKXUgf2FAin1ovZIUdMhAwo6vVD4xtEvRmbl37X/VP6t/eebb36OtRWLwMjyXw8d0xiNOFSIs8oT+gq4L8DbDKwukLm9+1TxAL3nZ5bn+e+JRcD7YKJjpahVvOHab9QJ0UaO'"</definedName>
    <definedName name="_AMO_SingleValue_66611259_TaskState.16">"'B+AIEETyFGEwDAze2G197xG/XSVcSXVm4MkDBaIcLmNJ12mSrnMlLSPaiP8sbVWq5qBvohlUhfOLyhEvc4XDH7pl6EQNgRQtAwm0TNPQqTVYpgF9dTINWEotmsK2uAoLjIKEymrlWQMtaQ3Y83a/ucHLnno7/2GbjdI6QSqYllOoIW0x11C5pzu/b7+BuYXNEk2IPZTHSGEAxm3jPgAB3rvbLdBL96O3+fIGPLRb+dtycxaBVKTDtGSUydj'"</definedName>
    <definedName name="_AMO_SingleValue_66611259_TaskState.17">"'E4+1CARhjwG1/CWwL7MBOHZKuKNtTi7I9SWB7DJCi4GiMFCpFbsIYApnsHt3N8h5m9YZrHcyT31y4aKPJsycvTwbU5xUsk7WcEuYm1LibpgDUcP3Bmy3viX0q8PXVO2NAOigNCeDh/OwJMvETTTskfS/0KPMkXimu1doJQwT6erH6sl1ugZhxogr9TLAZcqdluGMOkSqbLCpyMs0tFaKhy+adOrDBV7Bwl+RaPK8yeJ9lRhH5MAbz0jMqmx'"</definedName>
    <definedName name="_AMO_SingleValue_66611259_TaskState.18">"'vDK+QCc2MEQMbxRvxAJi/UCYadPQQEaHU5751ws6bvOFzBbyksNQUshUD35kfICZG2m8GeR5wZRrZYInhpiWZICLZ8ZlAmcNiAVFwN+32Tp2/BAxSGREEjAbp8lhrhR/nkJrcnOnwPxuHAbCBbJ/IOHXWrzwSf0+xzaxup+Gh2XyHuzAI8hEGnsXUkFr13dBY96Dd+FBY9aE5+PBY9aGH+ii06t3IavIfsw2y1uEfbGUxrDvv4oah3461cw'"</definedName>
    <definedName name="_AMO_SingleValue_66611259_TaskState.19">"'9ut/Z9gWcNs8dG9uK18+9H/uVJTt/dU5DltPbf6OoOLYudhK0Ayvv+Ow+r3+Kq5yndP0ydodtEyAD6B9o22by4tHXUgcvTR9xJuI0nbIVxGWjp7uAvUSLRAbxHDow8u/p4yd0XhZQz4AK4CNoTl1YjodJ5EEWYE9pm8haI14p44iLMb3KQKbOaIJyg5+bIr6WCrFk/UP5HPUqI0pYex0f++8oeAArgpLQdR/skAtwg1dLSSEBUeDZFXCs9n'"</definedName>
    <definedName name="_AMO_SingleValue_66611259_TaskState.2">"'lDo1LLQyUJUpbSuphSy7wYjkYckdbzEJuCKktvQ5rea5tObWMPajFMWVqbMrSi8WIS28xHLAlUltqWPLV93TFp1Lb2oRYDlaW2LabWdnTn2qbR2c5DZwhOlsKOmMKZOenPTcuaUse+k4dKEqQspV0Ja8UY8W4uO6U00j0xdbembs3HwPpd0Wjs5aGRBClt9SUcE4RLIbKXyy1hYNLkSXgllhB7uRySqvwknNHUGl6ytLGXyxEREKUJlfBCC'"</definedName>
    <definedName name="_AMO_SingleValue_66611259_TaskState.20">"'5Tb7orQyhO+4n32+SnVDlTrp1IF0KvKof2Lp1vf5lAsPfj7t4t4FhOzc05O3XfoxlWJV6xWeEmYQkZNlUeIbjBwcxWQVGEwFJ7ZmG0GRnhPs0F69/O1ZtsQRr5cbb/c0z0ogGq3L9O422vvkC5NSVN1pkIF0AeXUJLlAGmRVmkZgrauWpWFYcxp4icK0GEKCQxA/frvyf4aU3yxWOxB1LzdbGHNn/ltZ1M6//dfO838mtpthoL59D3/e6NZ'"</definedName>
    <definedName name="_AMO_SingleValue_66611259_TaskState.21">"'7mJB/n6rIeg+3y3taC79aqe4LO13XheE3ekXCD6vDMOx2Jw27mhXXWeUf52cTb+2m53k10srUX5d0cyDaLrpaPrj4GMKVuwAqQNu5hV16yZVVcmGF3w7XkOLFUgbj8+5CUhgudIeXexUZBIKR65vNYv2RtZZtNIuUeAbjIVaoFLb3WKROzELXqBE4Rt2ySV3NNUQrVPge7Al8qEWqMZ0YOo+x4AEKa6KFKn6zOObKWK5yr9kLbYHl/c6xfB'"</definedName>
    <definedName name="_AMO_SingleValue_66611259_TaskState.22">"'3ePASvqpm9GNfz2zySz2INnmiXBmAWWLtuYVJO4jqEnUtz++qNnGjLBhm5wjY5ntPINUUaFRi5Z97BUTRyoh0COPlhaptt5Zoab/4l9wjkDB2B7/ktXYLZYk2daJMCoubbuma9SFmn8B3C3mVYfu0GrymqOkIGr7id0Ge1eKLyo8DiPeM+bx6TJ9qGwGuNLd7MY+6Jwh70wtWVcjaPhjtnKk+UG0+gotmadvGryADb4VaQEbt72Blie7dIc'"</definedName>
    <definedName name="_AMO_SingleValue_66611259_TaskState.23">"'wMbt3HMDdknjpiSHZG5CcGWPxcJG5MWEeNYM/EUhbWugLU0kueypUShjKkbV3PUoobDJvEQhctwR+A79vzSqAUH2bwMdC2igoMUxc9aiaOPRmDJP76Y2hxpEQ9lpdWqPa+0UhS/yCIf7iXgwZpS4MtammjtrOzI0kjzOTHu7eEJNBQH1uIGy6qJgcN5LoLHI/FaLWGQ/Gq9VksUIx+F12q16HY4mlR0I5zKr30F/qr9XHJ6FZ5KtJ0Y11Cy'"</definedName>
    <definedName name="_AMO_SingleValue_66611259_TaskState.24">"'XVVHIvWh7K0yiHO6K9HuXYyH5q+4iew8yZ3D+SyS0WNxWsJU9qt1Wm2RQh3UaSkaGdG2HVJLwfGlNj0gTszByh8VTkok8+0+wXSW5Jz2SbTZRiCilQm15dPP+aUjNm0Elc9i24Jap4yApA0bu9wJwWOW60Tjxtul8Xb+087HnTkyDV46YW0rLjgMWjtI6l+i5QuJptSWL7ALPqPlC/zq1PIFS6lHafkStbyntnyJ2738u/YfzLR0xxfp9ky'"</definedName>
    <definedName name="_AMO_SingleValue_66611259_TaskState.25">"'wJ8p7oCuhKMpp7lIl+suwBUVU1sXWLNq4bEfXCRPP7T86QQlfjDDuXRndIQmfSWAaf0aqNl6jXw6wBripANB/IF4EzjDw5ITvziMkYM7a8f+HaxyGbeMHTKtG0GRaGv5kjHTbhp/r+PPFLfzQwB/emcPLKwf+o4n/MbDMf8CPLfwRNrk2rTb+MNMtZwijCtPqBK8PnSv4sYs/9s0Z/NQL3p0En7WALmM6u+XXr6J2nbFuRJKtxYJtBILNPr'"</definedName>
    <definedName name="_AMO_SingleValue_66611259_TaskState.26">"'3/gKZKSCm9muvKd4MmAUq3k+ZTmS5GzVLaUewqTQUqS63MfauzVEgay1RTvRQ2BVDYBDurKgG2bdppQQpow0YdyxFEO4A/hmvwS6u/oZFcTcLNCpkp/RT8/nQ00i2t9aYuiSaWEFVs6uCrYQtx8DtTs078ny6u2SSyTmGf8ZnDCy7eECdT0PgFwcoS2viZzo1LhEY71epcayXjj57WOKJzDWxBzlPiKPqQQ0+rE0AL8LlBVX82p9ILmkBYU'"</definedName>
    <definedName name="_AMO_SingleValue_66611259_TaskState.27">"'/wzgQo/TDup8MZyYd/ZBxyWwHNEm8dFtMQAX07vKh4Yg0TkI3/6IGB+7Pq/eA/b1CBjUoNfw9dHeECyQP/2ygqBJwvMBoXQGDEk+DaTMOkJe72A1wpYmlKTJigkDImWzRKN3cWawyX6msKmqLoAvlcGn1OCYunu4byUHo05UX3BpCTOJkqbEJb3++ze5zEXPkFhUZSyDF4tiVGSdPFewrCJqtO8lYDd8Iksu8JmKsGrJbFLks5lt4nYbaFO'"</definedName>
    <definedName name="_AMO_SingleValue_66611259_TaskState.28">"'K3xeWYwKO62Ux6Uciy3EYjtWYL6VjZ+hMCvqwhK9XKoaS1ncNmK7Eysyn+34GQrbwvZ14culqrMU2x3EdjdQaD7PbIZFO+elcivLahex2kM+dfGZ51LBtxQmRYe+wGtlOdSAXC57PRwyoMAIxE08/pa0iEHYogS8VhZ/S5l4IYiJcMMuuMPOs0roewqTorAIvViWNYqI5jOKIyOtjqO/h6Ug/kMPUFgVBUn4zdJiwIhuPrM4XtJQwDQZL7f'"</definedName>
    <definedName name="_AMO_SingleValue_66611259_TaskState.29">"'cO5DQ9xRWhfu78MWyYsKIaD6jOFLSUKgEVmr8xCmFyYYoRAKvlcRiSC6fQRwbaSg4sv2Hvvsbb3GGH6CwKQqQ8JslcUrQzWe2FX4Wb28LTu4HSTb4dyrflk0hvq6cW3i885Rz2y/n1iA7shaVc2v0KDm34Mzn4VJXrK4cryLvtg/xX0XuTXju9jhyb02RC3vNubemaE3/+nNvwoOgx5V7E58NPZLcW1PYt/6Icm9N0XL+OHNvwlOVx5Z7E5'"</definedName>
    <definedName name="_AMO_SingleValue_66611259_TaskState.3">"'OyFPtInBpXWXG4oCVSaXIEj6psOsMKOPhzB6IFOrrIjygKVJpfniSzzZm5YZn/o2HN9TIudempeKANQmkyeCwriBQGlan6IBlOaWJ43mjpXpiWiVc0bUUBKk8pzRxd6v29eOATk6TU1gu6peSYWXGmiJbyUcW1ZJgh0OEYhl6vKwJWO/SX81Uwf9rOUdmu5/BUGJk0ez19ZpmEOZ3C5MzVM26ZFUN2amtOigJQmVcJzzfRbZkjareVyXSRI'"</definedName>
    <definedName name="_AMO_SingleValue_66611259_TaskState.30">"'61PIbcW1O0wH/lubeWKDA6htxbSxQWHU/urSUKko4n9yY+EHgEuTfh0cDjyL21RAHS15V7i2vrXlferd0+5d2KyLu1WwTQovJu7Q4l79buvIC8W7pb7avJueUh/KvIt7VFa4PjyLe1hauDV5xv64iWBq8/39YRLgyOKt/WES0OjiXf1hEtDY4p39YRXvB5lPm2jmjJcGz5to4or3oM+baOsHr8defbOsLaqCPIt3WEJeRHk2/rCvOnR5Nv6'"</definedName>
    <definedName name="_AMO_SingleValue_66611259_TaskState.31">"'4qCpWPIt3VFIdJx5Nu6ogDpiPNt4d/4EbisTwCSOThNnIannNgP0wCZE/u6vcLZspmBfk/t2Q1OlqWP8uurVRBkYCyZg/zR/9lH+aPj+l/DYf5uIPOSDvPDZM+NOelPrTnkPXPyvNuL8SenB+/kOQGxiOP8syvdGuvG7dx2dIdykr/bUes5kIZXyvH4lBzo0kkfkG8JD8inaafxk4LKOXWvel49RX6YxEdzTjKNb6wW2y2atkXn8RNUhDrS'"</definedName>
    <definedName name="_AMO_SingleValue_66611259_TaskState.32">"'TmTymzXtmDL5HFnOMxIpOJkPRFlwMh9xM3J/I7uQddLDd0wF0GFrKXyfIsm+dI68sLEsuCDa9jb+xZfMvgxAJFpC4TfLaGUGw46p1TdBtGDDv2FG3US/dMMaDXAnN04rx5CnPTYwroONGd99KHAjA1p2zligr9OhcrMmPCCM+Z3D10uKl/u6oyvtZgwS0qOzGz9D4Vl4FAbzHMEoifHBFDhsxzH7ShsdkBZ3/QDvFeWMdvwQhX/RKjAc8wh'"</definedName>
    <definedName name="_AMO_SingleValue_66611259_TaskState.33">"'IWQKAcbeQd2I3JD1z6MyTT1G4Fy4OMfcElFL38q4nCnqQo8UwL6ZOXlrciGUkSrqjF0s2zxx7jK6nCojPeSHVTWzzHYQE/YnxDYw+WL31TdsAUe5wcpkShkOXhrPZufklEoMf0MEPFqvtHvCRilxQNYTXlgwmpoABQJfpbmmaIjy9TQIoQ2NEapLioAR1cZC6jIe2LaErSXmUpjNJNOXpDq+9t/n5frXbLn9zaXoj2u6JXj6EzhCU59QXnq'"</definedName>
    <definedName name="_AMO_SingleValue_66611259_TaskState.34">"'aY/zRG1/bwJt2vNaMrsQxK05MYRXk6wm8/7Y68xcPg0acpSdjZ/gktjn6699b+YrkGxhD37o2Ir/xRyT4S3B4QLiVAAAsfQy/OrOHEgRPWXMNhfBBtPUZEHkIZSRGVoI0zyxxN9f5g7IjUkRBDafpI4ChPIXk9v8e7lb9cJbqgEwop3N+M3j6IqyNoLy0sGo8GQh8XS6E8BxfjKE9ReE3G4Y2owMPiRWKcq+qmclX1XjJXNRZoUALsHkr0s'"</definedName>
    <definedName name="_AMO_SingleValue_66611259_TaskState.35">"'rJd8XIXmh2Uw2D0lLd9d7Hyf5mnxGsYM/RW//zsRwAO7zDt220+6jFvv8MpoFTGn7/ptl8tfDpd/wqz6M1TFr2ozGvzAFn05imLXkoWvflcWXTh6c1TFv2ZsujCc6ZHmEUXHjs98iy68CzqUWfRhcdTT1n0mvB06ymLfsqiY005ZdFPWfQcWfTWKYt+yqKLsuitUxb9lEV/SVn01imLfsqiq2XRW6cs+imLrnbChRePx3fz0o64tJmXUhZ4'"</definedName>
    <definedName name="_AMO_SingleValue_66611259_TaskState.36">"'xCVEzzvjEj7DOOSCv6qnD7U0kodamuShllbmUEs7eailkzjU0k0daukVd6al3chxpiV6IznVwv9mE65Vvo7w4m5SqBQdYR6DYtxYGoLKKEL8BVsR4sH9Ck47tfOcdipaM3jRdizErF50mLaDoRcYUEYrwn+zdSIcxq9AIzovwVbwwt3gvnaqQjANRQFOBOHkKQl64BjdR+d0JPJ0JLJKQH6RRyLB9GOWcoQ929BetVQBR/CG2A6lCzd6qdV'"</definedName>
    <definedName name="_AMO_SingleValue_66611259_TaskState.37">"'UTTuinX+G/OYpWRS+zV+rEUDL3OavNfBopRMG/dQYIEEgYubE1uMBNv7h0rRGWZrK7P+HOv5adv5r7D0+1qhgMcwjfK90/7/G3rMScJ7EfMgqgMHG/RePffg1hXP2rouI8xDfK975r7F7WAm4T2M/lv1/yOUVEf0Tpruby3SjreoyrLeyjUZs5TLSeqK+phgTrUvU7Oickp0au2COMw6B9iaRF6m7erJCQtJ+71/BpLGr1sTiSKEvyImZ8q'"</definedName>
    <definedName name="_AMO_SingleValue_66611259_TaskState.38">"'LQ1CexeokG0bJAU57KAciDT2RR7YbMdEabxA9ugZN5uI4hMpbhwRMUzWXX3jFHIdBbEm1BberIkhXJyUuKk1P2QWeeXXonYp5EW5AFK2Oe8tLyaMdyBHcscRhJK6eC6TfVuQrBljFTWfMz3mpOMiMxOy9SCML9ZLWNN8VzKS80ldGon1IZe6cyGtozpTIap1TGy01lNL7aVEbjq01lNL7qVEbjlMqQTmU0TqmMl5TKaJxSGaQ4ODdgn1IZm'"</definedName>
    <definedName name="_AMO_SingleValue_66611259_TaskState.39">"'XOjp1TGy0llcO79Pv5UBudG8FMqA0volMoIJVxkcTCvJB2VKAXFINl6ri6zwK+IvvcBWm7j++CZY6zq6h6y0K9K3IfIiZDRQ4YRp1Fi8psh+eFD+6dSSO1AAx1ijYq82q1mgNUwZhQ+VcJ/qsKx0LaU0PICFsrVDxR8PSV8PMPLu1Aii7hdU0LMqxymHQCgIFQbUF5hKvdYAQWz2pjyrCitxJ2CUG1QO6qssjF31Ea1K8lqoi6cRKc2pj1V'"</definedName>
    <definedName name="_AMO_SingleValue_66611259_TaskState.4">"'aVIlfNelNbXt+Vi3LocTGrG5fFcSqDS5Eoso/ZIymbq1XGsnBEuaOIk1EwA4v7B0463pNGo0MnMtmlJQpQmWWDYRoLU6leJcy6c0WGmSJdZRKCxiaEGuVVQMUJpMiUUUhCpUh1wrKgpkacIlPJc+Yzrabi2XzyIgSmd+JLwVADswaWqg5fJXIThpEiVWWACmM3X0EY3IXIusGKA0mTLeCsQSc2Papwozn7OKIUoTKuGrbJjwcKbID1KJzeW'"</definedName>
    <definedName name="_AMO_SingleValue_66611259_TaskState.40">"'Rpl41UZUk7VFZLUziU5tPDVlY8TA21UbTU3aGiXjABKjotVVt0ds1IpjKrBIYRjnLO7G3hz/rNHw9jpqeHmGCaExdlvfezQ8Ym0Qo+vUNDV0PGs02IBfv3ubX+cX7gdv48JIlIVX0QhqPKNEw3vl7bbur677BFYzTBraajTwzFNMg/7Bdzdc1hVHmGemMMNAue7BWO/gvdRUjF0ljHVu2f6axIbx2+7j8t5bebSJ1FH0PnWetUKyFXGr6HT'"</definedName>
    <definedName name="_AMO_SingleValue_66611259_TaskState.41">"'qAjMVVK6jjJb7QJ20nejsjCRKgZ0KUXo7n4FPTXPrAuMktSVKo6RZq9XVKBHEUUkzOZ/7czpaVaWSCaIgNhquriKLSvETE6miRglCJ9YIMyWs1eQMdDVchYkWc87SXxGJ0no9XtCFTp58cP9FHTpZXUmjbcR2SdRcC71KGpsC0j0IJklsigT3gwQRHxa7lWrlRBUBUl6rDjzPX3uknSUEKNrKDigNYZDim+srYMnXgB/9/t7dbt+6X4qSaL'"</definedName>
    <definedName name="_AMO_SingleValue_66611259_TaskState.42">"'C9O3UmU1haQ1VXrBUilZ3u/PhUWj3OTkV9ROPHiinnIPZP663Y2IchWt+mZc9tlP8bL+BdwUD09tRyHPfxCal/CHSMc2XWhPF933bOzwAfTzsffudtFpsveVIbwGFROWiGzXFQSxvw1MNWMPmgUG3ZnhLRNgHk/xfAE6TmrPIUpZind59m52d4M+LuU8Vz8J3jnv8eD+Fw3X+v3/vL31xctoE5xwn4KkLK0D7GkIyoI+PoF4muD3PHHM/m+'"</definedName>
    <definedName name="_AMO_SingleValue_66611259_TaskState.43">"'mg0H05upsNomFDNzHU4XsK3iMGbuZvtcouGlKr3UKoirQeyoCp9O6H04Kn9dZ4UeUZr2s0uXe9JsQJBD8EHHG6vt/DMN5J1DHm+3M4n16NRJF0kruH6aeczhARYQyRbYwf+tsYVSA9ADDPynEbRzmax3uKgVOc/+QBT1FUCeJ0CPKz344ENn4kBVkOyoTyxhRvC+QTzvw7rdVramIWLM5w4lrl6Z+CdxpmGfuF9a7y9gq1AUEXo3M6AfZ6O'"</definedName>
    <definedName name="_AMO_SingleValue_66611259_TaskState.44">"'J8HMfJH1hNZ0DT7/1d/s3L9Ugw/Q1iT+P4y/CA2DD8woHDRRRr3qDIlB0iQG6TQ0ew4N5Zh2dPQaFudiWenRX+hAsxMfayaPajvxQWfqgNY5AxqudU6z7sCzriExSDBwKWV4nOTw6Ec7NtTS4KAqeICrguGvGW7lZmtxSzccFPWDL7BK2/ZTVM5C69CFtsuDmWwYQSO6dF+uAd4+f9zee5vV8o65ZX4T0+LEtcuYLh0mv4L+c/DPoP/cO0z'"</definedName>
    <definedName name="_AMO_SingleValue_66611259_TaskState.45">"'uzVB3snUFTnqlBFvP5R6oQRoaajKnupyKO8sl5kZTYm7EpUPPMUPenmZIITOEKPjKP0+yhV97V3zF9UCZup+EZrY4mol5ew53+o+j1UZK9RY0bKGSYa3Av6xo2ZoSg0EXA6f8KzHEbcoQJ1dSiXyxaN11CqJeoBmKM/2BBXLULFCYF00IzZroRNmWNTESDdusySzVnRKmBGBNGfo1hlqtUSPFjlQ4/+AONouPj+66HH940kU5XRxwdbFG0U'"</definedName>
    <definedName name="_AMO_SingleValue_66611259_TaskState.46">"'Vy6PI6RWOQWF3C/0GQnGSzd/epWevEmzDptrzwq3ikX+wQh0OGkmjTu09gSStfWFiNZFSFEszOvC5n5pHDJrWYxjgDyD1JyKe5vOdcNqAk05kXTJ3BIQ29RkmV8RKa4YSGhD/HuP39aAfteYMBSHNOw5vSDl4m1QYhITAUa3/jrbZv0CkldCPDc6xer06aouyqSU2JR0tWTwSHI4o63h/VnhZ0vP9msYGeFPGL+8HHByUIrO3IHlWpg8BoX'"</definedName>
    <definedName name="_AMO_SingleValue_66611259_TaskState.47">"'T+ngZeQlqg7fWpDjX+iJDljZVLlIaXlz9PxVzlP4+4MRVn0QN3yZ5gYGneDRgrH8ZH2XU9wPiJ5R0JSzXjJ/qAi+LQbc9A9UF7KGY7QaVz2HJfMobprHe57AhFc21fBrI6NAem074Mtj1VgFDarD6RRQIfzBuHhvEGc0LGNd5Pgu2uc+f2Ms75r9CswHuThPWs6MpGBqKRO8OGBZJ3dw99+Bf36m7VumKJ6zmN8yZlKS8En87P6erH6sl1S'"</definedName>
    <definedName name="_AMO_SingleValue_66611259_TaskState.48">"'+1WVlqw9hdyFhtzsMXxhIXhXMgQPRkgckor3HzgX2p8U/LUoOGcQX5qGt4tdZCLOR+5vxA2CWieVfu6mboV71c3/whUFziCQ7Etf0FbYWHaLHUtmP8Aeu21PjbhFvOQrspnd/3K1/WMNzstu/tfTpEYCnf8q6R77Z2/712O33knwPCjzBvvcDf/2b5rVEx0zInpvYiBlCeAQzf967DNCCe4JKGWw/yLa/qFcK6X7UE90Lz16sWTzLLqvNyC'"</definedName>
    <definedName name="_AMO_SingleValue_66611259_TaskState.49">"'+tKt6053caLWSpDRKu6wXgy/vnl71nnKEpohuok8AOMi1zoLWcfurS9C+iuyhxtaVpDzKu+A5gaY83eEdG48umKfpDbsFK2YgevkQOkNQXsKd8eY/jdG1PbxJV85kdCWWQWl6EqMoT0d4R/3jG+tpStIND2mixdFP997aXyzXwBjiU5sR8ZU/KtlHpk8wYP8pXEqAABY+hl6cWcOJAyesuYbD+CDQxZjIQygjKaIStHFmmaOp3h+MHZE6Em'"</definedName>
    <definedName name="_AMO_SingleValue_66611259_TaskState.5">"'sUlClCZbwVkCj2MTm8lkERGlCeZ4Lwrs22ESqeawkNGkCeZ4KMWxcmX02jWo+KgNQmkwJ72Tbk3l/OqRRmcs5RfCkieT5JmM0H+m2M5/oY6og1fxREpo0gTwfBEAOhhaHQjUHlAInncsXeB+Y7uhPaaF9Xdn1RLCkiZPab7IZIVI952aTrRYhNQVeByWM/gk8BD3OqCs7nSRAaTJ5PgcoD3MJV1dzNAQoadJ43iWCN3duZ9RhVvMtaXjSRP'"</definedName>
    <definedName name="_AMO_SingleValue_66611259_TaskState.50">"'IoTR8JHOUpJK/jA+pnuIL9DGkKye6+G5jd6O2DuDqC9tLCItimUeTjYimU5+BiHOUpCq9Hx5W7gEsjvEiMc1WpUkkNXhdJ5qrGAg1KgN1DiV5Wtite7or25W3fXaz8X+Yp8WbTnI6CjotqRJK785K1IrlKSmTKtU+VX68kS59M3eYvKCkof6tFndOK2m2ilTjTT7skJq9wnylR7axxy51ZVwudZsdLnx28Bk8SB2ueZ/9Kg7csP8eeh1aL6'"</definedName>
    <definedName name="_AMO_SingleValue_66611259_TaskState.51">"'iJZAcDpDqRDbYNo+S+3feV3IGm1bl7OX/kdSJrqrbBHdQeSpnoJ7Fd8B5KW4w7Y0x1Ipd2BpKncAnv8dyBpKvfCfu13IGl5rog93YFUzh1ImqZw/+Kx3YGkaQpXMH6VdyBpMFl2ugNJJb0I76Rhp1KirvunA0UHPlBU550FjsdptnTvT2eL9j7kn+oWDo/4A8+LWiiyeiTyTn6iTs2nKXToKcQ7NYmGyD6NTyHjk21nft2PFj3O0IGn4q5R'"</definedName>
    <definedName name="_AMO_SingleValue_66611259_TaskState.52">"'L9IJ+pUSQNA/PrtVGHV/T44r76xlcAvFafIdevLxOt0Fg3Qamj2HhtLIHcpihKVwjY+zXgfHZFMdyN9Nrbeo6zjuMT4IXB3qCdy3UWcxtOMTZpxRX3f348OW1Xh/MEu7ymrUzrsKx/Wv/w8='"</definedName>
    <definedName name="_AMO_SingleValue_66611259_TaskState.6">"'I8i4HSV8DCMlK43bqab0nDkyaS510A0BsTxNQz2pZct67mWRLApMnjeZUAIkuAai4lAUyaPIE/GU7+fm3dMilU9igJeNJECnxKAJQ1WZSdSgKe9J4rz6vAGTgbDZ25MdKHYwqRDTXPkoYnTSTPuwCgjmmNWYPdUPMtSWjSBEp4lr6pMysYuo1cvoUEKU0qz7v0p4YzteaTGS1WbKi5FxKWNHE8/xICpAdhDTXnkgAmTR7PswQQWeuBhppfS'"</definedName>
    <definedName name="_AMO_SingleValue_66611259_TaskState.7">"'UKTJlCmKAEvLGkk5qtKCOFJEymzYoHbCWD1a0xHI9NwhtMJLeBp5Fu90GBLEy9TqmCOdSCTkek4bDfZyFe4QAEtTbrAH1koRUoNfRvKzigGJl1PI/BEAOK7qfWWHf42lZ1RGqQ0qQJ/FMJlDH1T2SUlAUqTyfNKMHCFXpjtk5pqPikDUJpMwXpnCuJDa9gHETaYt4ORfkmjVXnpQ4EqTbBgFaRfA+sCwA8Ht0x6lZdCWaDS5ErsEQ0n9rUF'"</definedName>
    <definedName name="_AMO_SingleValue_66611259_TaskState.8">"'LAp1q7WZa4OIBClNKt9/YYCMAKCp6r1IaNIE8n0XBqn3+5ZGo1DVXSXASZPI91AYpjF0bmkUqjolEpo0gfz9HgySFUY1VTd7EuCkKyf5uTYM8/+GMwqBLdVkGwFMmjx+tg1DnF1NJzQJtlSTbQlw0iRK7PDo/b9f2w61cKKVa4MnBihNpsT+zli3HWTH/kkjNNfmDglSmlSJnZ0ALmPXrJVrbycBU5pYCZ9DAGbZ9FYuz5MFLE22xPopgH5'"</definedName>
    <definedName name="_AMO_SingleValue_66611259_TaskState.9">"'pTa+p8z/XIioJVJpciZUUCZkp5lzrKApkacIlVlHmeDaa3rJiklau5VMCpjSxPH8VQWSJVs1fpcBJ18/z/FUEkxWXtNVcVhqeNJE8rxUBZUQmbTWvlQInTSLPa0UwWbFJW81ppeFJE8nzWRFQenTSVnNXSWjSBPI8VQSSFZ+01bxUGp40kTwPFQ+NORqw1nBtNedEgylNLM8vRYA56+O2mleigJQmVcInTfSLGd2st3N5ogieNJE8/zO70q'"</definedName>
    <definedName name="_AMO_SingleValue_727127476_TaskState">"'Partitions:46'"</definedName>
    <definedName name="_AMO_SingleValue_727127476_TaskState.0">"'7T1pc+PGsZ/9qvIfGKXKsVN+K4IHKNpRUhAIrhjzMghps1VbxaIk7Jo2RSgkaO9Wkv+eOXAMMCdAQBQhfhFFYtDHTE93T3fPzF///vlxVfvN3WyX3vryTHtTP6u563vvYbn+dHm28z/+v6af/f1vf/i/vzqL7a+18eLRvTyb7R4fF5svta8Xj08/OIu7lbs9q40Wv9xenrXAP8s1+Ec7qxnbR9DWmL2x3r6Bb2/fBC/iV76r3QZoW28A3jf'"</definedName>
    <definedName name="_AMO_SingleValue_727127476_TaskState.1">"'172rmbuXvNu7l2t35m8Xqu9p0d7da3v/ofnG8X9315Z3bvnA/3jfvus1WQ+venSHCZhMICRKPyA9o9Be+Ozd6C39xu9gA+pwvT+DnP4EGg9n48gx8nsO3U+1CSHUIyQDt+mc124IfsLFpPfq1AXyZj3gwvr3u2fPxzejKsiO0WoBWa4WIAbYEMvPyDBKxdX3TW+0e12e12zEFDVJ0Vnt7eXaz/nXt/b4OYJ1DwkgCNTmBPcOxGORpecjDsF'"</definedName>
    <definedName name="_AMO_SingleValue_727127476_TaskState.10">"'zDzJ43GpoWY2hawqFRGYuoa2jKzpmChp5Ek+0cTkUmP6JoH3amODpEz6dDSJglKhGYOWUqEfjgpESQpHYYktoRSipQHwqyqj233tCSeoM/ifebKqKQs7fzH7a0FxgEf1mhijoSIGsNZX2y83uzNzBksVmi+bGHPJkpDEDRbdwH0H/37nYLRNX95G2+vAGNdit/W24oJOgUZT8w6cVmr2qFMEaA294SqBq444IxInBfgjiGVI9iSElYe4xPx'"</definedName>
    <definedName name="_AMO_SingleValue_727127476_TaskState.11">"'n5j8VFoJwqrbiGQ8e7R3SzvYZxwsDbALPnNhQtCRndq6t3JAfq8/crlLGcHC6N0ImcBghqsP3rT5X3szYGBqV2/M/uxvWrBbSDm+uHy7Any8D1LNhTtMLQw8yRaJaazlRZDBMZ6sfqyXW5BL+PwF/qb4DJgrkkxxx2grFzyiMjJsyggwERHh7PgTpQgJqDItHxSUWifZToRYTYO78rTiQ654cV4gSE3AiB7/IIGVMCp1ZaMAAE5ezfvHcez'"</definedName>
    <definedName name="_AMO_SingleValue_727127476_TaskState.12">"'J+9EuXrwlOZIl3AUwtybHSkjRDRwary1RNMLPqZZ6cimRwi1fF5QgHHQhFRcD3o9SyRsQQOaH5mvSEAun6Nm+FU9ZCrcHQHfg943UBlIz0nsQje7vudCz6nwRcE1Nj5a47czeJs0vEOochZXldDlba1qurzdqIwubzerpcvbrWPX5aK4IHwP6YbpanGP8iU8PQ73kSFXd+OtXNPbrf3vYXXEdPHJvXpf+/qT/0Otnl3TM3Hn1PKioA6Ni6H'"</definedName>
    <definedName name="_AMO_SingleValue_727127476_TaskState.13">"'h9aRP/42A02/xSRK1b54mT1DhItcftkBpqe2bt7aBNk45xvBbBYORJO0QxiLdOXsYiv7AnjkF2okYHnts8XN64sqcyhjuAYzE0BDyhB7TLMn8ygjqM9mJjJpIVD9LRDNEMRS4MRDPTnLm0UvnIA2MZ+kfybYM5yxTY6zvv639R0IBzHCrQVRvGeCWoYYmVhFihqYh8lrh4avcKl8WQobwHfezL5IovR5K1EmkDiRSkTX9I0+0vs0nW3js8w'"</definedName>
    <definedName name="_AMO_SingleValue_727127476_TaskState.14">"'mXcF8w0nJPT9526cdUSiVNKzz+y6EhJ8eyIDcYODiIyWIyTUtkZVt6UOnnBNnZ65efmuV3OGL17cbbPc3pDogG6206q41ynOK+pAuyu6T/XEAtNkks6Auytk1rRKPVylrchkHNWdAVyttiCAkGgdv49cr/ARJ+u1jtgLO93Gyhq039WlvUL7/+187zfyByytA/336Af28N+wOMvX9g1Hl9gCVJnQZ+u3a+F3i6WAxB7+oFQb9Ng9YbrUJAU'"</definedName>
    <definedName name="_AMO_SingleValue_727127476_TaskState.15">"'2VrCHi7GLrZtW8IQ5fq93N6tM9qP12ejb21m1ZR59GMSv33lq3JZGmt6+WDizdgXLsLIMGM9DLcWk4uB5OrQfxyuO6Vr/AohM+bK2XwW2gaWnhAAgSCkRubzWL9ibP+1vUiO5xCeIhVNYPrPRbWY6vQdXUEjlO4bbGWoLpsVQ1fg0eCHGphbU7GpiHiK2hAcyZbXOMXi+OtjCW28OiPUBHY3u98rdcVTULwZjaVF6N6fn1HslmsspPlkwBm'"</definedName>
    <definedName name="_AMO_SingleValue_727127476_TaskState.16">"'oabr1Avr5CSqQ+i4NLNHruA6suQSUnCF5WOeUcF1ZEmmQME9c64po4KTZTPgzIeBeK6G6zRFky+Zz1BTcgS659dyCV6LVXOyhApELdZzrSK7OoXuELqO4vjYlZ2sKgopu+Iyts+p7WTlUYG2e8Z0dB51J0uZ4BXGFqcdeblbeESKdEmVOfbIQp0z8CiL4ydQMfTMRfErxwDZ4VaNEbd76BgiDV2kqpmMRXUh6DE9H7syVRNCLX8iEvol3UO'"</definedName>
    <definedName name="_AMO_SingleValue_727127476_TaskState.17">"'cjdxEK4qzC5lQpXE8lxolSnksw7yeD61bS8Ql0YhmMsxdfMOfXBqzKoIOxECjIquKSBH8rLVCBgzsTkZXk5mgs4hGdGc1nrezUgS/yDIk4dGDwTpSbMUumrLlcmYTlsaZz3wJzytMoKFN14XQRc4aCjiczSJYrIa9upC6xkdrr2SecSXsVYetgqMZxda/qXBa9S3VxXN101HYKFnaMK7w5BqprkKsI7OdovDmNFSyLF2Mh7ZUXWHQOk8w53'"</definedName>
    <definedName name="_AMO_SingleValue_727127476_TaskState.18">"'DWiuSzGuaqKw1bH6u56srC1gc1VxkVjCw9h4RSvKGqy3aDExOw9p+aIAZCPd3HhaYpzqmbZEk1AhGjjqmrHmrO3zlytUYQ+Sx6LSjGovpHWanx67EQPG5BjtIZ097Of9r5+NSQ1Kkzba2eKIYMDphQlL7EOTQklhLPodGIU1aSB9GgJ6eTaGD9GywGTZ1Eg35D+Jkn0cSn0Py7/l/MsvJBNPyTpOAxLB+AYGCzzDqGJmoR9E05B86cE2fe8'"</definedName>
    <definedName name="_AMO_SingleValue_727127476_TaskState.19">"'HuOqKeLVVuYsGxEIhM12n+sgqq9GFvo5jWjk4thkwSi0Wckd6M1+nCAXsBHHYC5ALoWQTNNPE/hu/MIB5i+s/j3wRo7Y9u4gWXXCZIsW8PfzKExm8HvDfz96j380sRf3lmDt9cO/KGFf+jb1k/waxt/hRfsWbaOv0wN2xlA58KyO8HrA3jSsmVf4K89awq/dYN3x8F3LaDLnEzfiytt0dmksVxEHVuPdETQrXTb/Ufz5d2uKBK9l3Wxg2jJ'"</definedName>
    <definedName name="_AMO_SingleValue_727127476_TaskState.2">"'SJa8iJG4xnN7YFPnsMEht5SCQhqhLalBM6m43nvcmAQWUzD5UROFUSWwokOoZzM2NQ2MpFYQBNlcC2nEBjOjdGk5uxw6CxnYdGAqAqmboSmX2LNWX0nDQiaKoEdhRUjnE1Zc+YTi6dE4JTJfFCTuKtNe5NONP6Ig+RBEBVMrsKQ937x83MmbDUdzfXYEfwlBW4gomZ2IO38ytjaIxNhli2cxmaJExlahXsjTWaDifvOTq9ncvsJEAq06pgf'"</definedName>
    <definedName name="_AMO_SingleValue_727127476_TaskState.20">"'93LuSBAQ+aKuSBD5ty/sloxzeiYGSLdp5wASwpsS3LkyhOj78M9gDT56k+HQsLX2mwaLkXMCDUuaeVKeQgLAy6HfskDf7guXITQcWcoOmzfEouHPgOU8PEQffFJ7L4jf+WM9HUf2Kzxtf+qIPNE3xA4rJISBZ7uEHsDUEDqxUqueOvBfayfPXg2rDyuxQYffj/NUbxS8W6fRJBfLBbhkeHMKFXdrB2V79gT/TSDCbVlbbt7YLjyH+QE7rHA'"</definedName>
    <definedName name="_AMO_SingleValue_727127476_TaskState.21">"'v3OZxES1FwcPJXc0DA5DwiTNtowm4H7n+z97DNjXImNrgY3CUtAdUS0Rwr/ghaFlg3DCExlljgKfp2Fq7IzusA7xVQByDGV9Dq4aQZtV44shdrAVMosc0l7IjPOBrZbA5IQhWPk5fFPpl8CZNU5bE2DhTosr2fp/e+yLewhY0h9JzzvCbJfFJUi7PNw1aqGjRW0m4DVvQ3Mr21wRvlsQtSbmQ2xbito2OCRKzyuFTttumRCbVOGwjDvVYes'"</definedName>
    <definedName name="_AMO_SingleValue_727127476_TaskState.22">"'X6NW5D8yorfYveLVWGlXStjrjuxFIs5jpuQ3EtLYuL3i1VlpW47iCuLwJpFrPM5VeWgSuVWVVOLxCnXWRLF59FphQ8pXmU5eLAW2UZ0oBaIXdd7Ckgdwh4SyL2lgxH4ULmDoG3ymJvqeImBJ4QPmYOll+IFBJ6TvMoc4bQe2UpoohmMZ/YH9Ia2OV7WEqcPtSA5lTmGuEXS3P8IrLFvGIvSUNu0ni03ApvAUPPaU5lLhJ6ryxHMKJZzCf2j'"</definedName>
    <definedName name="_AMO_SingleValue_727127476_TaskState.23">"'zTkIIHlmTiczuBR5hiBt0riMKRWzB/2iDTkEs38h577m2g1hhvQXMrcIvxiSYwSZIt5bYff5aUPkpMbgtAa/J+MsrFinUcVZOu2T0G2AoJsUdKqwCBbV6eDbF39kEE27mEyLz/GthfpryHE1pXZrUqE2Loyu3XEIbaudOfakYfY9LpsqV6lEJtelx4fXokQm16XLdarE2LT67KVexVDbHpdtpavVohNr8tW9McfYtPrsrX8UYfY9LrMHTr+'"</definedName>
    <definedName name="_AMO_SingleValue_727127476_TaskState.24">"'EJtelzlDVQmx6XWZa1SVEJuuyVyk4w+x6ZrMMapCiE3XZG7Rqwmx3R5vfE1vNE/xtQLia53i42t6o0XF1/TgXMqDBalYxykfQ3AtL92vILKmN2SrgSpE1vSGdD1wtJE1vSE9TPjYI2sN6VKgSpG1hmw5UJHIWlO6Fbg6kbWmbFFQychaU3pWbrUia03prY3HH1lrSsvAjzqy1pSWOx1/ZK0prQWvSmStKY2TViWy1pS5SBWIrDVljlElIms'"</definedName>
    <definedName name="_AMO_SingleValue_727127476_TaskState.25">"'tmVv0SiJrjD2vRxVba59q14qIrRV9nxu+p4uOrbUPWrvGu0/s5UfX9qH8NcTXpBcoVyK+Jr1T+Yjja+3KV67pr6pyTX8llWv6K6pc019l5Zr+yirX9FdQuaZXu3JNevNlBeJr0jswKxNf019N5VrnFVSuSS9trER8TXqB4yuJr/GOfDuqIFtXOwXZ9g+yNbUSgmxd+hQ2vXvQU9jYEv8hJPalR9r2Jv81hNu6r+EsNr1b3bPY9G7Vz2LTu6'"</definedName>
    <definedName name="_AMO_SingleValue_727127476_TaskState.26">"'/pLDZdunW7IuE26ebtCoXbpJu5qxhu60g3eFcr3NaRbvE+/nBbR7q9+6jDbR3pju7jD7d1pPu3qxJu60h3blcl3NaR7t8+/nBbR7qJuwrhto50G3eFw23h/7gJXMwnACnd8xLf4ENfMtQN+KAuGTJmKxwkm5roczKb3uIgWfr2IWO1CnwLjIS6eyj6nX/7UHTDUPXvH7oIerzE+4feW4Y9H03GkLP0pS4XjRh/cm6Ibh8iIZZ2nwuJhIM7d'"</definedName>
    <definedName name="_AMO_SingleValue_727127476_TaskState.27">"'ZmIXuxdIiSmMIaNZE8xim2uFtstEt+iw9gJKsIh1ROB7E6rW6FAtqAr51SHFB3LLvpGEcTM0P2NvEa0kxy8dpWyEOHtkG833u5pTnKvHBcuaiQbxY7kzNv4V1+orESnLc0IohfLuIoUWt6J3bOAwZzB/2EQ2UIfhmkP+/gmVsE1zCFLe4Tsb4KEhO8+FBi6h1pdMBToMeUrtqXBe8TuHL5dksPYMxwjU/y+n+g8NrdxG5pl2eI1YDkCURLf'"</definedName>
    <definedName name="_AMO_SingleValue_727127476_TaskState.28">"'/Yk9MhzH6mUK7UNa3PXDcv1JNNZxI5p96ekDwYhHMMriH/qdUtaJ+H962rB5J1vRzMsWuQHzBJBSU1c34wxS0FRfMKmscyabBzdeIzejLpKtkdF7JWtmgSqGty7PA9qVdfBVWgWH6t5BSNC/GF/f7IG1S8+amda4Nxi/TXWGw+4NZ7Nz8/dIDL7PBt9frLZ7wEcScsUUENEtojAmA6b/7WK1c7cMQZFuQCDfL0NgZFKSYqAEaXGQtIwGs5m'"</definedName>
    <definedName name="_AMO_SingleValue_727127476_TaskState.29">"'CqCT7ozSRSaIpT3REd7tan+9Xu+3yN5chNrJEVvTuIUSGIDynuIgExfqnObyZDW7Td61TohL3QWliEqMoT0REt+pON+7QWzz0H31aRnSE7uHy7Aktib6/99b+YrkGmvAJjtL3Ee21/9ToJpMn6Kh/Hy4hgOcKm6EXp/Zg7MDpaq3hKD7Ism0RjYeQRbKHShDGqW0NJ0avP3Jk0kh0Q2niSOAoTx7bImu3W/nL1eKOCDrE8ihLy8YvH8TOEa'"</definedName>
    <definedName name="_AMO_SingleValue_727127476_TaskState.3">"'mZAqubOhEFnLtsTgVOmUcHy2NbVYDjk+hntXPYnBVSZXgUzNIWdYNk2a1a1c5kiEqIypQr2COhlZOZYkyqXPSIAKtOpYJCmYJbOzUmPRWcum0QAVKZTwS6ZN7ZtjR2BqsplnyiwyjQrGKpgynLlIJexSgFVplfBYgUT92bG1AW5jFYCpLJvr2C3etbIAB0xtBzH4q1D9FzWiwVZmXIFGzaD8gYG0JwMh5bpDCZjhl+t57JlTNDKtCvYNNua'"</definedName>
    <definedName name="_AMO_SingleValue_727127476_TaskState.30">"'SX5hKNhn2pgYt7oTzrFuMoT050gZxcuwu4KMKrwzg+dZGMT+mNZHxqJBGgBNQ9ZOhlRbjiZS5UOihyQUkwAA8Yn/nuYuX/PE/1rmlO0Vu9y7PvADicWlEW8Rh8gtGfLs/G3hpY+Nk7HPhJxePFyabSclIiVxzlYhafUCaHSkp1w5MVy0xKhdhFWamwDScthR810mmoZjIN1SLTUG0qDaUn01CdRBrqIpWG6haVhYKntmbOQkVvJOdZ+CsdY'"</definedName>
    <definedName name="_AMO_SingleValue_727127476_TaskState.31">"'j0XC4jI4Sa7lBYQbtYyFoDx7tHdLO+xEISQKCmIH/ClIB7ZyicnG3mSk0WLhcjJjrswLRStOldrcIQCw6FEIvyZLxDhGFZeHJovQUuIfFz4ku39zpIGrooowHYglCIJQQ2qZzWap9qFo6pdAGLIrVwIdxah7KxSvULwhnw6pusUusmlRLNVoVQ3p/vmqa4oOq/d0gmY5eW1m2FNSXqp3EuNAOoGRMucSLcdINMNV2V1xqpMJeEdCvhxpLqb'"</definedName>
    <definedName name="_AMO_SingleValue_727127476_TaskState.32">"'bf5eAt6g4F6YR+iOM+EtOKhSwngS8SHT3v2N+y8R9/AxzTg/1SBjPER3vKluwaGWEubTyKuS8IZcXhPeb1SN1NJyaW2Umy1DcWdWz4irXPrZSFSTFKOdDYUKFYNfoNLi14YJhiGQ3STuIiXXSFYEKKruvct1WvwCLXlvpLAXZL4s9Z7Qss/g7BUJ8TxuZZ7HAcSDz2JZqYLKXEZZ0Qe3wJk8WMcQOavQoAUtt/wyM+4gBFJLYi1oHxVZoKE'"</definedName>
    <definedName name="_AMO_SingleValue_727127476_TaskState.33">"'4c8neFBQ5MHnnV5nJeCexFqS9ypikolA0ytANYYYOu4+M0qFWJ/tEhVDLmKa8yRlnVpO8KEzNqxSCMH2aLdGUPYMkSluiiFYQNKGifxo3FlzEdqYAq3A/U9CmejHA1iFjwufEyTYCvxg1Ms04bBIFMKNgEm6xf+CEFAw0xiFKLYqZhqEa05wyeMzi8DNFjYO1kwmryElhbOWj0MFDtDKgE6lb0f5AGm8jE15RaomVHKbxZRtMUe5CmHGmEW'"</definedName>
    <definedName name="_AMO_SingleValue_727127476_TaskState.34">"'cbT5HmZOU/0/ha9WwD2snKKB9xthG9UGQ0kTQksGUbz25WNnlos42mpqqByFxYjE3LNpZaZhXEQZttJDVlHZS0+gTCjJo2uxbiYs44nhI9FLpszuJu5M3x3zoDbaObDa1IHSEs5m7re4+mRywCYmxRNlgRm0gH9Tfg43dv8+v8yv3obVzoc3LQZtR8mkgVsdBee7ut+6vrPoFVC4+Ei2wkiJRSTILx0Xc3IsYzjq5IOWF2gVzdg3HewbMEa'"</definedName>
    <definedName name="_AMO_SingleValue_727127476_TaskState.35">"'YTtej0TwoYwm7smkWH0M/dxee+tPMYMame0Nw2RjkIdK+M1m3JqSJRTkMVFESv3gTVZ2/V2NowS7RRi9HY+G102mW1kUknzuT9nYe10MnargoOEkNGoGln7U8ElirU9G2cnoy/fkLhF4RjyurN9kXFGSrwhpWQ1c1ybGTtb4ijxCOF1xIWiNJ+HCzvZ4tBZ+isi4toIE+th3IBstf8iERXy1tI4m5Gil+1gRW+SCq2AuBGCSdKaIsH9qEDE'"</definedName>
    <definedName name="_AMO_SingleValue_727127476_TaskState.36">"'x8VulbXq4hwBYpswYT7Y89ceqcvj/pOFJwNCQxBk782NFTAWa8COcX/vbrc/ul+K6tAgOzxxxhPH4kgqlgmZtE52fi/mO4xytROyCtsUUwdCJF8b7cichM5fb8YKv89QDHG0gAfIgW6fTWzHcR+fkOCHMEc44GaPOc97M+fyDLDxtPPhM2+z2HzJEyUBFpHFgB5uwUIbp0Cjh61k2sEunanuXYjSDJD9nwFLkJiz2lMUpJ7c/TJNnM88WPc'"</definedName>
    <definedName name="_AMO_SingleValue_727127476_TaskState.37">"'+GPf+8jc3qscAbWqeg0+n5LULegSH9s8RNRyJ5AzVkDlijnGV2HYQlJUZw2E0cqj+5iYcQtELxFBO3c12uUUDzJwBsJNl8g96gBZ/PSH+oMn+0k/2clqAmpEtTnUr2ZGgawfgC3bq11tYbYx6NwY8X27n4xuiU1FXDdZPO5/TQYAzRLE9cuCnPapBcgBiGN8XHEbkbBbrLfZ+DXHLBxjxPieANxjAw3pBEdiwTQzwPCQbdifWcwM4tWA42e'"</definedName>
    <definedName name="_AMO_SingleValue_727127476_TaskState.38">"'G9zopC83AJRhP7cNfvTJy0nGroAyfAcbIGK4SgDNF5PwVaejKCFaIsvfAiChLtyRp8/5u/2bnwTHb05Q/oPHni90H8IFQFPlCocNBkIfpzZ0AMkqYwSKeh2XNoGLXMUXEyrO/FfWVE/6EyYicuJiaLmZ24vJg5oA3BgIYrvNOsO/CsayoMEvRhShkeJzk8RmXHhlldHBQW93FhMfyY4s3DMy3eRIx9oV7wAIv0bPYUVcawNoWi5Hswk00z2'"</definedName>
    <definedName name="_AMO_SingleValue_727127476_TaskState.39">"'Pqc3grax8n4x+29t1kt77gJ+NuYFicuf8Z0GTDIFux4hv8GO57fYXJvB4ZDVyk46fUS3Oyce6D6aWhoW3PWRVW8lzkxN1oKcyOuQnqOGfLjaYYUMkOI2rH884SuIdu7eCwuLqKKiBKS2RZIJubtOczpT5WVRkYpGFRsoZBhqcAfdrRaTXWDye4GQS1ZYoh1xhAnV1KJKLls3XVyol6gGorzG4EGcrJpoDA4mug0e2wQVWD22ExsFbbH09SB'"</definedName>
    <definedName name="_AMO_SingleValue_727127476_TaskState.4">"'2gOAgy0iei7DloSpTK2SdcOQOdKR07iRMJWpVbBtvQkAi4AzaM1l20iIypQq2LaRMYNTg2019FzWLQFSmVYF+0YABouREYvgXGaOhqtMtYK1C6C/tSc3UwbFuUxdEqYytQp2joTM6+Rcto4BWJluBXuH1ikc5ZDL2hEAlcNDCrbOAsp8PhgzljydXBYuhqdMpYJd60/s0dx5P2X0ZieXNSMAKtOpYMN6Y0akrZPLdCFQyrSJLJZtmdZg6nB'"</definedName>
    <definedName name="_AMO_SingleValue_727127476_TaskState.40">"'CDAkAEvU0McISrXG9BQ7Su78g9vfLD49uuty7OFJFtVksS+UxTpDFsmhy2sUzX5idQl/gyAFIWfv7pdmpxkFwJLnwKAn8Ti/2AEOBwyF0PCteep1iudRD53D/qPn3YVg3pGDprSUxjgDyF1FyKeZvOdMNmFPpuMumDpTQBp6jREoE4Uzw+kMCX+OcftHZQfteV0BSHNOtZuSDlEcdQYcQqAo1v7GW23foN1O6ADA51i7Xp8kJbOhJiUlHi1'"</definedName>
    <definedName name="_AMO_SingleValue_727127476_TaskState.41">"'VOZFstCjodIBOh4BZQP3C7WIDDSliF58/Fu+5iJFGRwXEuBOwOCelzVnQFfpKdhhaKpkm3puSnK8qYfKQ0vJn6ehVztL4cIei9HkgbvmjSxyJu0UjhX34SPpuxjgWkTySLylmokB/UG58ysQcNP8pCjfDETqNy57jQu3PuzFgzhN0wc3sOpjVsTIgTfZ9kO5YBUphs/pIKgW0z68f7vPrx8GcmfluHDy7wVHfzzjiu0YfgfIg9wHak6GFFE'"</definedName>
    <definedName name="_AMO_SingleValue_727127476_TaskState.42">"'QttRkQDyRvGyB++hpOibsIqyafc0tgcqKyou/J0KyxXqy+bJfMo65Ki9Oe/O1C/W3+GL4s//uireZ/BwMkd0jlmQfh1XMn+T4O+RZdeveyBLzgBab8grxmt16hUwPD1cThL8iLLoAt+SDBruzGgdMFeYoFCUhf5T81sKt2U2GFLshrdhXvBKzmBXnwOH21Ea/gBXlN6d6qV39BXlOwfap+uiDvdEFeLCiymxRPF+SdLshjiI3sXsXTBXmv/'"</definedName>
    <definedName name="_AMO_SingleValue_727127476_TaskState.43">"'YI8dKPL6YK80wV5L+SCvFadf9h0/XRB3umCPOqCPHRg2umCvFd8QV4yYq9Smn2q8zqSuHwyXJu/gKSYmG18RGJR6SVWPTN7Y0ti7koTS4nSZk1Y28y7heg0OV765BCd5aSwh+ZZElbx5YDlpjnQeaKn+5JeZOYDHrqadVAqcV9Sq/5K70uCl0DmZfzo70tqaaf7khhKm3VfEjog+XRfUmHaeb/7klra6b4ksjdO9yXJElTxPG6d7kt6Ifcl'"</definedName>
    <definedName name="_AMO_SingleValue_727127476_TaskState.44">"'tbTXe19SSzvdlyS8Lwmdl3+6LylLQBFeYcOPnkTH9p+2DB14y1BDtNc3Hqfp0r0/7R7aexN/6jBwuIUfmF10QCLvBETR3k50GvNpCh16Con2RaIhmp3Gp5DxoY8sv+lF6x1n4MB9bzfopNEx+kh1QHBEPJ0cjA54T46raDdlcBXCafIdevKJzrELBuk0NHsODeNgdtgXQ9wLN3jD6k2wETZ1vvi7if0jOlMcnyDeD0wdOvG3N0PnhqEkTxh'"</definedName>
    <definedName name="_AMO_SingleValue_727127476_TaskState.45">"'nRoe1u58etrwD9vvTtKk8jw7rPofj+rf/AQ=='"</definedName>
    <definedName name="_AMO_SingleValue_727127476_TaskState.5">"'jWJ1sxioNTplGkZ0KfDnTtnoDZwZgs+jMZqhYIJVpFVmqK6PXs64cAjKnX7NZKx5YZZpFFsu2biWdm81SUfCUqRRZqIlzDe2ekM5s9okBUZlSBes0Nd6PoF/MC2F3cpmmNFRliiV2qWc5c/ufwK9gi2tms5SEp5wRkFglCLU3YXTmRWaDFIFSpk3BFiFD/N4ygAsBfOBrBp25LBIFVplmBbskJDeXecpFqcK6CsJl0JhrPYVhKVOnsI7idW'"</definedName>
    <definedName name="_AMO_SingleValue_727127476_TaskState.6">"'GuJZRi752nMsB8InHD6cZ7itPJjZDGRDoZtaFSyU7WVPLVF9tbuTNv48+n7uajt3mE/0e4mwHulgbU4LQRQp75G9vd1sCDng0T8/YIplxrP16eQbJ67vZ+zgEM354uNo9J0s21H6fLzzF09C8gGr0BoCaIN80rgNw0UTe4G//LleeteDhrAzNVJAD/zno/BgghjKsE+FvUk9nz3rOfvd+Hizt3FY9eK+rBbtiDMVYxT5Mnf+mth8utPycBK'"</definedName>
    <definedName name="_AMO_SingleValue_727127476_TaskState.7">"'3AzGabZebvy7hYrRDoAuw0/E80SAgRrLGbuCondaPE5+Be+N6jDgScAsvsiaBD2Qzvsh0Y4zgB/4rUZxI6kC8DzxrsVwOiHowAao89BHZGgQRKCDuGTkBqKmASNTYIUuYaQNyByiEGEGz+nUTdyom6EX7fJf/Bwsxe5IkkFEwOooiUqk7n6Qotro7mPuKahH7vMtoqSWWgCJpsHdyOgIm5DE9IuRnIlgstArD+f3Ip8DChZqG+M7b27hiVk'"</definedName>
    <definedName name="_AMO_SingleValue_727127476_TaskState.8">"'tK1qdLKKLrIeLNCFWg6Rd+Is7kZexIoesXKhzAOCMA/gUHQnyuIImOCH3Qr4Ewlz7Mycy7Ov//S59wP4Y/zw1Vfnf6nZk3c15Hk8umu/9pdz8jHlUNbIp4vVqnZZ+7Pj+YvVn2u171KAzcnwZjTmwv6GUTVQ+0sN8FOjwwPRg1vGr9RCMvidvWoPHn6bp+gI9fLMf4z9qE44oE1NeUBN78HtbxafYKfMCZBqY2v2E34s/A0CE/ie3t0vMOc'"</definedName>
    <definedName name="_AMO_SingleValue_727127476_TaskState.9">"'YUHwRKDdMN3wwcgDbKODGcgEHvaQGiJ/PpmbKSey5H8GPi6zeIAmSjTT0F5EwTe5+ce+h174CH8Ay7e8sgx5qNRtRF3WjQQ2Nugm7OL18+MoxroZW7d/1/9b+rf33q69+iMUbd4BJc98IrdYIjTUUhbPaE3oEBAhwNr08sz3P/0AsBj7guY+U9N0vNQ/wwG0UCEm95g3WfrNBdHdkrADmAG3UxxRe08TwzN3W9x5Rcy56RtsQpYYtgoknGu'"</definedName>
    <definedName name="_AMO_SingleValue_979116328_TaskState">"'Partitions:44'"</definedName>
    <definedName name="_AMO_SingleValue_979116328_TaskState.0">"'7T1pb+PIsZ/3Ae8/MA6w2V3ssyVRl3fiBDRF2croikh7MsAAgmxzZjUri45Ezc4gm//++iLZJPsiRUq2rC+WbZF1dXVVdXV19V///vVxoX1xV+u5t7w4qZ5WTjR3ee89zJefLk42/sf/qzZP/v63//2fvzqz9W/acPboXpzYm8fH2eqb9v3s8emNM7tbuOsTbTD7fHtxUge/zJfgl+qJZqwfwbOGfWpdncK316fkRfzKz9otQVs/BXhPKz9'"</definedName>
    <definedName name="_AMO_SingleValue_979116328_TaskState.1">"'r5mbhb1buxdLd+KvZ4mdtvLlbzO/fut8c7zd3eXHnNtrux3v97lyv16rndyeIMHsEIUHiEfmERn/mu1OjM/Nnt7MVoM/59gT+/WfwQM8eXpyAzzP4duK5AFIFQjLAc90TbWLBD/iwaT36Wg++zEc8sUyrN3amvU6Is0pwVusBVoAqhsm8OIEUrF3f9Babx+WJdjuMg4K0nGhXFyc3y9+W3u9LAugMkkSTVlUgrWM4FoO4ai7iMDBV8moK5B'"</definedName>
    <definedName name="_AMO_SingleValue_979116328_TaskState.10">"'YQyHDz6K7m9zAL2FsaYJZ8ceFyLy3OWkVdnBygu5Url7OcAhbm4ETBAgTVW370xvP7WpTnBV9fvzO7kb+q16qQ/4eLkyfIwy8s3VD0w9DDTONolZjOVloFERjL2eLber4GUsbJLfQzxiVhrpZijjtAWbnkEZGTZ9Fyn4kunayq6eGKX5Fp+aRKod3JdKKSaBzeladTOqGGl9oFJtQogOzxIw+k0kmk0oA/AhTk7GLeOks3Gb0T7SOBb9McN'"</definedName>
    <definedName name="_AMO_SingleValue_979116328_TaskState.11">"'SQcBTC3ZkfKCJXrG8P9KcH0orfCIlaasukRQC2fF5Q+7OmQiutep2OJlI08kOZHFitSkMvnSA/+VE+ICqtE4Xsw+gYmA9k5iV9oZ7f3XOg5Db4oucbGx7D4GaLNNLx9mHIWVwdhy0ktyAHZclI1cgi2nJSUHIwtJyUoL9iWi/KC8D1kG8aL2T3aDeHZcb1OQt2Vt3BNb7P0f4G1D+PZJ/fyvfb9J/+Npr4XEVp6Ju6cVl6U1EnjSlt4vRGP'"</definedName>
    <definedName name="_AMO_SingleValue_979116328_TaskState.12">"'6X8QcPojPmWr/fA0eoIGF4X+8Am0/7M+vZoYqDjbMfo/KjiMOGn7cBZJ4WzhKLq9ie0U6CcieOyxxd+nJ64sqIzg7sFJ9A0hT+jrNEuyuDKEuiM/kdESiSpjqWyGKIeit4PZSc+89NKZbPLiWfon+llGcJbpYWzvf9T+kFAA96/VIKo/SXDLUEMXqwgxw6MBcq3w9FVuky9LIUP4jvvVF2rUeaBRR5Xak0qF3vRPPNX6MZ9u4bHPp1zC01L'"</definedName>
    <definedName name="_AMO_SingleValue_979116328_TaskState.13">"'Iyj09eeu5H1Ep07R6pfD8L4eGnBzLktxg4OAgxkvFYLWCTXNJ6vgcsjt7/fy3ZvkCR6xerbzN0zQtgHCwrpK72miPUyzLdLn1OR0/F1BpTRMLZEFXrlVr4WjpWUvXMKgpC7pC8VoEIcYgCBu/X/hvIOG3s8UGBNvz1RqG2qn/arPKxff/3nj+G2pPGcbn6w/w560x+QBz7x/i5VcfYDVSo4Jf1M4CyGdphCfaPy9Oht7STc6Ss3BQE79dsS'"</definedName>
    <definedName name="_AMO_SingleValue_979116328_TaskState.14">"'eTbGflev7g4gL/a3cGhMjY4YTtQOgVSXxBgl8Oll7yRUYK4W636xj8FroTKjzzCIFg5MZqNVt+4iwB640iBZ5CuI+FHYPrLdZ2Q6vQpV0IjlMZbLFWQXXZwg6+Bk8Z7mttZ46GpiHiizyQ5ky2vsMvFsdbGas84ZnewBBMvN/5Vq8tmoTgzWwmL0K1e3tHs1mssZNtaQDMYkt3XpiQ46j2YeOSzL5wA9eQSR0ZuMK2BHZo4BqyfQ5i4Ha83'"</definedName>
    <definedName name="_AMO_SingleValue_979116328_TaskState.15">"'ZHRwMkS6nDmw1ww18I1aqLJF0+pqxk5Ct3urVyM12LNnCynD1EL7VxDL1LUCXT7sHUpjl+6sZMV5iBjV9ym4S6tnaxCh1i7He6I5jF3sqw9XmGs8c4Xb/sQdreSLqkyp79YqHPmvmSp5Bgqhp1pFb9yJMj2t2oMud3CxlA7oUWamtFQVJqAvk7Px7bM1ARQy5+IlH1JSohzUph6Ks3ZuYSzJI5dmVGqmsQyzOtp37q1RFxSD6WYbAbp8x/4'"</definedName>
    <definedName name="_AMO_SingleValue_979116328_TaskState.16">"'k6vK3JhPJ2KgU5FtzCcI3mm5itHvg1X+4HJkC4RFPZQWVnW3wkoQ/CwrYYQ9hMg6UuzFmjXZcjmzC0vizOe+hG2HYmjSrqspDJGzpgL257MoFg/DXzWlofFL9VdNWWR8EP6qyTbB4Yxi299EOu3wPVVrV2J6ET5Ktm0YFRlynVRbIdeR2U+l8OZ0VLJduggPw1MJk9Z5kjn781Y0n4fhrlrStPVLdVctWdp6r+4qo4GRbc8hpRSf6Wmxw+D'"</definedName>
    <definedName name="_AMO_SingleValue_979116328_TaskState.17">"'YBNT+0AQ5kNS324TQaYpz2ibZphqFiFFK01JPNecXjtysUUTuxK6ReqCUfJSNGr8kCMHjFuSEwybaj/E2/tPGx40rko1P2kHlJ67HIz0OFLUv1gqFxlJiK5Sq3uL0QkHfHJuhwGYosIwu2QwlLK1jNkOJGqH8p/JfzLJyLxR+MyPYCeQDUAzsllmdUMIniGzK6XlyRrVd4UuOqqOLTFuwYVkLVSZ8aPuxItV6EbawcWnYfh4+EkM0+Ir0br'"</definedName>
    <definedName name="_AMO_SingleValue_979116328_TaskState.18">"'BEHw6wC/i0PZgLQLQImmnieQrfnYY4wPS1o//3ljgYW0cPWJMKRZI1qeK/zL5h2/DvGv778j38Q8d/vLN6V9cO/Ecd/6M7sf4J/2zgP2F/a2vSxH+MjYnTg8GFNWmR13uwrbg1aeM/O9YY/nVO3h2Sv6uELnM0fi8u9kTNLyO9CAVbCW0EEWv62QJGc7+3xJ2leSLI1kkzCwlgYGBh7UOkXfijtwQfnVG/b0yqjdMai+yzgI41wZIq46X+z'"</definedName>
    <definedName name="_AMO_SingleValue_979116328_TaskState.19">"'0Q3HoYqGHRkHjsiZ3JK1ekj7olzmsNJPDaEfkg6MRNNoWGXMLqDX1CldRBl3nw5ThPSKLjmu1ajm68VYFVxnXNq6dwgNUWTEf4ZQ4SfZRVun05c2KvzAfsceKJi9TgLo0nw5ehO88AAxNyaajE2YXzg+r96D+vE+GJCyUfvpZFNCJYo3lYLf/BkgQv+ABonOADfJhfFDWktF3irgAUIc2GM3H1As2oiYODOlgIm0ddpLmXH2eFrZbA5oghW'"</definedName>
    <definedName name="_AMO_SingleValue_979116328_TaskState.2">"'mD0c3QYRBYy0VgAE6VRF2BRPPaMt8ORwwa9Vw0hvBUiayraODQvplYE7Ym1vNpIgVSldSGAqm2PZx2Rj0GnY1cdIbwVIlsKsnzdtQzLd70aeaUKA1UldyWArmXhmNeT4c3g0trwiC3lYvcOFBVctvq0mVQ2t5GsOpEnitazqk5scAHa1Kd57agEVBlQ6/ihMaTkWnZ9oihAI18voiCqEypik8yR/3+tNs3rhiU5nNMFERlSlXc03vLmEwHo'"</definedName>
    <definedName name="_AMO_SingleValue_979116328_TaskState.20">"'brQsytkweJMdbR+WxNgwU4YZrH7H976It+CJNIeyHRTyZkl80pTLE8W9Oqo28hYSboMn0txK643wmyVxS1Mu5LaOuG2gFhNiVjl8StsFlcekGocNxGEz0l6xfY2eSfMqOxIQvluqDivZ2ibiuhVpsZjr6Jk017JKnfDdUnVZiesW4rpNtFnMMpdfWf1OqcyqctpGnJ4jXzr7KnKl4NsUj01Z8hK8VZYjJdQKuTvHkQIKh0C0JGJvzggUmrJ'"</definedName>
    <definedName name="_AMO_SingleValue_979116328_TaskState.21">"'wCLxVFntzlTCBREK4RRHcNxUZJPR9mkdZMITeK8sQhTSL+cTxULWGQ76HuSToQw+kOZWFRvjF0gK/kGwxrzhKqqIwaTiYr4X3w6Dv05xKi0zge2UFgiHNYj5xfFRFARJYmYnzYAweZYEReKskDgNqxfzhiKiKQiLbf+i4X0SrMfxAmktZWIRfLIlRimwxr43gb/mepeTINcml0b/jR+AiPgZIpeU/le5NZ6SDJoapjLRhL3BSbGyiz5E9xn'"</definedName>
    <definedName name="_AMO_SingleValue_979116328_TaskState.22">"'2EU6lqY7EgsQVGkkpUh//np6rDdPThJ6upWzBLS1Y/lzvjBaQ+i2uF82fXaSw8MSWy7O1TbnadAGdwwGEsAbrJB50rcU+jCpL3aBIqpu/NxWy9RvO46Px9jIpAYZrxDP559YAy+AJRTlMCKTqJXy84iY+Y6btf6OKbVmLw9AMavKCmAjfaoblXTpAXNZKtYkcSXvHGuOywcS6LuvGLZRTwwBBkNOlYIHKw4e8wm26hD8Oc9Lu4fkly1SLzh'"</definedName>
    <definedName name="_AMO_SingleValue_979116328_TaskState.23">"'kX1vYsbsiPjuw8F7mGEbfbZQxG79SIMms9lSwPM7rSg6y1YkXPHcIxMGxndmPA4TTHDZ9IsS9cJmOUQREl8d0eTgeE4VifTHgekhVyWKBhrN3VZY8S+LKMajHgIoyz+YQAuZZ3aCElOGzbv9FNp5mWJVcI8BaTUPbybYQYtyNP8WCCoeBs7PRSRLBeL3ivZMgtMMWq9QGjf6qYbhMNBSNCvGF/X7IBFXMeyTWvY6Q2vEsJw2NJwVhu3iEuv'"</definedName>
    <definedName name="_AMO_SingleValue_979116328_TaskState.24">"'umzw3dlivQV8pCGXTAURHbeAySkw/VF/uHQXj2ZFmtCm3y9DYWRakmCgBG1xkLYMeratoCpxeZSmMnE05amO6CSL9fV+sVnPv7gMtZFtFITv7kNlKMJzqotIUax/mf0bu3ebrFBOqUokg9LUJEJRnoqIz1q4fW/20KWu5Ix0JLxMCy2Jfrn3lv5svgSWEJeqh7Rrf2jpR8gpuWAJASJXLWzaPOkNHThd8W2FD7Jtx5DGfegiLaESlHE8sfo'"</definedName>
    <definedName name="_AMO_SingleValue_979116328_TaskState.25">"'jo9MdODJtpMRQmjpSOMrTR9EBl8Fm4c8XsRM/kT5Kt8PCl/fi5yjSSwuJBv3k1T9pBxdJoTzvFuEoT09EJ2pgpy/gXvHqMMpPJe7mrdTj+amBRIFiUAu/P3VfGa5omQuNDspccM5P2b47W/i/ThPSNc0xeqtzcfIzAIf3mLY9WRWep7LfWYw7LxUbHatvztGpc0aS/sVlzpu1Q2pxvtfMebNKwdxJ5rxZqx/Q4D2fzHl4aKvczHlTeu3lMX'"</definedName>
    <definedName name="_AMO_SingleValue_979116328_TaskState.26">"'O+k8x5U3pp58FlzpvSez0POnPerCkmjw8xc96sydLCrz5z3pTey3nMnB8z50hR5LXSx8z5MXOeUhtZ+fkxc/7qM+e6fsycHzPnzydzrssKvY6Z82PmPJafCq6hPmbOj5lzxWMtolA86j3HONfSCpJ2ZZ5rCbCLDrYEz3BOtuCvasmTLHr8JEudPsnSSJ1kacZPsrRiJ1naiZMs50UdZKkFIs5ykCV8Iz7Pgv+mU6xnYgURBdy0SNMKwj34x'"</definedName>
    <definedName name="_AMO_SingleValue_979116328_TaskState.27">"'OnBFUBKaUH0BV8LopE9+PNNtTznm4pWC1GQHYkwpRRtrtXgKAWGk1KJ4N98hQjG8ODVQX8OVkIU45I2pCxt4JqIAnwHQinSEPTA4XkNvczjjy/0TOHej/0JaheAGnIrF4KmZGh3VqleIbg2Wzodk3UK54kinNYBbXVzxDdNiKLofe3Wbk6ENSthb3vecg+PABIDomVKbbftYacbrsoqjFWZyoZ3+l74Z73VXeVvbPEGBUthGqJ7mRveVf5G'"</definedName>
    <definedName name="_AMO_SingleValue_979116328_TaskState.28">"'jYTxOOJ9bnt3V+6/RdzDr9OM87caZIwH6F7uVneVX+0rYT6J/FA2vCGX11T0G1rtaj2X1UZ7s2UY7szmGXGVyz4bsWqSYqyzoVChYvALVKr82jDBMBDdjeMuUnONeEWAouneulynyi/Qkksjgb0g92WpSyLPTbWZKxKiedzKPI8JxL3PYlmpgspcRruiD26BM7m3jCByVqHkibTe8svMuINAtJbGWlArNrpAQ3Hm0tIUFDkweedXmcl4p7E'"</definedName>
    <definedName name="_AMO_SingleValue_979116328_TaskState.29">"'+5/uHZBup6P4YHD4ySodqlewTFUItY5ryJme0sxrnRWFqXiYQBNun2Taasu8gibYtUUaLJE1S2b9zbi64iI5oBKuwJRp55vBygPU8OWF6UF9AC7Tn0lmsuPZfCOrOc4FxtOx0YKPVfCXpwLg0is4Inhfc7YvXI6rVPmYEn2lGsNHKEKcdUkaw0c6dCn3ZGcFGO38q9MVnBBvt3OnQ15YRbMDiiGNGsDDrvF1GsNHml9++voxgo71NfvR1ZQ'"</definedName>
    <definedName name="_AMO_SingleValue_979116328_TaskState.3">"'6FzzSA1n4uiQSrTquKnIGAGlfmcFAamTJ+Ki+KJMZ93yipBFc80Gd2A2cmzoo187ikOVJleFSeFIompYZoOn+h8nooBWZlykb8Chvq6M5kOjcsxM1RpZPNUSXDKNIqcFAF6aw07I3ZA1cjmpdIAlekU+SkC1gZgpw4jPG1k81BJcMpRvsg3BQPE0c5mNr+UgKZMocgnEZjsOK+ZzRvFYClTJ/JDBKLIDTWzuSEGRGVKRV6IwB1Nelc8YWbz'"</definedName>
    <definedName name="_AMO_SingleValue_979116328_TaskState.30">"'Qb7eYxI/hMMoKNNv/c7aFnBBvt/NnQV5ERbLSzF04cM4L8jOAZdRuiIPxBD5lmtDoOslZ6mDbAT2y/Pk5d5hugDBJVejNYkZvmmFHwmCWu498QnMRazYZU5IoYt0CkeGxVMqETTSrR1RJpvNVMeEUlxaxDAWl82cQqqlkVnjRII25mQizKmLPq3lP42tkGtJWVUT7ibCPaVmQ0VixOYcs2nudZ2eShzTaaVVUDRNdAR9jOs41lNbMF4qDNN'"</definedName>
    <definedName name="_AMO_SingleValue_979116328_TaskState.31">"'pJVZRsU3+2hEGY0tNmtEBdzxvGU2KHAMTuzu4E3xT8rabT1SjsbWpE5QljMzdr3Hk2PCvUibNVaNmwiG9RdgY/fvdVv00v3o7dyYWTBQZvR8lVFpoiF9trbrN3fXPcJxKY8ElrZSBAZpYgE46PvrkSMZxxdkXHC7AK9ugfjvIHXT7MQnmeLGYRV/EsaGUZvu4/ze2/hMWZQPaO/qYlsFBKshNeMbqYmMU5k1w7lJdwH5mRt17NhlFinAKO3'"</definedName>
    <definedName name="_AMO_SingleValue_979116328_TaskState.32">"'8dnosulsLZNJmk79KQtrs54x7FQIkBAyBqpGtulRUwiJImvPw5lxhkjComAMueJsZtQZSTSkdEiBSUhGT1OTBEqq26MsWhoZrbEuCZ54tHAHRdF0nAVrTNk61Zn7CyrHVwu2coOxp5/afr2KDpNrSZx66ANkHSHQm7RxLSBTgWDStCZIcD8qEPFxtllk3eo/Q4DY7lS4A+n5S4/2K5H8ZElsQmgAgpbe1FgAx7UE7Bj39+56/db9VpRAyX7'"</definedName>
    <definedName name="_AMO_SingleValue_979116328_TaskState.33">"'kyBmOHIujqVgnZNo62vidiO8wIR3TVfhMMZUH1HZfrRG6tiAQ7dishK+NslaDGbwHGYjdHk0cx318QoofwBzgoq/JkPN9x3YuTgAbTxsffuetZqtveRI2wDuzGGgEbYBQ8x7w0MNaMu2gSG3V/hlhYhuy/ytgCRJzoj2FadHR3ecxLM3x/A94xHrLzgfj3p9/ccMKAPCM5jn4knXec0QiOJl8hqjhaCRnqPrMEXOMy1jrC6Pfn5KyJjscO1'"</definedName>
    <definedName name="_AMO_SingleValue_979116328_TaskState.34">"'TzcRMMovgVajjH7mo9X6NBZs4CKGjZHABSSE+BZmwKgEe2nwG0pJNKpIexSEK0tDCBeHvgD7zIWK7hqXck4QjwdL6eDm/6/VCsSFS95dPG5wgIcIYongwc+DkZaJAcgBhmlQVNsZ3VbLnG0bghfvIBVl6eUcBrDOBBrZoIbPBMBPAsIBuKE9u6HpxesKzR4b3Oqobk4RKMJo4pr9+ZeKtsXEUfeNsVbxFgo0Dq35z3Y2CpRwNYo8iyDc+iE'"</definedName>
    <definedName name="_AMO_SingleValue_979116328_TaskState.35">"'m4yWoK//+avNu5fz8gf0PTE/t+LvgjMgQ+MKhw0/hwJxqtHDVJVYZCOQ7Pl0DDKacPyWFhfimVlhL+hMlYnKmaly2mdqLyVOaA1wYAGK87jrNvzrNMVBgnGMaUMjxMfHuNgx4ZZ00rKWbu4nBV+jHETO7saNbPD0VCHfIFV2rafwnoMVnMytOVLZrJpkhZ8yZZkXbwF/Li+91aL+R132/c2osWJim4xXQZM+pHOe/BX0nnvHSb3tmc46b1x'"</definedName>
    <definedName name="_AMO_SingleValue_979116328_TaskState.36">"'J7lmgk33cg9UNwkNtdfLurCKeurF5kZdYW5EtS+7mCFvjzOkkBlCVSzlnyfpyqWtS5aikpZU6UpMMxsCzcS87cKd/vNgtZFRgAQNW6BkWCvwxyRcrybEYLLFIKhgig1xkzHE8ZVULGsvW3cdg6hnaIai/RZigZxsFihIkMaENhka1GnEydCMtaybDMeJxpwwJQCPSqKPAdTqKjNSbCmF8w9udzX79Oguy/GHR11U08WuUBcrDF2khy6vUzS'"</definedName>
    <definedName name="_AMO_SingleValue_979116328_TaskState.37">"'7sdUl/B8EKUg7e3efdbgnQhJg8X7E6JtonJ/tAAcDhlJoo7vPYEGr3kPxLJTQGZRfet61BfOOHjSlpTTGSSCfK0I+zuQtZ7IJJZnMu2DqTAFp6DVGokyUzgymMyR8F+P2j4MdtN2GApDmnGY3oR2iPKoNAkJgKJb+ylusT9EZG3QRxS7WrtdHTcnsqGlNiUZLVU8k5f3FnEnXa00KZgE1DLezFXSkiF3cBz/qKhAhDQ+oR7hjsDgd+6cs6A'"</definedName>
    <definedName name="_AMO_SingleValue_979116328_TaskState.38">"'qykjXlT2ymiU9ExOerSpo8oLT8WTp4lbM0ailQlD0n6pY/u8TRuFs0UjiGD7XvZohzEfGrIeJqJkr0k8qs407MXvc/RelmOELHcdlyXFJ9om4MuOcJRHBjX5NZHRkD2mXfk+2OBTEKq8VH2iigflPdoN9UN0rm2Oa7IfnuBmd9v+KM7xJ9EONB96OajPoWMhBaoikVHkheOyr87au4rWAf1xXEJyor+x5PzRrL2eLbes5ss1RanvYYbxcab'"</definedName>
    <definedName name="_AMO_SingleValue_979116328_TaskState.39">"'/PH8HnF33pdLf4mAyQPSOU7D6iqGtmZo36/WP0WDOIzU/CCF5iI8b77hbozEfbgpRPP+vkBtasLVhM4d0Bzr3wnXVEj2S52JDnt6/S67Dbw4JbV/TSry9Wljjc0z7lXnV6X3bYddA0Eb5dxZf3uu9TpddlN0YTlEERJfOfrT7dtnye9zr/AIT7iIYyy+N99rzq9LjtfRZingJTB/bPoUocyrKmWOXqdf4QKiwi9V7Jlll1NTGgv7VbiZOsx'"</definedName>
    <definedName name="_AMO_SingleValue_979116328_TaskState.4">"'RGmAynSKvBENVijWbG6JB1aZZpF/CvTKGhhgcvYtx7G4GpvNSQkgK1Mu8lSRUXGAUUFhmmU6vdHQZpCezVWJQCvTLvJVQChAIGIlyeauGBCVKVXwWKIcQDOXy8qTAqgp+CxrMO6P3vNIzeW3YiCV0z8KvqtrWVPbYU62Vi73RQFUplPBgw0MG07eKxBvjhmk5vJkcZjK1Io9GlapoTFgSTSrM6OBKdMn8mOhHnEIzObEEtCUKVRZTxlXLPr'"</definedName>
    <definedName name="_AMO_SingleValue_979116328_TaskState.40">"'VnEkLY3S7iXG4Mu7kjh7E7RIUfhXSGDaY+/v5QJrSa+z7bWFtFyiu37xVSUuj/Kuso6hKU91RCfkUXex9fyLy1Abfr82TH/47j5UhiI8p7qIFMX6l9m/sXu3yVKZlKpEMihNTSIU5amIqKvBeOX2vdlD99Fn6Eg7OKGJlkS/3HtLfzZfAkuIj2yGtGt/aOlHRk8wUP8lWEKAyBU+hl4cT3pDB05XawlH8UGiihGN+9BFWkIlKON4YvVHRqc'"</definedName>
    <definedName name="_AMO_SingleValue_979116328_TaskState.41">"'7cGTaSImhNHWkcJSnj6J+F6gD3wJ24GPoI7+jN7G54ct78XMU6aWFRLCvoMzBRVIoz7tFOMrTE1Gzkmt3BhdFeHUY5acShZGNSjw/NZAoUAzqFjr0vDJc0TJXtg9v++5s4f86TUg3ndh0Mqi4rCYkvhuvWBuSq4REpTT7WOf1QvLy8XRt/gKSgnK2jSoFs4jtJVY9M/tgS2zuSjeWYqXNVWFtM+8GnOPkeO6TQ9TPSeEMzW42rBq62pShY4'"</definedName>
    <definedName name="_AMO_SingleValue_979116328_TaskState.42">"'I82xyNxvGWnue689HIeAPqodzSozcyNMw/pFt69EaGbvmHdksP7FeUk/nXdkuP3qwcb+kp0Dpvd0uP3sx4t9ZB39KjNzNetvWKb+nRm/rxlp5nckuP3sxw19aB3dIDbyDJy/uruKVHb+a4TuvV3dIT79xWEWVPwmsEjkeG9nxkqCY66xuN03ju3h9PD219iD/REBwe4QduFzVI5HVAFJ3tRB2Zj1No31NIdC4SDZF9HJ9CxifdtvymE653n'"</definedName>
    <definedName name="_AMO_SingleValue_979116328_TaskState.43">"'J4Dz73doE6jQ/SREABpE5/eHAybvMfHVXSaklzNcJx8+558oj52ZJCOQ7Pl0DCas0NZ9LEUbvCB1RtyEDbRX/zdaPIW9RTHHcS7xNWhjr8dG/UNQ5s8QZ4ZtWt3Pz2seU32u+OkqzwLm3WfwXH92/8D'"</definedName>
    <definedName name="_AMO_SingleValue_979116328_TaskState.5">"'yraYQLBl1Z4n8OZ9E/OB45T1FyfhaQGIsGY+eSSXinayJ+MtvE2/h2t7Kn47d1Udv9Qh/D3HrBLd+Dgz2uBZAtv3VxF1r0DJP4LbGZACT1trbixNIVsdd3085gOHb49nqMU66ufSjzYYzDB39CohGbwCoMeJN8xIgN00kBnflf7v0vAUPp9YzE1ss8KfdeUsQQhiXMfC3SJLZ9w7sX73f+7M7dxGNXj2UYDuQYIRVzNPoyZ97y/587U9pwA'"</definedName>
    <definedName name="_AMO_SingleValue_979116328_TaskState.6">"'rcjPpJdq4W3t1sgUgHYNfBZ+yxmALBHSrbXSC1G8y+kl/he70KHHgKIFsW5IFADo1QDoGXAvhjr9kQO9IuAM8bbhYAox+MAngYffYqiIQqJIEIhE9CYigCEuqVCpsEKfIqQl6DyCEGEW78fRp1NSfqWvDnOv4LHm52QCHSVDAxgCmao03Gy28pda1XatuoaxL6y9bZekUvSmehCxitHtyVKH4On0kTUi9GcyWKy0Dc2J3eiqIMqFlINsb63'"</definedName>
    <definedName name="_AMO_SingleValue_979116328_TaskState.7">"'l3CDfiUr6pXmllVF3kPFuhCPYcoNnFmdwMvZKUZstJS5gFBmBI4KbpjRQUUTPCPzQLEEzF37NjOxcn3f/7aeQN+GG++++7sJ20yeqehyOPRXfraT2f016nUiEZ/O1sstAvtL47nzxZ/0bSfE4DB+vNmMOTCTmf/tZ9+iO9aaz9pgD3tRwFS3it5tmORDG3/MYqSWsFwVSvKw2V6D253NfsEWZ5SINVGzuzGglT4PwhMEFl6d59h9pVQ3Cam'"</definedName>
    <definedName name="_AMO_SingleValue_979116328_TaskState.8">"'C9MNvxg4gG3n/dhiBni9Tnx+R9/bYzMRAnbcj+Cfs6yxHg2SjTSIBpGqjO4+u/cwJF+AD+B3tg+FgYTq1WooovNwUAOXbUIRJ9cG3znGZd/S/lP5r/af6n+/++5NpIVYAGaa+1rgkwZorKEqnGhP6CuAC3A2BgsMz/M/UKH+BzyzkQm++6x5gAfuQ0RJKprXW/p6jRJ36IoAZoI2lHEKr2lieOZm7XuP6HEuesazAcoqtvcmnmhQhpnjajQ'"</definedName>
    <definedName name="_AMO_SingleValue_979116328_TaskState.9">"'0OmNodOHQqIxFKJo0ZWdMRUPfhJPtDE5FJj+i7B4OlTg2pJHPhtAwSzQiTZ1jROAXRyOCNLXJ0NSmUFOB+VDQ1equ7UY1bjf4k3i7qSJKJnsb/2GdjvHIZikrEVFBCmQtoa6PNn7HPoUJidUczY8t9MlMYACGbuU+APndu+s1UFX3k7f6dgoe2iz8dbmJDiIU5SgvHqNmr+yBMAaA284cmBpYjcoakXNZhqgSZojisLYYn4xyY/FRqBCF9U'"</definedName>
    <definedName name="_AMO_UniqueIdentifier">"'8e3fe808-26fb-4da2-8df1-32cbdb4b5117'"</definedName>
    <definedName name="_AMO_XmlVersion">"'1'"</definedName>
    <definedName name="_ATPCorr_Dlg_Types">{"EXCELHLP.HLP!1784";5;10;5;10;5;11;112;112;13;1;2;24}</definedName>
    <definedName name="_ATPCorr_Dlg_Types_1">{"EXCELHLP.HLP!1784";5;10;5;10;5;11;112;112;13;1;2;24}</definedName>
    <definedName name="_ATPHist_Dlg_Types">{"EXCELHLP.HLP!1790";5;10;5;10;5;10;13;13;13;1;2;24}</definedName>
    <definedName name="_ATPHist_Dlg_Types_1">{"EXCELHLP.HLP!1790";5;10;5;10;5;10;13;13;13;1;2;24}</definedName>
    <definedName name="_ATPHist_Range2">"="</definedName>
    <definedName name="_ATPHist_Range3">"="</definedName>
    <definedName name="_AtRisk_SimSetting_AutomaticallyGenerateReports">FALSE</definedName>
    <definedName name="_AtRisk_SimSetting_AutomaticResultsDisplayMode">0</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LiveUpdatePeriod">-1</definedName>
    <definedName name="_AtRisk_SimSetting_MacroMode">0</definedName>
    <definedName name="_AtRisk_SimSetting_MacroRecalculationBehavior">0</definedName>
    <definedName name="_AtRisk_SimSetting_MultipleCPUManualCount">4</definedName>
    <definedName name="_AtRisk_SimSetting_MultipleCPUMode">2</definedName>
    <definedName name="_AtRisk_SimSetting_RandomNumberGenerator">0</definedName>
    <definedName name="_AtRisk_SimSetting_ReportOptionCustomItemCumulativeOverlay01">0</definedName>
    <definedName name="_AtRisk_SimSetting_ReportOptionCustomItemCumulativeOverlay02">0</definedName>
    <definedName name="_AtRisk_SimSetting_ReportOptionCustomItemCumulativeOverlay03">0</definedName>
    <definedName name="_AtRisk_SimSetting_ReportOptionCustomItemCumulativeOverlay04">0</definedName>
    <definedName name="_AtRisk_SimSetting_ReportOptionCustomItemCumulativeOverlay05">0</definedName>
    <definedName name="_AtRisk_SimSetting_ReportOptionCustomItemCumulativeOverlay06">0</definedName>
    <definedName name="_AtRisk_SimSetting_ReportOptionCustomItemDistributionFormat01">1</definedName>
    <definedName name="_AtRisk_SimSetting_ReportOptionCustomItemDistributionFormat02">1</definedName>
    <definedName name="_AtRisk_SimSetting_ReportOptionCustomItemDistributionFormat03">4</definedName>
    <definedName name="_AtRisk_SimSetting_ReportOptionCustomItemDistributionFormat04">1</definedName>
    <definedName name="_AtRisk_SimSetting_ReportOptionCustomItemDistributionFormat05">1</definedName>
    <definedName name="_AtRisk_SimSetting_ReportOptionCustomItemDistributionFormat06">1</definedName>
    <definedName name="_AtRisk_SimSetting_ReportOptionCustomItemGraphFormat01">1</definedName>
    <definedName name="_AtRisk_SimSetting_ReportOptionCustomItemGraphFormat02">1</definedName>
    <definedName name="_AtRisk_SimSetting_ReportOptionCustomItemGraphFormat03">1</definedName>
    <definedName name="_AtRisk_SimSetting_ReportOptionCustomItemGraphFormat04">1</definedName>
    <definedName name="_AtRisk_SimSetting_ReportOptionCustomItemGraphFormat05">1</definedName>
    <definedName name="_AtRisk_SimSetting_ReportOptionCustomItemGraphFormat06">1</definedName>
    <definedName name="_AtRisk_SimSetting_ReportOptionCustomItemItemIndex01">0</definedName>
    <definedName name="_AtRisk_SimSetting_ReportOptionCustomItemItemIndex02">1</definedName>
    <definedName name="_AtRisk_SimSetting_ReportOptionCustomItemItemIndex03">2</definedName>
    <definedName name="_AtRisk_SimSetting_ReportOptionCustomItemItemIndex04">3</definedName>
    <definedName name="_AtRisk_SimSetting_ReportOptionCustomItemItemIndex05">4</definedName>
    <definedName name="_AtRisk_SimSetting_ReportOptionCustomItemItemIndex06">5</definedName>
    <definedName name="_AtRisk_SimSetting_ReportOptionCustomItemItemSize01">0</definedName>
    <definedName name="_AtRisk_SimSetting_ReportOptionCustomItemItemSize02">0</definedName>
    <definedName name="_AtRisk_SimSetting_ReportOptionCustomItemItemSize03">0</definedName>
    <definedName name="_AtRisk_SimSetting_ReportOptionCustomItemItemSize04">0</definedName>
    <definedName name="_AtRisk_SimSetting_ReportOptionCustomItemItemSize05">0</definedName>
    <definedName name="_AtRisk_SimSetting_ReportOptionCustomItemItemSize06">0</definedName>
    <definedName name="_AtRisk_SimSetting_ReportOptionCustomItemItemType01">1</definedName>
    <definedName name="_AtRisk_SimSetting_ReportOptionCustomItemItemType02">5</definedName>
    <definedName name="_AtRisk_SimSetting_ReportOptionCustomItemItemType03">1</definedName>
    <definedName name="_AtRisk_SimSetting_ReportOptionCustomItemItemType04">3</definedName>
    <definedName name="_AtRisk_SimSetting_ReportOptionCustomItemItemType05">2</definedName>
    <definedName name="_AtRisk_SimSetting_ReportOptionCustomItemItemType06">4</definedName>
    <definedName name="_AtRisk_SimSetting_ReportOptionCustomItemLegendType01">0</definedName>
    <definedName name="_AtRisk_SimSetting_ReportOptionCustomItemLegendType02">0</definedName>
    <definedName name="_AtRisk_SimSetting_ReportOptionCustomItemLegendType03">0</definedName>
    <definedName name="_AtRisk_SimSetting_ReportOptionCustomItemLegendType04">0</definedName>
    <definedName name="_AtRisk_SimSetting_ReportOptionCustomItemLegendType05">0</definedName>
    <definedName name="_AtRisk_SimSetting_ReportOptionCustomItemLegendType06">0</definedName>
    <definedName name="_AtRisk_SimSetting_ReportOptionCustomItemsCount">6</definedName>
    <definedName name="_AtRisk_SimSetting_ReportOptionCustomItemSensitivityFormat01">1</definedName>
    <definedName name="_AtRisk_SimSetting_ReportOptionCustomItemSensitivityFormat02">1</definedName>
    <definedName name="_AtRisk_SimSetting_ReportOptionCustomItemSensitivityFormat03">1</definedName>
    <definedName name="_AtRisk_SimSetting_ReportOptionCustomItemSensitivityFormat04">1</definedName>
    <definedName name="_AtRisk_SimSetting_ReportOptionCustomItemSensitivityFormat05">1</definedName>
    <definedName name="_AtRisk_SimSetting_ReportOptionCustomItemSensitivityFormat06">1</definedName>
    <definedName name="_AtRisk_SimSetting_ReportOptionCustomItemSummaryGraphType01">1</definedName>
    <definedName name="_AtRisk_SimSetting_ReportOptionCustomItemSummaryGraphType02">1</definedName>
    <definedName name="_AtRisk_SimSetting_ReportOptionCustomItemSummaryGraphType03">1</definedName>
    <definedName name="_AtRisk_SimSetting_ReportOptionCustomItemSummaryGraphType04">1</definedName>
    <definedName name="_AtRisk_SimSetting_ReportOptionCustomItemSummaryGraphType05">1</definedName>
    <definedName name="_AtRisk_SimSetting_ReportOptionCustomItemSummaryGraphType06">1</definedName>
    <definedName name="_AtRisk_SimSetting_ReportOptionDataMode">1</definedName>
    <definedName name="_AtRisk_SimSetting_ReportOptionReportMultiSimType">1</definedName>
    <definedName name="_AtRisk_SimSetting_ReportOptionReportPlacement">1</definedName>
    <definedName name="_AtRisk_SimSetting_ReportOptionReportSelection">32</definedName>
    <definedName name="_AtRisk_SimSetting_ReportOptionReportsFileType">1</definedName>
    <definedName name="_AtRisk_SimSetting_ReportOptionReportStyle">1</definedName>
    <definedName name="_AtRisk_SimSetting_ReportOptionSelectiveQR">FALSE</definedName>
    <definedName name="_AtRisk_SimSetting_ReportsList" localSheetId="3">0</definedName>
    <definedName name="_AtRisk_SimSetting_ReportsList" localSheetId="4">0</definedName>
    <definedName name="_AtRisk_SimSetting_ReportsList" localSheetId="16">0</definedName>
    <definedName name="_AtRisk_SimSetting_ReportsList">1</definedName>
    <definedName name="_AtRisk_SimSetting_ShowSimulationProgressWindow">TRUE</definedName>
    <definedName name="_AtRisk_SimSetting_SimNameCount">0</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0</definedName>
    <definedName name="_AtRisk_SimSetting_StdRecalcWithoutRiskStatic">0</definedName>
    <definedName name="_AtRisk_SimSetting_StdRecalcWithoutRiskStaticPercentile">0.5</definedName>
    <definedName name="_BS3">{"'action plan'!$D$13"}</definedName>
    <definedName name="_c83" localSheetId="3">{0,0,0,0;0,0,0,0;0,0,0,0}</definedName>
    <definedName name="_c83" localSheetId="4">{0,0,0,0;0,0,0,0;0,0,0,0}</definedName>
    <definedName name="_c83" localSheetId="16">{0,0,0,0;0,0,0,0;0,0,0,0}</definedName>
    <definedName name="_c83">{0,0,0,0;0,0,0,0;0,0,0,0}</definedName>
    <definedName name="_c88">{0,0,0,0;0,0,0,0;0,0,0,0;0,0,TRUE,0}</definedName>
    <definedName name="_D2">{"'Demand Units'!$Z$2:$AF$53"}</definedName>
    <definedName name="_DATAMONTH2">10</definedName>
    <definedName name="_DATATYPE">"REA/REA"</definedName>
    <definedName name="_DATAUPDATE">TRUE</definedName>
    <definedName name="_DATAYEAR1">2010</definedName>
    <definedName name="_DATAYEAR2">2009</definedName>
    <definedName name="_del18">{0,0,0,0,0,0,0,0,0,0,0,0,0,0,0,0,0,0,0,0,0,0,0,0,0,0,0,0,0,0,0,0,0,0,0,0,0,0,0,0,0,0,0,0,0,0,0,0,#VALUE!,FALSE,FALSE}</definedName>
    <definedName name="_DIM1">"DIM1=;DIM2=;DIM3=;DIM4=;DIM5=;DIM6=;DIM7=;DIM8=;DIM9=;"</definedName>
    <definedName name="_DIM2">" "</definedName>
    <definedName name="_DIM3">" "</definedName>
    <definedName name="_DIM4">" "</definedName>
    <definedName name="_DRE0700">{"'PXR_6500'!$A$1:$I$124"}</definedName>
    <definedName name="_e1">{"'Demand Units'!$Z$2:$AF$53"}</definedName>
    <definedName name="_e41">{"'Income Statement'!$D$96:$E$101"}</definedName>
    <definedName name="_EF3">10</definedName>
    <definedName name="_ete56">{"'Sheet3'!$D$23:$D$37"}</definedName>
    <definedName name="_F9EmailXmlGuidCells0">"{16609ADA-7A6E-4EA4-86AE-607938AE99B8}"</definedName>
    <definedName name="_xlnm._FilterDatabase" localSheetId="22" hidden="1">'Bank of TN - Operating'!$A$1:$A$1</definedName>
    <definedName name="_xlnm._FilterDatabase" localSheetId="23" hidden="1">'Bank of TN - Payroll'!$A$1:$A$1</definedName>
    <definedName name="_xlnm._FilterDatabase" localSheetId="14" hidden="1">Detail_BS!$A$4:$AQ$40</definedName>
    <definedName name="_xlnm._FilterDatabase" localSheetId="11" hidden="1">Detail_PL!$A$4:$AX$116</definedName>
    <definedName name="_xlnm._FilterDatabase" localSheetId="4" hidden="1">EBITDA_db!$B$4:$M$47</definedName>
    <definedName name="_xlnm._FilterDatabase" localSheetId="24" hidden="1">'Mtn Commerce Bk - Operating'!$A$1:$A$1</definedName>
    <definedName name="_xlnm._FilterDatabase" localSheetId="25" hidden="1">'Mtn Commerce Bk - Payroll'!$A$1:$M$591</definedName>
    <definedName name="_xlnm._FilterDatabase" localSheetId="10" hidden="1">Unadj_to_Adj_PL!$3:$41</definedName>
    <definedName name="_ggt67">{"'Vietnam'!$E$21:$W$45","'Vietnam'!$E$21:$W$45"}</definedName>
    <definedName name="_gh1">{"'100'!$A$1:$M$83"}</definedName>
    <definedName name="_gh2">{"'100'!$A$1:$M$83"}</definedName>
    <definedName name="_gh2_1">{"'100'!$A$1:$M$83"}</definedName>
    <definedName name="_GSRATES_1" localSheetId="3">"CT300001Latest          "</definedName>
    <definedName name="_GSRATES_1" localSheetId="4">"CT300001Latest          "</definedName>
    <definedName name="_GSRATES_1" localSheetId="16">"CT300001Latest          "</definedName>
    <definedName name="_GSRATES_1">"CT30000120060921        "</definedName>
    <definedName name="_GSRATES_10">"CT30000120010930        "</definedName>
    <definedName name="_GSRATES_100">"CT300001Latest          "</definedName>
    <definedName name="_GSRATES_11">"CF3000012001102420001024"</definedName>
    <definedName name="_GSRATES_12">"CT30000120011024        "</definedName>
    <definedName name="_GSRATES_13">"CF3000122000123120000101"</definedName>
    <definedName name="_GSRATES_14">"CF3000012000093020000101"</definedName>
    <definedName name="_GSRATES_15">"CF3000012005072520040901"</definedName>
    <definedName name="_GSRATES_16">"CT30000120050725        "</definedName>
    <definedName name="_GSRATES_17">"CF3000012004083120040726"</definedName>
    <definedName name="_GSRATES_2" localSheetId="3">"CT300001Latest          "</definedName>
    <definedName name="_GSRATES_2" localSheetId="4">"CT300001Latest          "</definedName>
    <definedName name="_GSRATES_2" localSheetId="16">"CT300001Latest          "</definedName>
    <definedName name="_GSRATES_2">"CT30000120031208        "</definedName>
    <definedName name="_GSRATES_3">"CT300001Latest          "</definedName>
    <definedName name="_GSRATES_4">"CT300001Latest          "</definedName>
    <definedName name="_GSRATES_5">"CT300001Latest          "</definedName>
    <definedName name="_GSRATES_6" localSheetId="3">"CT300001Latest          "</definedName>
    <definedName name="_GSRATES_6" localSheetId="4">"CT300001Latest          "</definedName>
    <definedName name="_GSRATES_6" localSheetId="16">"CT300001Latest          "</definedName>
    <definedName name="_GSRATES_6">"CF3000012000093020000101"</definedName>
    <definedName name="_GSRATES_7">"CF3000012000093020000101"</definedName>
    <definedName name="_GSRATES_8">"CF3000012001092920010101"</definedName>
    <definedName name="_GSRATES_9">"CF3000012001093020010101"</definedName>
    <definedName name="_GSRATES_COUNT">1</definedName>
    <definedName name="_GSRATES_COUNT1">13</definedName>
    <definedName name="_hg2">{"'100'!$A$1:$M$83"}</definedName>
    <definedName name="_hg2_1">{"'100'!$A$1:$M$83"}</definedName>
    <definedName name="_hg3">{"'100'!$A$1:$M$83"}</definedName>
    <definedName name="_HGP1010">{"'Sheet1'!$A$1:$H$36"}</definedName>
    <definedName name="_i6">{"'Demand Units'!$Z$2:$AF$53"}</definedName>
    <definedName name="_inf11">{"SUMMARY","SCENARIO I",FALSE,"CORP.XLS"}</definedName>
    <definedName name="_IPO2">"c6191"</definedName>
    <definedName name="_JP2">{"'SIVA Pricing Model'!$A$1:$F$39"}</definedName>
    <definedName name="_JP2_1">{"'SIVA Pricing Model'!$A$1:$F$39"}</definedName>
    <definedName name="_mgb10">{"'100'!$A$1:$M$83"}</definedName>
    <definedName name="_mgb11">{"'100'!$A$1:$M$83"}</definedName>
    <definedName name="_mgb12">{"'100'!$A$1:$M$83"}</definedName>
    <definedName name="_mgb3">{"'100'!$A$1:$M$83"}</definedName>
    <definedName name="_mgb4">{"'100'!$A$1:$M$83"}</definedName>
    <definedName name="_mgb5">{"'100'!$A$1:$M$83"}</definedName>
    <definedName name="_mgb6">{"'100'!$A$1:$M$83"}</definedName>
    <definedName name="_mgb7">{"'100'!$A$1:$M$83"}</definedName>
    <definedName name="_mgb8">{"'100'!$A$1:$M$83"}</definedName>
    <definedName name="_mgb9">{"'100'!$A$1:$M$83"}</definedName>
    <definedName name="_na2">"100"</definedName>
    <definedName name="_na2_1">{"'SIVA Pricing Model'!$A$1:$F$39"}</definedName>
    <definedName name="_na3">"50"</definedName>
    <definedName name="_na3_1">{"'SIVA Pricing Model'!$A$1:$F$39"}</definedName>
    <definedName name="_na4">"IQ_LTM_DATE"</definedName>
    <definedName name="_new6">{"fdsup://Directions/FactSet Auditing Viewer?action=AUDIT_VALUE&amp;DB=129&amp;ID1=11012210&amp;VALUEID=05376&amp;SDATE=2009&amp;PERIODTYPE=ANN_STD&amp;window=popup_no_bar&amp;width=385&amp;height=120&amp;START_MAXIMIZED=FALSE&amp;creator=factset&amp;display_string=Audit"}</definedName>
    <definedName name="_new8">{"fdsup://Directions/FactSet Auditing Viewer?action=AUDIT_VALUE&amp;DB=129&amp;ID1=11012210&amp;VALUEID=05376&amp;SDATE=2006&amp;PERIODTYPE=ANN_STD&amp;window=popup_no_bar&amp;width=385&amp;height=120&amp;START_MAXIMIZED=FALSE&amp;creator=factset&amp;display_string=Audit"}</definedName>
    <definedName name="_NSO2">{"'Sheet1'!$L$16"}</definedName>
    <definedName name="_OneTimeCosts">{"'Inventory &amp; Anal-Cur Wkbk'!$A$7:$AP$71"}</definedName>
    <definedName name="_Order1">0</definedName>
    <definedName name="_Order1_1">255</definedName>
    <definedName name="_Order1_MM">0</definedName>
    <definedName name="_Order1a">0</definedName>
    <definedName name="_Order2">255</definedName>
    <definedName name="_Order2_1">255</definedName>
    <definedName name="_Order2_MM">0</definedName>
    <definedName name="_Order3">0</definedName>
    <definedName name="_Order39">255</definedName>
    <definedName name="_PERIODE">FALSE</definedName>
    <definedName name="_PFPControl__">"PFP"</definedName>
    <definedName name="_pos4">"bf34165e899143c7b1d6b8844693b5fe"</definedName>
    <definedName name="_q7">{"'Demand Units'!$Z$2:$AF$53"}</definedName>
    <definedName name="_Q9">{"'Standalone List Price Trends'!$A$1:$X$56"}</definedName>
    <definedName name="_qpi111">{"'GS- PS East and LA'!$L$67"}</definedName>
    <definedName name="_QTD1">{"Nil","Nil",FALSE,"Detail P&amp;L-M";"Nil","Nil",FALSE,"Dep &amp; Amort-M";"Nil","Nil",FALSE,"Equity-M";"Nil","Nil",FALSE,"Debt &amp; Cash Flow-M";"Nil","Nil",FALSE,"Interest-M"}</definedName>
    <definedName name="_qw2">{0,0,0,0;0,0,0,0;0,0,0,0;0,0,0,0;0,0,0,0;0,0,0,0}</definedName>
    <definedName name="_qw3">{0,0,0,0;0,0,0,0;0,0,0,0;0,0,0,0;0,0,0,0;0,0,0,0}</definedName>
    <definedName name="_Regression_Int">1</definedName>
    <definedName name="_ROrder1">0</definedName>
    <definedName name="_rw1">{"'Standalone List Price Trends'!$A$1:$X$56"}</definedName>
    <definedName name="_rw2">{"'Standalone List Price Trends'!$A$1:$X$56"}</definedName>
    <definedName name="_rw3">{"'Standalone List Price Trends'!$A$1:$X$56"}</definedName>
    <definedName name="_rw4">{"'Standalone List Price Trends'!$A$1:$X$56"}</definedName>
    <definedName name="_SA2502">{"'Summer Projects'!$A$1:$L$41"}</definedName>
    <definedName name="_sak1">{"'Server Configuration'!$A$1:$DB$281"}</definedName>
    <definedName name="_sak2">{"'Server Configuration'!$A$1:$DB$281"}</definedName>
    <definedName name="_scenchg_count">19</definedName>
    <definedName name="_t2" localSheetId="3">{"'Sheet1'!$A$5:$G$42"}</definedName>
    <definedName name="_t2" localSheetId="4">{"'Sheet1'!$A$5:$G$42"}</definedName>
    <definedName name="_t2" localSheetId="16">{"'Sheet1'!$A$5:$G$42"}</definedName>
    <definedName name="_t2">{"'Sheet1'!$A$5:$G$42"}</definedName>
    <definedName name="_tes2">{"'Expense Details'!$A$1:$AM$222"}</definedName>
    <definedName name="_Tes6_1">{"'SIVA Pricing Model'!$A$1:$F$39"}</definedName>
    <definedName name="_TMAutoChart1Names">{"Timeline","Chart 6","Timeline Chart 6"}</definedName>
    <definedName name="_TMAutoChart1Names_1">{"Timeline","Chart 6","Timeline Chart 6"}</definedName>
    <definedName name="_TMAutoChart1Refs">{"","","'Timeline'!$F$16","'Timeline'!$F$25","","","","","",""}</definedName>
    <definedName name="_TMAutoChart1Refs_1">{"","","'Timeline'!$F$16","'Timeline'!$F$25","","","","","",""}</definedName>
    <definedName name="_TMAutoChart2Names">{"Timeline","Chart 6","Timeline Chart 6"}</definedName>
    <definedName name="_TMAutoChart2Names_1">{"Timeline","Chart 6","Timeline Chart 6"}</definedName>
    <definedName name="_TMAutoChart2Refs">{"","","'Timeline'!$F$16","'Timeline'!$H$25","","","","","",""}</definedName>
    <definedName name="_TMAutoChart2Refs_1">{"","","'Timeline'!$F$16","'Timeline'!$H$25","","","","","",""}</definedName>
    <definedName name="_TMAutoChartCount">2</definedName>
    <definedName name="_tom11">{"'Demand Units'!$Z$2:$AF$53"}</definedName>
    <definedName name="_TT20">{0,0,0,0;0,0,0,0;0,0,0,0;0,0,0,0;0,0,0,0;0,0,0,0;0,0,0,0;0,0,0,0;0,0,0,0;0,0,0,0;0,0,0,0;0,0,0,0;0,#VALUE!,0,0;0,0,0,0;0,0,0,0;0,0,0,0;4.02506300418233E-305,0,0,0;0,0,0,0;3.33761291040418E-308,5.56268889233185E-308,8.90030392771069E-308,1.55755255047865E-307;2.6700903295667E-307,4.45015111635219E-307,0,0}</definedName>
    <definedName name="_UUID_">262297</definedName>
    <definedName name="_xz4">{0,0,0,0;0,0,0,0;0,0,0,0;0,0,0,0;0,0,0,0;0,0,0,0}</definedName>
    <definedName name="_y9">{"'Demand Units'!$Z$2:$AF$53"}</definedName>
    <definedName name="a123e">{"'PRORATE GOALS '!$A$1:$O$25"}</definedName>
    <definedName name="A12D">{"'PRORATE GOALS '!$A$1:$O$25"}</definedName>
    <definedName name="a12r">{"'PRORATE GOALS '!$A$1:$O$25"}</definedName>
    <definedName name="a1a">{"'PRORATE GOALS '!$A$1:$O$25"}</definedName>
    <definedName name="A5fml">INDIRECT("'A5'!$3:$3")</definedName>
    <definedName name="AAA_DOCTOPS">"AAA_SET"</definedName>
    <definedName name="AAA_duser">"OFF"</definedName>
    <definedName name="AAA_u999998">"nlfoote@970721231427"</definedName>
    <definedName name="AAA_u999999">"nlfoote@970721231348"</definedName>
    <definedName name="AAA1AQE">{"'PRORATE GOALS '!$A$1:$O$25"}</definedName>
    <definedName name="ääää">{"'Sample Status'!$A$1:$J$21"}</definedName>
    <definedName name="aaaaa" localSheetId="3">ydjithrc</definedName>
    <definedName name="aaaaa" localSheetId="4">ydjithrc</definedName>
    <definedName name="aaaaa" localSheetId="16">ydjithrc</definedName>
    <definedName name="aaaaaaaaaaaaaaaa">{0}</definedName>
    <definedName name="aaaaaaaaaaaaaaaaaa">38749.954212963</definedName>
    <definedName name="AAAQ">{"'Income Statement'!$D$96:$E$101"}</definedName>
    <definedName name="aaas2">{"'PRORATE GOALS '!$A$1:$O$25"}</definedName>
    <definedName name="AAB_Addin5">"AAB_Description for addin 5,Description for addin 5,Description for addin 5,Description for addin 5,Description for addin 5,Description for addin 5"</definedName>
    <definedName name="AAB_GSPPG">"AAB_Goldman Sachs PPG Chart Utilities 1.0g"</definedName>
    <definedName name="aade">{"'Income Statement'!$D$96:$E$101"}</definedName>
    <definedName name="aaq">{"'PRORATE GOALS '!$A$1:$O$25"}</definedName>
    <definedName name="aas" localSheetId="3">"c4426"</definedName>
    <definedName name="aas" localSheetId="4">"c4426"</definedName>
    <definedName name="aas" localSheetId="16">"c4426"</definedName>
    <definedName name="AASAER2">{"'PRORATE GOALS '!$A$1:$O$25"}</definedName>
    <definedName name="aassas" localSheetId="3">{"PR1","pr1",TRUE,"Sch PR-1"}</definedName>
    <definedName name="aassas" localSheetId="4">{"PR1","pr1",TRUE,"Sch PR-1"}</definedName>
    <definedName name="aassas" localSheetId="16">{"PR1","pr1",TRUE,"Sch PR-1"}</definedName>
    <definedName name="aassas">{"PR1","pr1",TRUE,"Sch PR-1"}</definedName>
    <definedName name="abc_1">{"'debtors'!$A$1:$I$305","'debtors'!$A$1:$J$285"}</definedName>
    <definedName name="abc_1_1">{"'debtors'!$A$1:$I$305","'debtors'!$A$1:$J$285"}</definedName>
    <definedName name="abc_1_1_1">{"'debtors'!$A$1:$I$305","'debtors'!$A$1:$J$285"}</definedName>
    <definedName name="abc_1_1_2">{"'debtors'!$A$1:$I$305","'debtors'!$A$1:$J$285"}</definedName>
    <definedName name="abc_1_2">{"'debtors'!$A$1:$I$305","'debtors'!$A$1:$J$285"}</definedName>
    <definedName name="abc_1_2_1">{"'debtors'!$A$1:$I$305","'debtors'!$A$1:$J$285"}</definedName>
    <definedName name="abc_1_3">{"'debtors'!$A$1:$I$305","'debtors'!$A$1:$J$285"}</definedName>
    <definedName name="abc_1_3_1">{"'debtors'!$A$1:$I$305","'debtors'!$A$1:$J$285"}</definedName>
    <definedName name="abc_1_4">{"'debtors'!$A$1:$I$305","'debtors'!$A$1:$J$285"}</definedName>
    <definedName name="abc_1_4_1">{"'debtors'!$A$1:$I$305","'debtors'!$A$1:$J$285"}</definedName>
    <definedName name="abc_1_5">{"'debtors'!$A$1:$I$305","'debtors'!$A$1:$J$285"}</definedName>
    <definedName name="abc_1_5_1">{"'debtors'!$A$1:$I$305","'debtors'!$A$1:$J$285"}</definedName>
    <definedName name="abc_2">{"'debtors'!$A$1:$I$305","'debtors'!$A$1:$J$285"}</definedName>
    <definedName name="abc_2_1">{"'debtors'!$A$1:$I$305","'debtors'!$A$1:$J$285"}</definedName>
    <definedName name="abc_2_2">{"'debtors'!$A$1:$I$305","'debtors'!$A$1:$J$285"}</definedName>
    <definedName name="abc_3">{"'debtors'!$A$1:$I$305","'debtors'!$A$1:$J$285"}</definedName>
    <definedName name="abc_3_1">{"'debtors'!$A$1:$I$305","'debtors'!$A$1:$J$285"}</definedName>
    <definedName name="abc_4">{"'debtors'!$A$1:$I$305","'debtors'!$A$1:$J$285"}</definedName>
    <definedName name="abc_4_1">{"'debtors'!$A$1:$I$305","'debtors'!$A$1:$J$285"}</definedName>
    <definedName name="abc_5">{"'debtors'!$A$1:$I$305","'debtors'!$A$1:$J$285"}</definedName>
    <definedName name="abc_5_1">{"'debtors'!$A$1:$I$305","'debtors'!$A$1:$J$285"}</definedName>
    <definedName name="abc_Control">{"'Data'!$A$1:$D$17"}</definedName>
    <definedName name="abce">{"","","'Fixed Cost Chart'!$G$19","'Fixed Cost Chart'!$G$18","","","","","",""}</definedName>
    <definedName name="ABE">{"'Demand Units'!$X$11:$AD$45"}</definedName>
    <definedName name="ABF">{"'Demand Units'!$X$11:$AD$45"}</definedName>
    <definedName name="ABG">{"'Demand Units'!$X$11:$AD$45"}</definedName>
    <definedName name="ABH">{"'Demand Units'!$X$11:$AD$45"}</definedName>
    <definedName name="ABN">{"'PXR_6500'!$A$1:$I$124"}</definedName>
    <definedName name="abs">{"'action plan'!$D$13"}</definedName>
    <definedName name="AC">{"'Actual'!$A$1:$F$25"}</definedName>
    <definedName name="acac">{0,0,0,0;0,0,0,0;0,0,0,0;0,0,0,0;0,0,0,0}</definedName>
    <definedName name="Access_Button" localSheetId="3">"CONSOL_SIM_List"</definedName>
    <definedName name="Access_Button" localSheetId="4">"CONSOL_SIM_List"</definedName>
    <definedName name="Access_Button" localSheetId="16">"CONSOL_SIM_List"</definedName>
    <definedName name="Access_Button">"Grants_Summary_by_Employee_List"</definedName>
    <definedName name="Access_Button1">"Headcount_Workbook_Schedules_List"</definedName>
    <definedName name="AccessDatabase" localSheetId="3">"G:\GC\INV\554\07_01\554_0701.mdb"</definedName>
    <definedName name="AccessDatabase" localSheetId="4">"G:\GC\INV\554\07_01\554_0701.mdb"</definedName>
    <definedName name="AccessDatabase" localSheetId="16">"G:\GC\INV\554\07_01\554_0701.mdb"</definedName>
    <definedName name="AccessDatabase">"G:\account\96CONSOL\CONSOL.mdb"</definedName>
    <definedName name="ACCOUNT_CHANGE">"ACCOUNT_CHANGE"</definedName>
    <definedName name="ACCOUNTS_PAY">"ACCOUNTS_PAY"</definedName>
    <definedName name="ACCRUED_EXP">"ACCRUED_EXP"</definedName>
    <definedName name="acob">{"'Form'!$A$2:$J$81"}</definedName>
    <definedName name="activations">{"'Hardware Req.'!$A$1:$C$23"}</definedName>
    <definedName name="adasdasdasdasd" localSheetId="3">{"PR1","pr1",TRUE,"Sch PR-1"}</definedName>
    <definedName name="adasdasdasdasd" localSheetId="4">{"PR1","pr1",TRUE,"Sch PR-1"}</definedName>
    <definedName name="adasdasdasdasd" localSheetId="16">{"PR1","pr1",TRUE,"Sch PR-1"}</definedName>
    <definedName name="adasdasdasdasd">{"PR1","pr1",TRUE,"Sch PR-1"}</definedName>
    <definedName name="adbs">{"'action plan'!$D$13"}</definedName>
    <definedName name="ADC">"cust"</definedName>
    <definedName name="ADD_PAID_IN">"ADD_PAID_IN"</definedName>
    <definedName name="adfadf">{"'Sheet1'!$A$1:$J$121"}</definedName>
    <definedName name="adfadf_1">{"'Sheet1'!$A$1:$J$121"}</definedName>
    <definedName name="adfadf_1_1">{"'Sheet1'!$A$1:$J$121"}</definedName>
    <definedName name="adfadf_1_1_1">{"'Sheet1'!$A$1:$J$121"}</definedName>
    <definedName name="adfadf_1_1_2">{"'Sheet1'!$A$1:$J$121"}</definedName>
    <definedName name="adfadf_1_2">{"'Sheet1'!$A$1:$J$121"}</definedName>
    <definedName name="adfadf_1_2_1">{"'Sheet1'!$A$1:$J$121"}</definedName>
    <definedName name="adfadf_1_3">{"'Sheet1'!$A$1:$J$121"}</definedName>
    <definedName name="adfadf_1_3_1">{"'Sheet1'!$A$1:$J$121"}</definedName>
    <definedName name="adfadf_1_4">{"'Sheet1'!$A$1:$J$121"}</definedName>
    <definedName name="adfadf_1_4_1">{"'Sheet1'!$A$1:$J$121"}</definedName>
    <definedName name="adfadf_1_5">{"'Sheet1'!$A$1:$J$121"}</definedName>
    <definedName name="adfadf_1_5_1">{"'Sheet1'!$A$1:$J$121"}</definedName>
    <definedName name="adfadf_2">{"'Sheet1'!$A$1:$J$121"}</definedName>
    <definedName name="adfadf_2_1">{"'Sheet1'!$A$1:$J$121"}</definedName>
    <definedName name="adfadf_2_2">{"'Sheet1'!$A$1:$J$121"}</definedName>
    <definedName name="adfadf_3">{"'Sheet1'!$A$1:$J$121"}</definedName>
    <definedName name="adfadf_3_1">{"'Sheet1'!$A$1:$J$121"}</definedName>
    <definedName name="adfadf_4">{"'Sheet1'!$A$1:$J$121"}</definedName>
    <definedName name="adfadf_4_1">{"'Sheet1'!$A$1:$J$121"}</definedName>
    <definedName name="adfadf_5">{"'Sheet1'!$A$1:$J$121"}</definedName>
    <definedName name="adfadf_5_1">{"'Sheet1'!$A$1:$J$121"}</definedName>
    <definedName name="adg" localSheetId="3">{"'Sheet1'!$A$1:$O$40"}</definedName>
    <definedName name="adg" localSheetId="4">{"'Sheet1'!$A$1:$O$40"}</definedName>
    <definedName name="adg" localSheetId="16">{"'Sheet1'!$A$1:$O$40"}</definedName>
    <definedName name="adg">{"'Sheet1'!$A$1:$O$40"}</definedName>
    <definedName name="adsa">{"'Actual'!$A$1:$F$25"}</definedName>
    <definedName name="adsfadf">{"'Staffing'!$A$1:$D$62"}</definedName>
    <definedName name="adsfdsf">{"fis.dbo.r1_datasum"}</definedName>
    <definedName name="adsflm">{"'Sheet1'!$A$2:$R$54"}</definedName>
    <definedName name="ae" localSheetId="3">{"'Edit'!$A$1:$V$2277"}</definedName>
    <definedName name="ae" localSheetId="4">{"'Edit'!$A$1:$V$2277"}</definedName>
    <definedName name="ae" localSheetId="16">{"'Edit'!$A$1:$V$2277"}</definedName>
    <definedName name="aee">{"'Eng (page2)'!$A$1:$D$52"}</definedName>
    <definedName name="aer">{"'Sheet1'!$A$2:$R$54"}</definedName>
    <definedName name="aerwerqw4r">{"MODEL","ALL STOCK",FALSE,"CS First Boston Merger Model";"MODEL","ALL CASH",FALSE,"CS First Boston Merger Model";"MODEL","ALL CASH WITH EQUITY OFFERING",FALSE,"CS First Boston Merger Model";"MODEL","HALF CASH/HALF STOCK",FALSE,"CS First Boston Merger Model"}</definedName>
    <definedName name="afaghraegharge">"Project Wolverine -- Phase One (Sep ''16) v2.xlsx"</definedName>
    <definedName name="afasdfasd">{"'Directory'!$A$72:$E$91"}</definedName>
    <definedName name="AFDDF">{"'Sheet1'!$A$2:$R$54"}</definedName>
    <definedName name="affff">{"'cua 42'!$A$1:$O$40"}</definedName>
    <definedName name="AFR">{"'Demand Units'!$X$11:$AD$45"}</definedName>
    <definedName name="afsd">{"'Directory'!$A$72:$E$91"}</definedName>
    <definedName name="ahahahahaha">{"'Server Configuration'!$A$1:$DB$281"}</definedName>
    <definedName name="ahh">42912.6158217593</definedName>
    <definedName name="ajdja">"c269"</definedName>
    <definedName name="Alignment">"a1"</definedName>
    <definedName name="Allowance">{"'Trend_Total'!$A$7:$V$10","'Trend_Total'!$A$1:$V$4"}</definedName>
    <definedName name="allx" localSheetId="7">Allx3,Allx4,Allx5</definedName>
    <definedName name="allx">Allx3,Allx4,Allx5</definedName>
    <definedName name="AMORTIZATION">"AMORTIZATION"</definedName>
    <definedName name="ando" localSheetId="3">{"'下期集計（10.27迄・速報値）'!$Q$16"}</definedName>
    <definedName name="ando" localSheetId="4">{"'下期集計（10.27迄・速報値）'!$Q$16"}</definedName>
    <definedName name="ando" localSheetId="16">{"'下期集計（10.27迄・速報値）'!$Q$16"}</definedName>
    <definedName name="ando">{"'下期集計（10.27迄・速報値）'!$Q$16"}</definedName>
    <definedName name="ANM">{"'comite'!$A$9:$G$44","'comite'!$A$1:$G$6"}</definedName>
    <definedName name="anscount">1</definedName>
    <definedName name="aof">{"'SIVA Pricing Model'!$A$1:$F$39"}</definedName>
    <definedName name="aof_1">{"'SIVA Pricing Model'!$A$1:$F$39"}</definedName>
    <definedName name="Apr_06_FooterType">"NONE"</definedName>
    <definedName name="Apr_08_FooterType">"NONE"</definedName>
    <definedName name="Apr_09_FooterType">"NONE"</definedName>
    <definedName name="Apr_10_FooterType">"NONE"</definedName>
    <definedName name="Apr_11_FooterType">"NONE"</definedName>
    <definedName name="Apr_2006_FooterType">"NONE"</definedName>
    <definedName name="APWREFVALLOT">"'allt-us"</definedName>
    <definedName name="APWREFVCOUGAR">"'CVLT-US"</definedName>
    <definedName name="aq" localSheetId="3">{"'Edit'!$A$1:$V$2277"}</definedName>
    <definedName name="aq" localSheetId="4">{"'Edit'!$A$1:$V$2277"}</definedName>
    <definedName name="aq" localSheetId="16">{"'Edit'!$A$1:$V$2277"}</definedName>
    <definedName name="aqwe">{"fdsup://IBCentral/FAT Viewer?action=UPDATE&amp;creator=factset&amp;DOC_NAME=fat:reuters_annual_source_window.fat&amp;display_string=Audit&amp;DYN_ARGS=TRUE&amp;VAR:ID1=12960310&amp;VAR:RCODE=STLD&amp;VAR:SDATE=20051299&amp;VAR:FREQ=Y&amp;VAR:RELITEM=RP&amp;VAR:CURRENCY=&amp;VAR:CURRSOURCE=EXSHARE&amp;V","AR:NATFREQ=ANNUAL&amp;VAR:RFIELD=FINALIZED&amp;VAR:DB_TYPE=&amp;VAR:UNITS=M&amp;window=popup&amp;width=450&amp;height=300&amp;START_MAXIMIZED=FALSE"}</definedName>
    <definedName name="as\">{"'PS-SOTM'!$A$1","'PS-SOTM'!$A$2:$M$30","'PS-SOTM'!$A$31:$A$38"}</definedName>
    <definedName name="AS2DocOpenMode" localSheetId="3">"AS2DocumentBrowse"</definedName>
    <definedName name="AS2DocOpenMode" localSheetId="4">"AS2DocumentBrowse"</definedName>
    <definedName name="AS2DocOpenMode" localSheetId="16">"AS2DocumentBrowse"</definedName>
    <definedName name="AS2DocOpenMode">"AS2DocumentEdit"</definedName>
    <definedName name="AS2DocOpenMode_1">"AS2DocumentEdit"</definedName>
    <definedName name="AS2HasNoAutoHeaderFooter">" "</definedName>
    <definedName name="AS2NamedRange" localSheetId="3">7</definedName>
    <definedName name="AS2NamedRange" localSheetId="4">7</definedName>
    <definedName name="AS2NamedRange" localSheetId="16">7</definedName>
    <definedName name="AS2NamedRange">58</definedName>
    <definedName name="AS2ReportLS">1</definedName>
    <definedName name="AS2SyncStepLS">0</definedName>
    <definedName name="AS2TaxWorkpaper">" "</definedName>
    <definedName name="AS2VersionLS">300</definedName>
    <definedName name="asad">"C6021"</definedName>
    <definedName name="asasasasas" localSheetId="3">{"PR1","pr1",TRUE,"Sch PR-1"}</definedName>
    <definedName name="asasasasas" localSheetId="4">{"PR1","pr1",TRUE,"Sch PR-1"}</definedName>
    <definedName name="asasasasas" localSheetId="16">{"PR1","pr1",TRUE,"Sch PR-1"}</definedName>
    <definedName name="asasasasas">{"PR1","pr1",TRUE,"Sch PR-1"}</definedName>
    <definedName name="ASD">40669.4091898148</definedName>
    <definedName name="asdasda">{"'Sheet3'!$B$2:$C$183"}</definedName>
    <definedName name="asdasdf">{"'Directory'!$A$72:$E$91"}</definedName>
    <definedName name="asdasfd">39625.3919675926</definedName>
    <definedName name="asddsa">{"'Sheet1'!$A$2:$R$54"}</definedName>
    <definedName name="asdfadsf">{"'Sheet1'!$A$1:$J$121"}</definedName>
    <definedName name="asdfadsf_1">{"'Sheet1'!$A$1:$J$121"}</definedName>
    <definedName name="asdfadsf_1_1">{"'Sheet1'!$A$1:$J$121"}</definedName>
    <definedName name="asdfadsf_1_1_1">{"'Sheet1'!$A$1:$J$121"}</definedName>
    <definedName name="asdfadsf_1_1_2">{"'Sheet1'!$A$1:$J$121"}</definedName>
    <definedName name="asdfadsf_1_2">{"'Sheet1'!$A$1:$J$121"}</definedName>
    <definedName name="asdfadsf_1_2_1">{"'Sheet1'!$A$1:$J$121"}</definedName>
    <definedName name="asdfadsf_1_3">{"'Sheet1'!$A$1:$J$121"}</definedName>
    <definedName name="asdfadsf_1_3_1">{"'Sheet1'!$A$1:$J$121"}</definedName>
    <definedName name="asdfadsf_1_4">{"'Sheet1'!$A$1:$J$121"}</definedName>
    <definedName name="asdfadsf_1_4_1">{"'Sheet1'!$A$1:$J$121"}</definedName>
    <definedName name="asdfadsf_1_5">{"'Sheet1'!$A$1:$J$121"}</definedName>
    <definedName name="asdfadsf_1_5_1">{"'Sheet1'!$A$1:$J$121"}</definedName>
    <definedName name="asdfadsf_2">{"'Sheet1'!$A$1:$J$121"}</definedName>
    <definedName name="asdfadsf_2_1">{"'Sheet1'!$A$1:$J$121"}</definedName>
    <definedName name="asdfadsf_2_2">{"'Sheet1'!$A$1:$J$121"}</definedName>
    <definedName name="asdfadsf_3">{"'Sheet1'!$A$1:$J$121"}</definedName>
    <definedName name="asdfadsf_3_1">{"'Sheet1'!$A$1:$J$121"}</definedName>
    <definedName name="asdfadsf_4">{"'Sheet1'!$A$1:$J$121"}</definedName>
    <definedName name="asdfadsf_4_1">{"'Sheet1'!$A$1:$J$121"}</definedName>
    <definedName name="asdfadsf_5">{"'Sheet1'!$A$1:$J$121"}</definedName>
    <definedName name="asdfadsf_5_1">{"'Sheet1'!$A$1:$J$121"}</definedName>
    <definedName name="asdfasdfasdadf">{"'Directory'!$A$72:$E$91"}</definedName>
    <definedName name="asdfasf">38939.6653819444</definedName>
    <definedName name="asdfas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jkf">{0}</definedName>
    <definedName name="asdsasd">{"'DISKsumm04042003FNL'!$A$3:$P$2440","'DISKsumm04042003FNL'!$A$3:$P$2445","'DISKsumm04042003FNL'!$A$3:$P$2448","'DISKsumm04042003FNL'!$A$3:$P$2444","'DISKsumm04042003FNL'!$A$3:$P$2447","'DISKsumm04042003FNL'!$A$3:$P$2442","'DISKsumm04042003FNL'!$A$3:$P$2443"}</definedName>
    <definedName name="asdsasd1">{"'DISKsumm04042003FNL'!$A$3:$P$2440","'DISKsumm04042003FNL'!$A$3:$P$2445","'DISKsumm04042003FNL'!$A$3:$P$2448","'DISKsumm04042003FNL'!$A$3:$P$2444","'DISKsumm04042003FNL'!$A$3:$P$2447","'DISKsumm04042003FNL'!$A$3:$P$2442","'DISKsumm04042003FNL'!$A$3:$P$2443"}</definedName>
    <definedName name="asdsdfasdf">{"'Directory'!$A$72:$E$91"}</definedName>
    <definedName name="asdtf">{"'Standalone List Price Trends'!$A$1:$X$56"}</definedName>
    <definedName name="asdWS">{"'Directory'!$A$72:$E$91"}</definedName>
    <definedName name="asf">{"'Directory'!$A$72:$E$91"}</definedName>
    <definedName name="asfaffaasf">{"DCF","UPSIDE CASE",FALSE,"Sheet1";"DCF","BASE CASE",FALSE,"Sheet1";"DCF","DOWNSIDE CASE",FALSE,"Sheet1"}</definedName>
    <definedName name="asfas">{0,0,"",0}</definedName>
    <definedName name="asfas_1">{0,0,"",0}</definedName>
    <definedName name="asg">{"'Directory'!$A$72:$E$91"}</definedName>
    <definedName name="asggdasgasdg">{"'Standalone List Price Trends'!$A$1:$X$56"}</definedName>
    <definedName name="assasdafsda" localSheetId="3">{"PR1","pr1",TRUE,"Sch PR-1"}</definedName>
    <definedName name="assasdafsda" localSheetId="4">{"PR1","pr1",TRUE,"Sch PR-1"}</definedName>
    <definedName name="assasdafsda" localSheetId="16">{"PR1","pr1",TRUE,"Sch PR-1"}</definedName>
    <definedName name="assasdafsda">{"PR1","pr1",TRUE,"Sch PR-1"}</definedName>
    <definedName name="ASSET_TURNS">"ASSET_TURNS"</definedName>
    <definedName name="assum" localSheetId="3">{"'Sheet1'!$A$5:$G$42"}</definedName>
    <definedName name="assum" localSheetId="4">{"'Sheet1'!$A$5:$G$42"}</definedName>
    <definedName name="assum" localSheetId="16">{"'Sheet1'!$A$5:$G$42"}</definedName>
    <definedName name="assum">{"'Sheet1'!$A$5:$G$42"}</definedName>
    <definedName name="Assumptions_2">{"'Form'!$A$2:$J$81"}</definedName>
    <definedName name="Audit_Recon">{"fdsup://directions/News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Aug_06_FooterType">"NONE"</definedName>
    <definedName name="Aug_08_FooterType">"NONE"</definedName>
    <definedName name="Aug_09_FooterType">"NONE"</definedName>
    <definedName name="Aug_10_FooterType">"NONE"</definedName>
    <definedName name="Aug_11_FooterType">"NONE"</definedName>
    <definedName name="Aug_2006_FooterType">"NONE"</definedName>
    <definedName name="Author">"Kirill Lapin"</definedName>
    <definedName name="AutoSaveInterval">2</definedName>
    <definedName name="AverageAgeAll">{"'Table 7'!$B$4:$H$28"}</definedName>
    <definedName name="AVP_THUS">{"'100'!$A$1:$M$83"}</definedName>
    <definedName name="aweqw">{"'Sheet3'!$D$23:$D$37"}</definedName>
    <definedName name="aweroiu">{"'SIVA Pricing Model'!$A$1:$F$39"}</definedName>
    <definedName name="aweroiu_1">{"'SIVA Pricing Model'!$A$1:$F$39"}</definedName>
    <definedName name="awr">{"'Sheet1'!$A$2:$R$54"}</definedName>
    <definedName name="Baseline">{"'Cost Centers'!$A$1:$P$373"}</definedName>
    <definedName name="Baseline_1">{"'Cost Centers'!$A$1:$P$373"}</definedName>
    <definedName name="Baseline_1_1">{"'Cost Centers'!$A$1:$P$373"}</definedName>
    <definedName name="Baseline_1_2">{"'Cost Centers'!$A$1:$P$373"}</definedName>
    <definedName name="Baseline_1_3">{"'Cost Centers'!$A$1:$P$373"}</definedName>
    <definedName name="Baseline_1_4">{"'Cost Centers'!$A$1:$P$373"}</definedName>
    <definedName name="Baseline_2">{"'Cost Centers'!$A$1:$P$373"}</definedName>
    <definedName name="Baseline_2_1">{"'Cost Centers'!$A$1:$P$373"}</definedName>
    <definedName name="Baseline_2_2">{"'Cost Centers'!$A$1:$P$373"}</definedName>
    <definedName name="Baseline_2_3">{"'Cost Centers'!$A$1:$P$373"}</definedName>
    <definedName name="Baseline_3">{"'Cost Centers'!$A$1:$P$373"}</definedName>
    <definedName name="Baseline_3_1">{"'Cost Centers'!$A$1:$P$373"}</definedName>
    <definedName name="Baseline_3_2">{"'Cost Centers'!$A$1:$P$373"}</definedName>
    <definedName name="Baseline_3_3">{"'Cost Centers'!$A$1:$P$373"}</definedName>
    <definedName name="Baseline_4">{"'Cost Centers'!$A$1:$P$373"}</definedName>
    <definedName name="Baseline_5">{"'Cost Centers'!$A$1:$P$373"}</definedName>
    <definedName name="BASIC_EPS_EXCL">"BASIC_EPS_EXCL"</definedName>
    <definedName name="BASIC_EPS_INCL">"BASIC_EPS_INCL"</definedName>
    <definedName name="BASIC_NORMAL_EPS">"BASIC_NORMAL_EPS"</definedName>
    <definedName name="BASIC_WEIGHT">"BASIC_WEIGHT"</definedName>
    <definedName name="bb_1">{"'SIVA Pricing Model'!$A$1:$F$39"}</definedName>
    <definedName name="bBack">TRUE</definedName>
    <definedName name="bBackHomePage">TRUE</definedName>
    <definedName name="bbb_1">{"'SIVA Pricing Model'!$A$1:$F$39"}</definedName>
    <definedName name="bbbbbbb">"48VDWI7ZJ20HJ1I531HCOK70V"</definedName>
    <definedName name="bcd">{"'debtors'!$A$1:$I$305","'debtors'!$A$1:$J$285"}</definedName>
    <definedName name="bcd_1">{"'debtors'!$A$1:$I$305","'debtors'!$A$1:$J$285"}</definedName>
    <definedName name="bcd_1_1">{"'debtors'!$A$1:$I$305","'debtors'!$A$1:$J$285"}</definedName>
    <definedName name="bcd_1_1_1">{"'debtors'!$A$1:$I$305","'debtors'!$A$1:$J$285"}</definedName>
    <definedName name="bcd_1_1_2">{"'debtors'!$A$1:$I$305","'debtors'!$A$1:$J$285"}</definedName>
    <definedName name="bcd_1_2">{"'debtors'!$A$1:$I$305","'debtors'!$A$1:$J$285"}</definedName>
    <definedName name="bcd_1_2_1">{"'debtors'!$A$1:$I$305","'debtors'!$A$1:$J$285"}</definedName>
    <definedName name="bcd_1_3">{"'debtors'!$A$1:$I$305","'debtors'!$A$1:$J$285"}</definedName>
    <definedName name="bcd_1_3_1">{"'debtors'!$A$1:$I$305","'debtors'!$A$1:$J$285"}</definedName>
    <definedName name="bcd_1_4">{"'debtors'!$A$1:$I$305","'debtors'!$A$1:$J$285"}</definedName>
    <definedName name="bcd_1_4_1">{"'debtors'!$A$1:$I$305","'debtors'!$A$1:$J$285"}</definedName>
    <definedName name="bcd_1_5">{"'debtors'!$A$1:$I$305","'debtors'!$A$1:$J$285"}</definedName>
    <definedName name="bcd_1_5_1">{"'debtors'!$A$1:$I$305","'debtors'!$A$1:$J$285"}</definedName>
    <definedName name="bcd_2">{"'debtors'!$A$1:$I$305","'debtors'!$A$1:$J$285"}</definedName>
    <definedName name="bcd_2_1">{"'debtors'!$A$1:$I$305","'debtors'!$A$1:$J$285"}</definedName>
    <definedName name="bcd_2_2">{"'debtors'!$A$1:$I$305","'debtors'!$A$1:$J$285"}</definedName>
    <definedName name="bcd_3">{"'debtors'!$A$1:$I$305","'debtors'!$A$1:$J$285"}</definedName>
    <definedName name="bcd_3_1">{"'debtors'!$A$1:$I$305","'debtors'!$A$1:$J$285"}</definedName>
    <definedName name="bcd_4">{"'debtors'!$A$1:$I$305","'debtors'!$A$1:$J$285"}</definedName>
    <definedName name="bcd_4_1">{"'debtors'!$A$1:$I$305","'debtors'!$A$1:$J$285"}</definedName>
    <definedName name="bcd_5">{"'debtors'!$A$1:$I$305","'debtors'!$A$1:$J$285"}</definedName>
    <definedName name="bcd_5_1">{"'debtors'!$A$1:$I$305","'debtors'!$A$1:$J$285"}</definedName>
    <definedName name="BCONCERN">FALSE</definedName>
    <definedName name="bfd">{"'Sheet1'!$A$2:$R$54"}</definedName>
    <definedName name="BG_Del">15</definedName>
    <definedName name="BG_Ins">4</definedName>
    <definedName name="BG_Mod">6</definedName>
    <definedName name="BHUVAN">{"'subnets'!$A$1:$F$20"}</definedName>
    <definedName name="BHUVAN_1">{"'subnets'!$A$1:$F$20"}</definedName>
    <definedName name="billlings">{"'Sheet3'!$B$2:$C$183"}</definedName>
    <definedName name="bing">{"'Grill_Objective'!$A$1:$AF$101"}</definedName>
    <definedName name="BIP_FooterType">"INTERNAL"</definedName>
    <definedName name="black">{"'Server Configuration'!$A$1:$DB$281"}</definedName>
    <definedName name="blahblah">"bf34165e899143c7b1d6b8844693b5fe"</definedName>
    <definedName name="blip">{"'Server Configuration'!$A$1:$DB$281"}</definedName>
    <definedName name="BMGHIndex">"O"</definedName>
    <definedName name="BNCVHDO">{"'Demand Units'!$X$11:$AD$45"}</definedName>
    <definedName name="BNFJRFKJ">{"'Demand Units'!$X$11:$AD$45"}</definedName>
    <definedName name="BNGHFKFD">{"'Demand Units'!$X$11:$AD$45"}</definedName>
    <definedName name="BOD_BS">{"'debtors'!$A$1:$I$305","'debtors'!$A$1:$J$285"}</definedName>
    <definedName name="BOD_BS_1">{"'debtors'!$A$1:$I$305","'debtors'!$A$1:$J$285"}</definedName>
    <definedName name="BOD_BS_1_1">{"'debtors'!$A$1:$I$305","'debtors'!$A$1:$J$285"}</definedName>
    <definedName name="BOD_BS_1_1_1">{"'debtors'!$A$1:$I$305","'debtors'!$A$1:$J$285"}</definedName>
    <definedName name="BOD_BS_1_1_2">{"'debtors'!$A$1:$I$305","'debtors'!$A$1:$J$285"}</definedName>
    <definedName name="BOD_BS_1_2">{"'debtors'!$A$1:$I$305","'debtors'!$A$1:$J$285"}</definedName>
    <definedName name="BOD_BS_1_2_1">{"'debtors'!$A$1:$I$305","'debtors'!$A$1:$J$285"}</definedName>
    <definedName name="BOD_BS_1_3">{"'debtors'!$A$1:$I$305","'debtors'!$A$1:$J$285"}</definedName>
    <definedName name="BOD_BS_1_3_1">{"'debtors'!$A$1:$I$305","'debtors'!$A$1:$J$285"}</definedName>
    <definedName name="BOD_BS_1_4">{"'debtors'!$A$1:$I$305","'debtors'!$A$1:$J$285"}</definedName>
    <definedName name="BOD_BS_1_4_1">{"'debtors'!$A$1:$I$305","'debtors'!$A$1:$J$285"}</definedName>
    <definedName name="BOD_BS_1_5">{"'debtors'!$A$1:$I$305","'debtors'!$A$1:$J$285"}</definedName>
    <definedName name="BOD_BS_1_5_1">{"'debtors'!$A$1:$I$305","'debtors'!$A$1:$J$285"}</definedName>
    <definedName name="BOD_BS_2">{"'debtors'!$A$1:$I$305","'debtors'!$A$1:$J$285"}</definedName>
    <definedName name="BOD_BS_2_1">{"'debtors'!$A$1:$I$305","'debtors'!$A$1:$J$285"}</definedName>
    <definedName name="BOD_BS_2_2">{"'debtors'!$A$1:$I$305","'debtors'!$A$1:$J$285"}</definedName>
    <definedName name="BOD_BS_3">{"'debtors'!$A$1:$I$305","'debtors'!$A$1:$J$285"}</definedName>
    <definedName name="BOD_BS_3_1">{"'debtors'!$A$1:$I$305","'debtors'!$A$1:$J$285"}</definedName>
    <definedName name="BOD_BS_4">{"'debtors'!$A$1:$I$305","'debtors'!$A$1:$J$285"}</definedName>
    <definedName name="BOD_BS_4_1">{"'debtors'!$A$1:$I$305","'debtors'!$A$1:$J$285"}</definedName>
    <definedName name="BOD_BS_5">{"'debtors'!$A$1:$I$305","'debtors'!$A$1:$J$285"}</definedName>
    <definedName name="BOD_BS_5_1">{"'debtors'!$A$1:$I$305","'debtors'!$A$1:$J$285"}</definedName>
    <definedName name="BOOK_VALUE">"BOOK_VALUE"</definedName>
    <definedName name="bopnre">{"'PRORATE GOALS '!$A$1:$O$25"}</definedName>
    <definedName name="BPC_DMFILEINFO_SUBTASK__">"ConversionFiles"</definedName>
    <definedName name="BPC_DMFILEINFO_TASK__">"DataManager"</definedName>
    <definedName name="bPreview">TRUE</definedName>
    <definedName name="bPrint">TRUE</definedName>
    <definedName name="bre">{"'A'!$A$1:$G$70"}</definedName>
    <definedName name="Bridge" localSheetId="3">{"'Highlights'!$A$1:$M$123"}</definedName>
    <definedName name="Bridge" localSheetId="4">{"'Highlights'!$A$1:$M$123"}</definedName>
    <definedName name="Bridge" localSheetId="16">{"'Highlights'!$A$1:$M$123"}</definedName>
    <definedName name="Bridge">{"'Highlights'!$A$1:$M$123"}</definedName>
    <definedName name="BSC">{"'MIS format'!$B$2:$W$101"}</definedName>
    <definedName name="bscontrol">{"'action plan'!$D$13"}</definedName>
    <definedName name="bsf">{"'action plan'!$D$13"}</definedName>
    <definedName name="bsfd">{"'action plan'!$D$13"}</definedName>
    <definedName name="bsff">{"'action plan'!$D$13"}</definedName>
    <definedName name="bsffff">{"'action plan'!$D$13"}</definedName>
    <definedName name="bsfranca">{"'action plan'!$D$13"}</definedName>
    <definedName name="bsg">{"'action plan'!$D$13"}</definedName>
    <definedName name="bsgg">{"'action plan'!$D$13"}</definedName>
    <definedName name="bshh">{"'action plan'!$D$13"}</definedName>
    <definedName name="bshhh">{"'action plan'!$D$13"}</definedName>
    <definedName name="BSIWhichPageSetup">1</definedName>
    <definedName name="BSIWhichPageSetup_0">"0þ"</definedName>
    <definedName name="bsj">{"'action plan'!$D$13"}</definedName>
    <definedName name="BUDGETNAME">2003</definedName>
    <definedName name="BUDGETPERIOD">"01-10-2011..30-09-2012"</definedName>
    <definedName name="BUSECONCERN">FALSE</definedName>
    <definedName name="buyers">{"'Data Summary'!$A$1:$O$26"}</definedName>
    <definedName name="BV_OVER_SHARES">"BV_OVER_SHARES"</definedName>
    <definedName name="bZoom">FALSE</definedName>
    <definedName name="CA" localSheetId="4">BT_TypeProject</definedName>
    <definedName name="CA" localSheetId="16">BT_TypeProject</definedName>
    <definedName name="CA">BT_TypeProject</definedName>
    <definedName name="Calculation_FooterType">"NONE"</definedName>
    <definedName name="CAPEX">"CAPEX"</definedName>
    <definedName name="CAPITAL_EXPEN">"CAPITAL_EXPEN"</definedName>
    <definedName name="CAPITAL_LEASE">"CAPITAL_LEASE"</definedName>
    <definedName name="CAPTURA2">{"'171'!$A$1:$Z$50"}</definedName>
    <definedName name="CASA">{"'Resumen US$'!$A$104:$B$104"}</definedName>
    <definedName name="casey">{"'Grill_Objective'!$A$1:$AF$101"}</definedName>
    <definedName name="CASH">"CASH"</definedName>
    <definedName name="CASH_DUE_BANKS">"CASH_DUE_BANKS"</definedName>
    <definedName name="CASH_EQUIV">"CASH_EQUIV"</definedName>
    <definedName name="CASH_INTEREST">"CASH_INTEREST"</definedName>
    <definedName name="CASH_ST">"CASH_ST"</definedName>
    <definedName name="CASH_TAXES">"CASH_TAXES"</definedName>
    <definedName name="cb_Add_CalloutChart_24_opts">"1, 9, 1, False, 2, False, False, , 0, False, False, 1, 1"</definedName>
    <definedName name="cb_Add_CalloutChart_25_opts">"1, 10, 1, False, 2, False, False, , 0, False, True, 1, 1"</definedName>
    <definedName name="cb_Add_CalloutChart_26_opts">"1, 9, 1, False, 2, False, False, , 0, False, True, 1, 1"</definedName>
    <definedName name="cb_ALT_STACKED_COLUMNChart_22_opts">"1, 3, 1, False, 2, True, False, , 0, False, True, 1, 2"</definedName>
    <definedName name="cb_ALT_STACKED_COLUMNChart_23_opts">"1, 3, 1, False, 2, True, False, , 0, False, True, 1, 2"</definedName>
    <definedName name="cb_bChart595EC34_opts">"1, 9, 1, False, 2, False, False, , 0, False, True, 1, 1"</definedName>
    <definedName name="cb_Chart_1_opts">"1, 5, 1, False, 2, True, False, , 0, False, False, 1, 1"</definedName>
    <definedName name="cb_Chart_10_opts">"1, 8, 1, False, 2, False, False, , 0, False, False, 1, 1"</definedName>
    <definedName name="cb_Chart_100032_opts">"1, 10, 1, False, 2, True, False, , 0, False, False, 2, 2"</definedName>
    <definedName name="cb_Chart_10104_opts">"1, 5, 1, False, 2, True, False, , 0, True, False, 2, 1"</definedName>
    <definedName name="cb_Chart_10401_opts">"1, 5, 1, False, 2, False, False, , 0, True, False, 2, 1"</definedName>
    <definedName name="cb_Chart_10736_opts">"1, 10, 1, False, 2, False, False, , 0, False, False, 2, 2"</definedName>
    <definedName name="cb_Chart_11_opts">"1, 5, 1, False, 2, False, False, , 0, False, False, 1, 2"</definedName>
    <definedName name="cb_Chart_12_opts">"1, 5, 1, False, 2, True, False, , 0, True, False, 1, 2"</definedName>
    <definedName name="cb_Chart_13_opts">"1, 5, 1, False, 2, True, False, , 0, True, False, 1, 2"</definedName>
    <definedName name="cb_Chart_14_opts">"2, 2, 2, True, 2, False, False, , 0, False, True, 1, 2"</definedName>
    <definedName name="cb_Chart_15_opts">"2, 1, 2, True, 2, False, False, , 0, False, True, 1, 2"</definedName>
    <definedName name="cb_Chart_1501_opts">"1, 10, 1, False, 2, True, False, , 0, False, False, 2, 2"</definedName>
    <definedName name="cb_Chart_16_opts">"2, 1, 2, True, 2, False, False, , 0, False, True, 1, 2"</definedName>
    <definedName name="cb_Chart_1670_opts">"1, 5, 1, False, 2, True, False, , 0, False, False, 2, 1"</definedName>
    <definedName name="cb_Chart_17_opts">"1, 9, 1, False, 2, False, False, , 0, False, False, 1, 1"</definedName>
    <definedName name="cb_Chart_18_opts">"1, 9, 1, False, 2, False, False, , 0, False, False, 1, 1"</definedName>
    <definedName name="cb_Chart_19_opts">"1, 2, 1, False, 2, True, False, , 0, True, False, 2, 1"</definedName>
    <definedName name="cb_Chart_1opts1">"1, 9, 1, False, 2, False, True, , 1, False, True, 1, 1"</definedName>
    <definedName name="cb_Chart_2_opts">"1, 1, 1, False, 2, False, False, , 0, False, False, 1, 1"</definedName>
    <definedName name="cb_Chart_20_opts">"1, 9, 1, False, 2, False, False, , 0, False, False, 1, 1"</definedName>
    <definedName name="cb_Chart_21_opts">"1, 2, 1, False, 2, False, False, , 0, False, False, 2, 1"</definedName>
    <definedName name="cb_Chart_22_opts">"1, 2, 1, False, 2, True, False, , 0, False, False, 2, 1"</definedName>
    <definedName name="cb_Chart_22784_opts">"1, 9, 1, False, 2, False, False, , 0, False, True, 1, 2"</definedName>
    <definedName name="cb_Chart_23_opts">"1, 9, 1, False, 2, False, False, , 0, False, False, 1, 1"</definedName>
    <definedName name="cb_Chart_24_opts">"1, 2, 1, False, 2, False, False, , 0, False, False, 2, 1"</definedName>
    <definedName name="cb_Chart_24490_opts">"1, 10, 1, False, 2, True, False, , 0, False, False, 2, 2"</definedName>
    <definedName name="cb_Chart_25_opts">"1, 3, 1, False, 2, False, False, , 0, True, True, 1, 2"</definedName>
    <definedName name="cb_Chart_26_opts">"1, 2, 1, False, 2, False, False, , 0, False, False, 2, 1"</definedName>
    <definedName name="cb_Chart_26476_opts">"1, 1, 1, False, 2, True, False, , 0, False, False, 1, 2"</definedName>
    <definedName name="cb_Chart_27_opts">"1, 1, 1, False, 2, True, False, , 0, False, True, 1, 2"</definedName>
    <definedName name="cb_Chart_28_opts">"1, 3, 1, False, 2, True, False, , 0, False, True, 1, 2"</definedName>
    <definedName name="cb_Chart_28031_opts">"1, 1, 1, False, 2, True, False, , 0, False, False, 1, 2"</definedName>
    <definedName name="cb_Chart_28545_opts">"1, 5, 1, False, 2, True, False, , 0, False, True, 2, 1"</definedName>
    <definedName name="cb_Chart_29_opts">"1, 3, 1, False, 2, False, False, , 0, False, False, 1, 1"</definedName>
    <definedName name="cb_Chart_29053_opts">"1, 10, 1, False, 2, True, False, , 0, False, False, 2, 2"</definedName>
    <definedName name="cb_Chart_29913_opts">"1, 1, 1, False, 2, False, False, , 0, False, False, 1, 1"</definedName>
    <definedName name="cb_Chart_3_opts">"1, 1, 1, False, 2, False, False, , 0, False, False, 1, 1"</definedName>
    <definedName name="cb_Chart_30_opts">"1, 3, 1, False, 2, True, False, , 0, False, True, 1, 2"</definedName>
    <definedName name="cb_Chart_30292_opts">"1, 1, 1, False, 2, False, False, , 0, False, False, 1, 2"</definedName>
    <definedName name="cb_Chart_31_opts">"1, 1, 1, False, 2, True, False, , 0, True, True, 2, 2"</definedName>
    <definedName name="cb_Chart_32_opts">"1, 1, 1, False, 2, True, False, , 0, False, False, 2, 2"</definedName>
    <definedName name="cb_Chart_33_opts">"1, 1, 1, False, 2, True, False, , 0, False, True, 3, 2"</definedName>
    <definedName name="cb_Chart_34_opts">"1, 10, 1, False, 2, True, False, , 0, False, False, 2, 2"</definedName>
    <definedName name="cb_Chart_36498_opts">"1, 1, 1, False, 2, True, False, , 0, False, False, 1, 2"</definedName>
    <definedName name="cb_Chart_37450_opts">"1, 10, 1, False, 2, True, False, , 0, False, False, 2, 2"</definedName>
    <definedName name="cb_Chart_4_opts">"1, 7, 1, False, 2, False, False, , 0, False, True, 1, 2"</definedName>
    <definedName name="cb_Chart_40_opts">"1, 3, 1, False, 2, True, False, , 0, False, True, 1, 2"</definedName>
    <definedName name="cb_Chart_41_opts">"1, 10, 1, False, 2, True, False, , 0, False, False, 2, 1"</definedName>
    <definedName name="cb_Chart_41499_opts">"1, 10, 1, False, 2, True, False, , 0, False, False, 2, 2"</definedName>
    <definedName name="cb_Chart_42_opts">"1, 10, 1, False, 2, True, False, , 0, False, False, 2, 1"</definedName>
    <definedName name="cb_Chart_43_opts">"1, 10, 1, False, 2, True, False, , 0, False, False, 2, 1"</definedName>
    <definedName name="cb_Chart_4634_opts">"1, 10, 1, False, 2, True, False, , 0, False, False, 2, 2"</definedName>
    <definedName name="cb_Chart_4664_opts">"1, 5, 1, False, 2, True, False, , 0, False, True, 1, 2"</definedName>
    <definedName name="cb_Chart_46965_opts">"1, 1, 1, False, 2, False, False, , 0, False, False, 1, 1"</definedName>
    <definedName name="cb_Chart_48_opts">"2, 1, 2, True, 2, False, False, , 0, False, True, 1, 1"</definedName>
    <definedName name="cb_Chart_49_opts">"2, 1, 2, True, 2, False, False, , 0, False, True, 1, 1"</definedName>
    <definedName name="cb_Chart_5_opts">"1, 8, 1, False, 2, False, False, , 0, False, False, 1, 2"</definedName>
    <definedName name="cb_Chart_50_opts">"2, 1, 2, True, 2, False, False, , 0, False, True, 1, 1"</definedName>
    <definedName name="cb_Chart_51_opts">"1, 2, 1, False, 2, False, False, , 0, False, False, 2, 1"</definedName>
    <definedName name="cb_Chart_52_opts">"1, 2, 1, False, 2, False, False, , 0, False, False, 2, 1"</definedName>
    <definedName name="cb_Chart_52582_opts">"1, 1, 1, False, 2, False, False, , 0, False, False, 1, 2"</definedName>
    <definedName name="cb_Chart_53_opts">"1, 9, 1, False, 2, False, True, , 3, False, False, 1, 1"</definedName>
    <definedName name="cb_Chart_53437_opts">"1, 10, 1, False, 2, True, False, , 0, False, False, 2, 2"</definedName>
    <definedName name="cb_Chart_53482_opts">"1, 10, 1, False, 2, True, False, , 0, False, False, 2, 2"</definedName>
    <definedName name="cb_Chart_54_opts">"1, 3, 1, False, 2, False, False, , 0, False, True, 2, 2"</definedName>
    <definedName name="cb_Chart_5449_opts">"1, 1, 1, False, 2, False, False, , 0, False, False, 1, 1"</definedName>
    <definedName name="cb_Chart_55_opts">"1, 7, 1, False, 2, False, False, , 0, False, True, 2, 2"</definedName>
    <definedName name="cb_Chart_5723_opts">"1, 1, 1, False, 2, True, False, , 0, False, True, 1, 2"</definedName>
    <definedName name="cb_Chart_57613_opts">"1, 5, 1, False, 2, True, False, , 0, False, True, 2, 1"</definedName>
    <definedName name="cb_Chart_58046_opts">"1, 10, 1, False, 2, True, False, , 0, False, False, 2, 2"</definedName>
    <definedName name="cb_Chart_59010_opts">"1, 2, 1, False, 2, False, False, , 0, False, False, 2, 1"</definedName>
    <definedName name="cb_Chart_59340_opts">"1, 1, 1, False, 2, False, False, , 0, False, False, 1, 1"</definedName>
    <definedName name="cb_Chart_6_opts">"1, 10, 1, False, 2, True, False, , 0, False, False, 2, 2"</definedName>
    <definedName name="cb_Chart_62364_opts">"1, 1, 1, False, 2, True, False, , 0, False, False, 1, 2"</definedName>
    <definedName name="cb_Chart_64876_opts">"1, 1, 1, False, 2, True, False, , 0, False, False, 1, 2"</definedName>
    <definedName name="cb_Chart_66_opts">"1, 1, 1, False, 2, False, False, , 0, False, False, 1, 1"</definedName>
    <definedName name="cb_Chart_67711_opts">"1, 10, 1, False, 2, True, False, , 0, False, False, 2, 2"</definedName>
    <definedName name="cb_Chart_69605_opts">"1, 2, 1, False, 2, False, False, , 0, False, False, 2, 1"</definedName>
    <definedName name="cb_Chart_7_opts">"2, 1, 2, True, 2, False, False, , 0, False, True, 1, 2"</definedName>
    <definedName name="cb_Chart_70_opts">"1, 10, 1, False, 2, True, False, , 0, False, False, 1, 1"</definedName>
    <definedName name="cb_Chart_70648_opts">"1, 1, 1, False, 2, True, False, , 0, False, False, 2, 2"</definedName>
    <definedName name="cb_Chart_70997_opts">"1, 10, 1, False, 2, False, False, , 0, False, False, 1, 1"</definedName>
    <definedName name="cb_Chart_71_opts">"1, 10, 1, False, 2, False, False, , 0, False, False, 1, 1"</definedName>
    <definedName name="cb_Chart_72_opts">"1, 10, 1, False, 2, True, False, , 0, False, False, 1, 1"</definedName>
    <definedName name="cb_Chart_73_opts">"1, 10, 1, False, 2, False, False, , 0, False, False, 1, 1"</definedName>
    <definedName name="cb_Chart_76165_opts">"1, 10, 1, False, 2, True, False, , 0, False, False, 2, 2"</definedName>
    <definedName name="cb_Chart_76804_opts">"1, 1, 1, False, 2, False, False, , 0, False, False, 1, 1"</definedName>
    <definedName name="cb_Chart_77567_opts">"1, 10, 1, False, 2, False, False, , 0, False, False, 1, 1"</definedName>
    <definedName name="cb_Chart_79140_opts">"1, 10, 1, False, 2, True, False, , 0, False, False, 2, 2"</definedName>
    <definedName name="cb_Chart_79981_opts">"1, 5, 1, False, 2, True, False, , 0, True, False, 2, 1"</definedName>
    <definedName name="cb_Chart_8_opts">"2, 1, 2, True, 2, False, False, , 0, False, True, 1, 2"</definedName>
    <definedName name="cb_Chart_81541_opts">"1, 10, 1, False, 2, True, False, , 0, False, False, 2, 2"</definedName>
    <definedName name="cb_Chart_82552_opts">"1, 1, 1, False, 2, True, False, , 0, False, False, 1, 2"</definedName>
    <definedName name="cb_Chart_83072_opts">"1, 1, 1, False, 2, True, False, , 0, False, False, 1, 2"</definedName>
    <definedName name="cb_Chart_86354_opts">"1, 10, 1, False, 2, False, False, , 0, False, False, 1, 1"</definedName>
    <definedName name="cb_Chart_87236_opts">"1, 1, 1, False, 2, True, False, , 0, False, False, 1, 2"</definedName>
    <definedName name="cb_Chart_9_opts">"1, 8, 1, False, 2, False, False, , 0, False, False, 1, 1"</definedName>
    <definedName name="cb_Chart_91188_opts">"1, 8, 1, False, 2, False, False, , 0, False, False, 1, 2"</definedName>
    <definedName name="cb_Chart_95047_opts">"1, 1, 1, False, 2, False, False, , 0, False, False, 1, 2"</definedName>
    <definedName name="cb_Chart_96286_opts">"1, 10, 1, False, 2, True, False, , 0, False, False, 2, 2"</definedName>
    <definedName name="cb_Chart_98091_opts">"1, 2, 1, False, 2, False, False, , 0, False, False, 2, 1"</definedName>
    <definedName name="cb_Chart_98700_opts">"1, 8, 1, False, 2, False, False, , 0, False, False, 1, 2"</definedName>
    <definedName name="cb_Copy_Chart_w_New_DataChart_10_opts">"2, 1, 1, True, 4, False, False, , 0, False, False, 2, 2"</definedName>
    <definedName name="cb_Copy_Chart_w_New_DataChart_7_opts">"2, 1, 1, True, 4, False, False, , 0, False, False, 2, 2"</definedName>
    <definedName name="cb_Copy_Chart_w_New_DataChart_8_opts">"2, 1, 1, True, 4, False, False, , 0, False, False, 2, 2"</definedName>
    <definedName name="cb_Copy_Chart_w_New_DataChart_9_opts">"2, 1, 1, True, 4, False, False, , 0, False, False, 2, 2"</definedName>
    <definedName name="cb_Dimension_Pie_ChartsChart_1_opts">"1, 1, 1, False, 2, True, False, , 0, False, False, 2, 2"</definedName>
    <definedName name="cb_Dimension_Pie_ChartsChart_2_opts">"1, 10, 1, False, 2, True, False, , 0, False, False, 2, 2"</definedName>
    <definedName name="cb_Export_LegendChart_14_opts">"1, 10, 1, False, 2, True, False, , 0, False, False, 2, 2"</definedName>
    <definedName name="cb_Export_LegendChart_15_opts">"1, 10, 1, False, 2, True, False, , 0, False, False, 2, 2"</definedName>
    <definedName name="cb_PieChart_16_opts">"1, 10, 1, False, 2, True, False, , 0, False, False, 2, 2"</definedName>
    <definedName name="cb_sChart_1501_opts">"1, 2, 1, False, 2, False, False, , 0, False, False, 2, 1"</definedName>
    <definedName name="cb_sChart_26476_opts">"1, 4, 1, False, 2, True, False, , 0, False, False, 1, 2"</definedName>
    <definedName name="cb_sChart_28031_opts">"1, 4, 1, False, 2, True, False, , 0, False, False, 1, 1"</definedName>
    <definedName name="cb_sChart_29053_opts">"1, 2, 1, False, 2, False, False, , 0, False, False, 2, 1"</definedName>
    <definedName name="cb_sChart_29913_opts">"1, 3, 1, False, 2, False, False, , 0, False, True, 2, 2"</definedName>
    <definedName name="cb_sChart_30292_opts">"1, 2, 1, False, 2, False, False, , 0, False, False, 2, 1"</definedName>
    <definedName name="cb_sChart_36498_opts">"1, 3, 1, False, 2, False, False, , 0, False, False, 1, 2"</definedName>
    <definedName name="cb_sChart_37450_opts">"1, 1, 1, False, 2, True, False, , 0, False, False, 1, 2"</definedName>
    <definedName name="cb_sChart_41499_opts">"1, 2, 1, False, 2, False, False, , 0, False, False, 2, 1"</definedName>
    <definedName name="cb_sChart_4634_opts">"1, 2, 1, False, 2, False, False, , 0, False, False, 2, 1"</definedName>
    <definedName name="cb_sChart_46965_opts">"1, 1, 1, False, 2, False, False, , 0, False, False, 1, 1"</definedName>
    <definedName name="cb_sChart_52582_opts">"1, 5, 1, False, 2, False, False, , 0, False, True, 1, 2"</definedName>
    <definedName name="cb_sChart_53437_opts">"1, 1, 1, False, 2, True, False, , 0, False, False, 1, 2"</definedName>
    <definedName name="cb_sChart_5449_opts">"1, 3, 1, False, 2, False, False, , 0, False, True, 2, 2"</definedName>
    <definedName name="cb_sChart_5723_opts">"1, 1, 1, False, 2, True, False, , 0, False, False, 2, 1"</definedName>
    <definedName name="cb_sChart_58046_opts">"1, 1, 1, False, 2, True, False, , 0, False, False, 1, 2"</definedName>
    <definedName name="cb_sChart_59010_opts">"1, 5, 1, False, 2, True, False, , 0, False, False, 2, 1"</definedName>
    <definedName name="cb_sChart_59340_opts">"1, 3, 1, False, 2, False, False, , 0, False, True, 2, 2"</definedName>
    <definedName name="cb_sChart_62364_opts">"1, 3, 1, False, 2, False, False, , 0, False, True, 2, 2"</definedName>
    <definedName name="cb_sChart_64876_opts">"1, 5, 1, False, 2, True, False, , 0, False, False, 2, 2"</definedName>
    <definedName name="cb_sChart_70648_opts">"1, 1, 1, False, 2, False, False, , 0, False, False, 1, 1"</definedName>
    <definedName name="cb_sChart_70997_opts">"1, 2, 1, False, 2, False, False, , 0, False, False, 2, 1"</definedName>
    <definedName name="cb_sChart_76165_opts">"1, 2, 1, False, 2, False, False, , 0, False, False, 2, 1"</definedName>
    <definedName name="cb_sChart_76804_opts">"1, 3, 1, False, 2, False, False, , 0, False, True, 2, 2"</definedName>
    <definedName name="cb_sChart_77567_opts">"1, 2, 1, False, 2, False, False, , 0, False, False, 2, 1"</definedName>
    <definedName name="cb_sChart_79140_opts">"1, 1, 1, False, 2, True, False, , 0, False, False, 1, 2"</definedName>
    <definedName name="cb_sChart_81541_opts">"1, 2, 1, False, 2, False, False, , 0, False, False, 2, 1"</definedName>
    <definedName name="cb_sChart_82552_opts">"1, 4, 1, False, 2, True, False, , 0, False, False, 2, 1"</definedName>
    <definedName name="cb_sChart_83072_opts">"1, 4, 1, False, 2, True, False, , 0, False, False, 2, 1"</definedName>
    <definedName name="cb_sChart_86354_opts">"1, 1, 1, False, 2, True, False, , 0, False, False, 1, 2"</definedName>
    <definedName name="cb_sChart_87236_opts">"1, 2, 1, False, 2, False, False, , 0, False, False, 2, 1"</definedName>
    <definedName name="cb_sChart_95047_opts">"1, 3, 1, False, 2, False, False, , 0, False, False, 1, 2"</definedName>
    <definedName name="cb_sChart_96286_opts">"1, 2, 1, False, 2, False, False, , 0, False, False, 2, 1"</definedName>
    <definedName name="cb_sChart10B982F_opts">"1, 1, 1, False, 2, False, False, , 0, False, False, 1, 2"</definedName>
    <definedName name="cb_sChart10D6460A_opts">"1, 1, 1, False, 2, True, False, , 0, False, False, 1, 1"</definedName>
    <definedName name="cb_sChart10D65256_opts">"1, 1, 1, False, 2, True, False, , 0, False, False, 1, 1"</definedName>
    <definedName name="cb_sChart10D653EB_opts">"1, 1, 1, False, 2, True, False, , 0, False, False, 1, 1"</definedName>
    <definedName name="cb_sChart10D65893_opts">"1, 1, 1, False, 2, True, False, , 0, False, False, 1, 1"</definedName>
    <definedName name="cb_sChart1127D3E8_opts">"1, 9, 1, False, 2, False, False, , 0, False, True, 1, 1"</definedName>
    <definedName name="cb_sChart1127E0BF_opts">"1, 9, 1, False, 2, False, False, , 0, False, False, 1, 1"</definedName>
    <definedName name="cb_sChart1128AA12_opts">"2, 1, 2, True, 2, False, False, , 0, False, True, 1, 1"</definedName>
    <definedName name="cb_sChart1136F72F_opts">"2, 1, 2, True, 2, False, False, , 0, False, True, 1, 1"</definedName>
    <definedName name="cb_sChart117469FB_opts">"1, 10, 1, False, 2, False, False, , 0, False, False, 1, 1"</definedName>
    <definedName name="cb_sChart1174C298_opts">"1, 1, 1, False, 2, False, False, , 0, False, False, 1, 1"</definedName>
    <definedName name="cb_sChart1174DB47_opts">"2, 1, 1, False, 2, False, False, , 0, False, False, 1, 1"</definedName>
    <definedName name="cb_sChart1174DC46_opts">"2, 1, 1, True, 2, False, False, , 0, False, False, 1, 1"</definedName>
    <definedName name="cb_sChart1174E255_opts">"2, 1, 1, True, 2, True, False, , 0, False, True, 1, 1"</definedName>
    <definedName name="cb_sChart11940E62_opts">"1, 9, 1, False, 2, False, False, , 0, False, False, 1, 2"</definedName>
    <definedName name="cb_sChart11941A80_opts">"1, 9, 1, False, 2, False, False, , 0, False, True, 1, 2"</definedName>
    <definedName name="cb_sChart1194235D_opts">"1, 9, 1, False, 2, False, False, , 0, False, True, 1, 2"</definedName>
    <definedName name="cb_sChart119508B8_opts">"2, 1, 2, True, 2, False, False, , 0, False, True, 1, 1"</definedName>
    <definedName name="cb_sChart1196498A_opts">"1, 9, 1, False, 2, False, False, , 0, False, True, 1, 1"</definedName>
    <definedName name="cb_sChart11964E32_opts">"1, 9, 1, False, 2, False, False, , 0, False, True, 1, 1"</definedName>
    <definedName name="cb_sChart11966FF8_opts">"1, 9, 1, False, 2, False, False, , 0, False, False, 1, 1"</definedName>
    <definedName name="cb_sChart119671F5_opts">"1, 9, 1, False, 2, False, False, , 0, False, True, 1, 1"</definedName>
    <definedName name="cb_sChart11967593_opts">"1, 9, 1, False, 2, False, False, , 0, False, True, 1, 1"</definedName>
    <definedName name="cb_sChart119679D3_opts">"1, 9, 1, False, 2, False, False, , 0, False, True, 1, 1"</definedName>
    <definedName name="cb_sChart11967BB9_opts">"1, 9, 1, False, 2, False, False, , 0, False, True, 1, 1"</definedName>
    <definedName name="cb_sChart11967DAB_opts">"1, 8, 1, False, 2, False, False, , 0, False, True, 1, 1"</definedName>
    <definedName name="cb_sChart11967F29_opts">"1, 9, 1, False, 2, False, False, , 0, False, True, 1, 1"</definedName>
    <definedName name="cb_sChart11968AD3_opts">"1, 9, 1, False, 2, False, False, , 0, False, True, 1, 1"</definedName>
    <definedName name="cb_sChart1196BA4B_opts">"1, 4, 1, False, 2, False, False, , 0, False, False, 2, 2"</definedName>
    <definedName name="cb_sChart1196BC54_opts">"1, 1, 1, False, 2, False, False, , 0, False, False, 2, 2"</definedName>
    <definedName name="cb_sChart1196C576_opts">"1, 1, 1, False, 2, False, False, , 0, False, False, 2, 2"</definedName>
    <definedName name="cb_sChart1196C717_opts">"1, 1, 1, False, 2, False, False, , 0, False, False, 2, 2"</definedName>
    <definedName name="cb_sChart1196CA1E_opts">"1, 1, 1, False, 2, False, False, , 0, False, False, 2, 2"</definedName>
    <definedName name="cb_sChart1196DE60_opts">"1, 1, 1, False, 2, False, False, , 0, False, False, 2, 2"</definedName>
    <definedName name="cb_sChart1196DEEA_opts">"1, 1, 1, False, 2, False, False, , 0, False, False, 2, 2"</definedName>
    <definedName name="cb_sChart1196DF75_opts">"1, 1, 1, False, 2, False, False, , 0, False, False, 2, 2"</definedName>
    <definedName name="cb_sChart1196DFF5_opts">"1, 1, 1, False, 2, False, False, , 0, False, False, 2, 2"</definedName>
    <definedName name="cb_sChart11BF8E51_opts">"1, 10, 1, False, 2, False, False, , 0, False, False, 2, 1"</definedName>
    <definedName name="cb_sChart11BF94C8_opts">"1, 10, 1, False, 2, False, False, , 0, False, True, 2, 1"</definedName>
    <definedName name="cb_sChart11BF9C49_opts">"1, 10, 1, False, 2, False, False, , 0, False, False, 2, 1"</definedName>
    <definedName name="cb_sChart11C9D7C8_opts">"2, 1, 2, True, 2, False, False, , 0, False, True, 1, 1"</definedName>
    <definedName name="cb_sChart11DCFB24_opts">"1, 9, 1, False, 2, False, False, , 0, False, True, 1, 1"</definedName>
    <definedName name="cb_sChart11EADA92_opts">"1, 1, 1, False, 2, False, False, , 0, False, True, 2, 2"</definedName>
    <definedName name="cb_sChart11EAED4A_opts">"1, 1, 1, False, 2, False, False, , 0, False, True, 2, 2"</definedName>
    <definedName name="cb_sChart11EB049E_opts">"1, 1, 1, False, 2, False, False, , 0, False, True, 2, 2"</definedName>
    <definedName name="cb_sChart11EC66CE_opts">"1, 4, 1, False, 2, True, False, , 0, False, False, 1, 1"</definedName>
    <definedName name="cb_sChart11EC6834_opts">"1, 1, 1, False, 2, True, False, , 0, False, False, 1, 1"</definedName>
    <definedName name="cb_sChart11EC73EA_opts">"1, 1, 1, False, 2, True, False, , 0, False, False, 1, 1"</definedName>
    <definedName name="cb_sChart11FB1BDC_opts">"1, 1, 1, False, 2, True, False, , 0, False, True, 2, 2"</definedName>
    <definedName name="cb_sChart11FB2467_opts">"1, 1, 1, False, 2, True, False, , 0, False, True, 2, 2"</definedName>
    <definedName name="cb_sChart11FB271E_opts">"1, 1, 1, False, 2, True, False, , 0, False, True, 2, 2"</definedName>
    <definedName name="cb_sChart11FB296C_opts">"1, 1, 1, False, 2, True, False, , 0, False, True, 2, 2"</definedName>
    <definedName name="cb_sChart11FB4DE8_opts">"1, 9, 1, False, 2, False, False, , 0, False, True, 1, 2"</definedName>
    <definedName name="cb_sChart11FCA363_opts">"2, 1, 2, True, 2, False, False, , 0, False, True, 2, 2"</definedName>
    <definedName name="cb_sChart11FCA851_opts">"2, 1, 2, True, 2, False, False, , 0, False, True, 2, 2"</definedName>
    <definedName name="cb_sChart11FCE81C_opts">"1, 9, 1, False, 2, False, False, , 0, False, True, 2, 2"</definedName>
    <definedName name="cb_sChart12073B79_opts">"1, 9, 1, False, 2, False, False, , 0, False, True, 2, 2"</definedName>
    <definedName name="cb_sChart12074F69_opts">"1, 9, 1, False, 2, False, False, , 0, False, True, 2, 2"</definedName>
    <definedName name="cb_sChart1216F828_opts">"2, 1, 1, False, 2, False, False, , 0, False, True, 2, 2"</definedName>
    <definedName name="cb_sChart122574E1_opts">"1, 1, 1, False, 2, False, False, , 0, False, True, 2, 2"</definedName>
    <definedName name="cb_sChart12285211_opts">"1, 9, 1, False, 2, False, False, , 0, False, False, 1, 2"</definedName>
    <definedName name="cb_sChart12291B1F_opts">"2, 1, 1, True, 3, False, False, , 0, False, False, 1, 2"</definedName>
    <definedName name="cb_sChart1248DE96_opts">"1, 9, 1, False, 2, False, False, , 0, False, False, 1, 2"</definedName>
    <definedName name="cb_sChart1248E206_opts">"1, 9, 1, False, 2, False, False, , 0, False, False, 1, 2"</definedName>
    <definedName name="cb_sChart12595BBC_opts">"1, 1, 1, False, 2, True, False, , 0, False, False, 2, 2"</definedName>
    <definedName name="cb_sChart12595E44_opts">"1, 3, 1, False, 2, True, False, , 0, True, False, 2, 2"</definedName>
    <definedName name="cb_sChart12D83A2_opts">"1, 1, 1, False, 2, False, False, , 0, False, True, 2, 2"</definedName>
    <definedName name="cb_sChart12D852C_opts">"1, 1, 1, False, 2, False, False, , 0, False, True, 2, 2"</definedName>
    <definedName name="cb_sChart12D89EB_opts">"1, 1, 1, False, 2, False, False, , 0, False, True, 2, 2"</definedName>
    <definedName name="cb_sChart12DAD51_opts">"1, 1, 1, False, 2, False, False, , 0, False, True, 2, 2"</definedName>
    <definedName name="cb_sChart12DCEFA3_opts">"1, 1, 1, False, 2, False, False, , 0, False, False, 1, 1"</definedName>
    <definedName name="cb_sChart12E7B7B_opts">"1, 1, 1, False, 2, True, False, , 0, False, True, 2, 2"</definedName>
    <definedName name="cb_sChart12E83C1_opts">"1, 1, 1, False, 2, False, False, , 0, False, True, 2, 1"</definedName>
    <definedName name="cb_sChart12E85B3_opts">"1, 1, 1, False, 2, False, False, , 0, False, True, 2, 2"</definedName>
    <definedName name="cb_sChart12E8C9E_opts">"1, 2, 1, False, 2, False, False, , 0, False, False, 2, 1"</definedName>
    <definedName name="cb_sChart12EA8E0_opts">"1, 1, 1, False, 2, True, False, , 0, False, False, 2, 2"</definedName>
    <definedName name="cb_sChart12EB078_opts">"1, 1, 1, False, 2, False, False, , 0, False, False, 2, 2"</definedName>
    <definedName name="cb_sChart12EBD15_opts">"1, 1, 1, False, 2, False, False, , 0, False, False, 2, 2"</definedName>
    <definedName name="cb_sChart12FE48A_opts">"1, 2, 1, False, 2, False, False, , 0, False, False, 2, 1"</definedName>
    <definedName name="cb_sChart12FE9EB_opts">"1, 1, 1, False, 2, False, False, , 0, False, False, 1, 2"</definedName>
    <definedName name="cb_sChart12FEDFD_opts">"1, 1, 1, False, 2, False, False, , 0, False, False, 1, 2"</definedName>
    <definedName name="cb_sChart12FF231_opts">"1, 1, 1, False, 2, False, False, , 0, False, False, 1, 2"</definedName>
    <definedName name="cb_sChart12FF8BF_opts">"1, 1, 1, False, 2, False, False, , 0, False, False, 1, 2"</definedName>
    <definedName name="cb_sChart12FF933_opts">"1, 3, 1, False, 2, False, False, , 0, False, False, 1, 2"</definedName>
    <definedName name="cb_sChart12FFC46_opts">"1, 1, 1, False, 2, False, False, , 0, False, False, 1, 2"</definedName>
    <definedName name="cb_sChart1328EFA7_opts">"1, 8, 1, False, 2, False, False, , 0, False, False, 1, 1"</definedName>
    <definedName name="cb_sChart134138B2_opts">"1, 1, 1, False, 2, True, False, , 0, False, False, 1, 1"</definedName>
    <definedName name="cb_sChart13476674_opts">"2, 1, 1, True, 2, False, False, , 0, False, False, 1, 1"</definedName>
    <definedName name="cb_sChart13485B52_opts">"2, 1, 1, False, 2, False, False, , 0, False, False, 1, 1"</definedName>
    <definedName name="cb_sChart1377C7CD_opts">"2, 1, 2, True, 2, False, False, , 0, False, True, 1, 1"</definedName>
    <definedName name="cb_sChart13786B54_opts">"2, 1, 1, False, 2, False, False, , 0, False, True, 1, 1"</definedName>
    <definedName name="cb_sChart1385548A_opts">"2, 1, 1, False, 2, False, False, , 0, False, True, 1, 1"</definedName>
    <definedName name="cb_sChart1386774B_opts">"2, 1, 2, True, 2, False, False, , 0, False, True, 1, 1"</definedName>
    <definedName name="cb_sChart1386B158_opts">"2, 1, 2, True, 2, False, False, , 0, False, True, 1, 1"</definedName>
    <definedName name="cb_sChart1386B304_opts">"2, 1, 1, False, 2, False, False, , 0, False, False, 1, 1"</definedName>
    <definedName name="cb_sChart1386B3E0_opts">"2, 1, 1, True, 2, False, False, , 0, False, False, 1, 1"</definedName>
    <definedName name="cb_sChart13893CA8_opts">"1, 3, 1, False, 2, False, False, , 0, False, True, 1, 1"</definedName>
    <definedName name="cb_sChart138A89C6_opts">"1, 5, 1, False, 2, True, False, , 0, False, True, 1, 1"</definedName>
    <definedName name="cb_sChart138A98B2_opts">"1, 3, 1, False, 2, False, False, , 0, False, False, 1, 1"</definedName>
    <definedName name="cb_sChart138A9A2F_opts">"1, 5, 1, False, 2, False, False, , 0, False, False, 1, 1"</definedName>
    <definedName name="cb_sChart138B4149_opts">"1, 5, 1, False, 2, False, False, , 0, False, False, 1, 1"</definedName>
    <definedName name="cb_sChart139636EA_opts">"1, 1, 1, False, 2, False, False, , 0, False, False, 1, 1"</definedName>
    <definedName name="cb_sChart139637E9_opts">"1, 1, 1, False, 2, False, False, , 0, False, False, 3, 1"</definedName>
    <definedName name="cb_sChart139638B9_opts">"1, 1, 1, False, 2, False, False, , 0, False, False, 1, 2"</definedName>
    <definedName name="cb_sChart1396821A_opts">"1, 9, 1, False, 2, False, False, , 0, False, True, 1, 1"</definedName>
    <definedName name="cb_sChart1396872A_opts">"1, 9, 1, False, 2, False, False, , 0, False, True, 1, 1"</definedName>
    <definedName name="cb_sChart1396D1AC_opts">"1, 9, 1, False, 2, False, False, , 0, False, True, 1, 1"</definedName>
    <definedName name="cb_sChart139AA6C1_opts">"2, 1, 1, True, 2, False, False, , 0, False, True, 1, 1"</definedName>
    <definedName name="cb_sChart13A84834_opts">"1, 1, 1, False, 2, True, False, , 0, False, False, 1, 1"</definedName>
    <definedName name="cb_sChart14209AB4_opts">"2, 1, 2, True, 2, False, False, , 0, False, True, 1, 1"</definedName>
    <definedName name="cb_sChart14209ED1_opts">"2, 1, 2, True, 2, False, False, , 0, False, True, 1, 1"</definedName>
    <definedName name="cb_sChart1420A1F0_opts">"2, 1, 2, True, 2, False, False, , 0, False, True, 1, 1"</definedName>
    <definedName name="cb_sChart1420A44A_opts">"2, 1, 2, True, 2, False, False, , 0, False, True, 1, 1"</definedName>
    <definedName name="cb_sChart1420AF46_opts">"2, 1, 2, True, 2, False, False, , 0, False, True, 1, 1"</definedName>
    <definedName name="cb_sChart1420C8AF_opts">"2, 1, 2, True, 2, False, False, , 0, False, True, 1, 1"</definedName>
    <definedName name="cb_sChart1423129F_opts">"1, 9, 1, False, 2, False, False, , 0, False, True, 1, 1"</definedName>
    <definedName name="cb_sChart14231F6A_opts">"1, 9, 1, False, 2, False, False, , 0, False, True, 1, 1"</definedName>
    <definedName name="cb_sChart142C3DCE_opts">"2, 1, 2, True, 2, False, False, , 0, False, True, 1, 1"</definedName>
    <definedName name="cb_sChart142D74AE_opts">"2, 1, 2, True, 2, False, False, , 0, False, True, 1, 1"</definedName>
    <definedName name="cb_sChart142E871C_opts">"1, 9, 1, False, 2, False, False, , 0, False, True, 1, 1"</definedName>
    <definedName name="cb_sChart142E8A98_opts">"1, 9, 1, False, 2, False, False, , 0, False, True, 1, 1"</definedName>
    <definedName name="cb_sChart142E8D65_opts">"1, 9, 1, False, 2, False, False, , 0, False, True, 1, 1"</definedName>
    <definedName name="cb_sChart142E9C7F_opts">"1, 9, 1, False, 2, False, False, , 0, False, True, 1, 1"</definedName>
    <definedName name="cb_sChart144E15A2_opts">"1, 9, 1, False, 2, False, False, , 0, False, True, 1, 1"</definedName>
    <definedName name="cb_sChart14514387_opts">"1, 9, 1, False, 2, False, False, , 0, False, True, 1, 1"</definedName>
    <definedName name="cb_sChart1489E789_opts">"2, 1, 2, True, 2, False, False, , 0, False, True, 2, 2"</definedName>
    <definedName name="cb_sChart1489EC54_opts">"2, 1, 2, True, 2, False, False, , 0, False, True, 2, 2"</definedName>
    <definedName name="cb_sChart14EA3833_opts">"1, 9, 1, False, 2, False, False, , 0, False, True, 1, 1"</definedName>
    <definedName name="cb_sChart14EA3A0E_opts">"1, 9, 1, False, 2, False, False, , 0, False, False, 1, 1"</definedName>
    <definedName name="cb_sChart14EA4319_opts">"1, 9, 1, False, 2, False, False, , 0, False, True, 1, 1"</definedName>
    <definedName name="cb_sChart14EA5F15_opts">"1, 9, 1, False, 2, False, False, , 0, False, False, 1, 1"</definedName>
    <definedName name="cb_sChart14EA662E_opts">"1, 9, 1, False, 2, False, False, , 0, False, False, 1, 1"</definedName>
    <definedName name="cb_sChart14EA6A4C_opts">"1, 9, 1, False, 2, False, False, , 0, False, False, 1, 1"</definedName>
    <definedName name="cb_sChart14EA6DE9_opts">"1, 9, 1, False, 2, False, False, , 0, False, False, 1, 1"</definedName>
    <definedName name="cb_sChart14EA7895_opts">"1, 9, 1, False, 2, False, False, , 0, False, True, 1, 1"</definedName>
    <definedName name="cb_sChart14EA86D3_opts">"1, 9, 1, False, 2, False, False, , 0, False, True, 1, 1"</definedName>
    <definedName name="cb_sChart14EA8E77_opts">"1, 9, 1, False, 2, False, False, , 0, False, True, 1, 1"</definedName>
    <definedName name="cb_sChart14EA8F24_opts">"1, 9, 1, False, 2, False, False, , 0, False, True, 1, 1"</definedName>
    <definedName name="cb_sChart14EA980C_opts">"1, 9, 1, False, 2, False, False, , 0, False, True, 1, 1"</definedName>
    <definedName name="cb_sChart14EA9875_opts">"1, 9, 1, False, 2, False, False, , 0, False, True, 1, 1"</definedName>
    <definedName name="cb_sChart14EA9A66_opts">"1, 9, 1, False, 2, False, False, , 0, False, True, 1, 1"</definedName>
    <definedName name="cb_sChart14EACF6F_opts">"1, 9, 1, False, 2, False, False, , 0, False, True, 1, 1"</definedName>
    <definedName name="cb_sChart14EAE615_opts">"1, 9, 1, False, 2, False, False, , 0, False, True, 1, 1"</definedName>
    <definedName name="cb_sChart14F2A546_opts">"1, 9, 1, False, 2, False, False, , 0, False, True, 1, 1"</definedName>
    <definedName name="cb_sChart14F2B05A_opts">"1, 9, 1, False, 2, False, False, , 0, False, False, 1, 1"</definedName>
    <definedName name="cb_sChart14F2C526_opts">"1, 9, 1, False, 2, False, False, , 0, False, True, 1, 1"</definedName>
    <definedName name="cb_sChart14F6C935_opts">"1, 9, 1, False, 2, False, False, , 0, False, False, 1, 1"</definedName>
    <definedName name="cb_sChart14F6C9C0_opts">"1, 9, 1, False, 2, False, False, , 0, False, True, 1, 1"</definedName>
    <definedName name="cb_sChart14F6F63C_opts">"1, 9, 1, False, 2, False, False, , 0, False, False, 1, 1"</definedName>
    <definedName name="cb_sChart14F7F419_opts">"1, 9, 1, False, 2, False, False, , 0, False, True, 1, 1"</definedName>
    <definedName name="cb_sChart14F7F5FF_opts">"1, 9, 1, False, 2, False, False, , 0, False, True, 1, 1"</definedName>
    <definedName name="cb_sChart1503DE2F_opts">"1, 10, 1, False, 2, False, False, , 0, False, False, 1, 1"</definedName>
    <definedName name="cb_sChart153020D7_opts">"2, 8, 2, True, 2, False, False, , 0, False, True, 1, 1"</definedName>
    <definedName name="cb_sChart15302AD5_opts">"1, 9, 1, False, 2, False, False, , 0, False, True, 1, 1"</definedName>
    <definedName name="cb_sChart15302BDF_opts">"1, 9, 1, False, 2, False, False, , 0, False, False, 1, 1"</definedName>
    <definedName name="cb_sChart15306D6D_opts">"1, 9, 2, False, 2, False, False, , 0, False, True, 1, 1"</definedName>
    <definedName name="cb_sChart15348F76_opts">"1, 1, 1, False, 2, False, False, , 0, False, False, 1, 1"</definedName>
    <definedName name="cb_sChart15349080_opts">"1, 1, 1, False, 2, False, False, , 0, False, False, 2, 2"</definedName>
    <definedName name="cb_sChart15349266_opts">"1, 1, 1, False, 2, False, False, , 0, False, False, 2, 2"</definedName>
    <definedName name="cb_sChart153493FB_opts">"1, 1, 1, False, 2, False, False, , 0, False, False, 2, 2"</definedName>
    <definedName name="cb_sChart15349683_opts">"1, 1, 1, False, 2, False, False, , 0, False, False, 2, 2"</definedName>
    <definedName name="cb_sChart155036A2_opts">"1, 1, 1, False, 2, True, False, , 0, False, False, 1, 1"</definedName>
    <definedName name="cb_sChart155690A8_opts">"2, 1, 1, False, 2, True, False, , 0, False, True, 1, 1"</definedName>
    <definedName name="cb_sChart155F5559_opts">"1, 1, 1, False, 2, False, False, , 0, False, False, 1, 1"</definedName>
    <definedName name="cb_sChart155F5734_opts">"1, 1, 1, False, 2, False, False, , 0, False, False, 2, 1"</definedName>
    <definedName name="cb_sChart155F57B3_opts">"1, 1, 1, False, 2, False, False, , 0, False, False, 1, 1"</definedName>
    <definedName name="cb_sChart1560B1BF_opts">"1, 9, 1, False, 2, False, False, , 0, False, False, 1, 1"</definedName>
    <definedName name="cb_sChart1560B326_opts">"1, 9, 1, False, 2, False, False, , 0, False, False, 1, 1"</definedName>
    <definedName name="cb_sChart1560B5DC_opts">"1, 9, 1, False, 2, False, False, , 0, False, False, 1, 1"</definedName>
    <definedName name="cb_sChart1560C23F_opts">"1, 9, 1, False, 2, False, False, , 0, False, False, 1, 1"</definedName>
    <definedName name="cb_sChart1560D7DC_opts">"2, 1, 1, False, 2, True, False, , 0, False, True, 1, 1"</definedName>
    <definedName name="cb_sChart156145A2_opts">"2, 1, 1, False, 2, True, False, , 0, False, True, 1, 1"</definedName>
    <definedName name="cb_sChart159C6A54_opts">"2, 1, 2, True, 2, False, False, , 0, False, True, 1, 1"</definedName>
    <definedName name="cb_sChart159C6F87_opts">"1, 9, 1, False, 2, False, False, , 0, False, True, 1, 1"</definedName>
    <definedName name="cb_sChart159C7500_opts">"1, 9, 1, False, 2, False, False, , 0, False, True, 1, 1"</definedName>
    <definedName name="cb_sChart15BDC391_opts">"2, 1, 2, True, 2, False, False, , 0, False, True, 1, 1"</definedName>
    <definedName name="cb_sChart15BDC8B8_opts">"1, 9, 1, False, 2, False, False, , 0, False, False, 1, 1"</definedName>
    <definedName name="cb_sChart15BDCA08_opts">"1, 9, 1, False, 2, False, False, , 0, False, True, 1, 1"</definedName>
    <definedName name="cb_sChart15CA0E0A_opts">"1, 9, 1, False, 2, False, False, , 0, False, False, 1, 2"</definedName>
    <definedName name="cb_sChart15CA1FFD_opts">"1, 10, 1, False, 2, False, False, , 0, False, False, 1, 1"</definedName>
    <definedName name="cb_sChart15CA20AB_opts">"1, 9, 1, False, 2, False, False, , 0, False, False, 1, 1"</definedName>
    <definedName name="cb_sChart15CA2F5C_opts">"1, 9, 1, False, 2, False, False, , 0, False, False, 1, 1"</definedName>
    <definedName name="cb_sChart15CA30C3_opts">"1, 9, 1, False, 2, False, False, , 0, False, True, 1, 1"</definedName>
    <definedName name="cb_sChart1615FFBA_opts">"1, 9, 1, False, 2, False, False, , 0, False, False, 1, 2"</definedName>
    <definedName name="cb_sChart16160138_opts">"1, 9, 1, False, 2, False, False, , 0, False, True, 1, 1"</definedName>
    <definedName name="cb_sChart16160293_opts">"1, 9, 1, False, 2, False, False, , 0, False, True, 1, 1"</definedName>
    <definedName name="cb_sChart16160E49_opts">"1, 7, 1, False, 2, False, False, , 0, False, True, 1, 1"</definedName>
    <definedName name="cb_sChart161C000D_opts">"2, 1, 2, True, 2, False, False, , 0, False, True, 1, 1"</definedName>
    <definedName name="cb_sChart161C07D3_opts">"1, 9, 1, False, 2, False, False, , 0, False, True, 1, 1"</definedName>
    <definedName name="cb_sChart162CD085_opts">"1, 1, 1, False, 2, True, False, , 0, False, False, 1, 2"</definedName>
    <definedName name="cb_sChart16841F3B_opts">"1, 9, 1, False, 2, False, False, , 0, False, True, 1, 1"</definedName>
    <definedName name="cb_sChart168427EA_opts">"2, 1, 2, True, 2, False, False, , 0, False, True, 1, 1"</definedName>
    <definedName name="cb_sChart16DE0050_opts">"2, 1, 2, True, 2, False, False, , 0, False, True, 1, 1"</definedName>
    <definedName name="cb_sChart16DE056B_opts">"1, 9, 1, False, 2, False, False, , 0, False, True, 1, 1"</definedName>
    <definedName name="cb_sChart16E18E81_opts">"1, 9, 1, False, 2, False, False, , 0, False, True, 1, 1"</definedName>
    <definedName name="cb_sChart16EBA7BA_opts">"1, 1, 1, False, 2, True, False, , 0, False, True, 1, 2"</definedName>
    <definedName name="cb_sChart16F18DB1_opts">"1, 9, 1, False, 2, False, False, , 0, False, True, 1, 2"</definedName>
    <definedName name="cb_sChart16F1A2F1_opts">"1, 9, 1, False, 2, False, False, , 0, False, True, 1, 1"</definedName>
    <definedName name="cb_sChart16F1D3FF_opts">"1, 9, 1, False, 2, False, False, , 0, False, False, 1, 1"</definedName>
    <definedName name="cb_sChart16F1DD15_opts">"1, 9, 1, False, 2, False, False, , 0, False, True, 1, 1"</definedName>
    <definedName name="cb_sChart16F9C327_opts">"1, 9, 1, False, 2, False, False, , 0, False, True, 1, 1"</definedName>
    <definedName name="cb_sChart170981EA_opts">"1, 9, 1, False, 2, False, False, , 0, False, True, 1, 2"</definedName>
    <definedName name="cb_sChart17098566_opts">"1, 9, 1, False, 2, False, False, , 0, False, True, 1, 2"</definedName>
    <definedName name="cb_sChart170A7A37_opts">"1, 10, 1, False, 2, False, False, , 0, False, False, 1, 1"</definedName>
    <definedName name="cb_sChart170A9D07_opts">"1, 10, 1, False, 2, False, False, , 0, False, False, 1, 1"</definedName>
    <definedName name="cb_sChart170D16EF_opts">"1, 1, 1, False, 2, True, False, , 0, False, False, 2, 2"</definedName>
    <definedName name="cb_sChart1718929D_opts">"1, 10, 1, False, 2, False, False, , 0, False, False, 1, 1"</definedName>
    <definedName name="cb_sChart171CA8D9_opts">"1, 5, 1, False, 2, True, False, , 0, False, True, 1, 1"</definedName>
    <definedName name="cb_sChart171CB037_opts">"1, 5, 1, False, 2, True, False, , 0, False, True, 1, 1"</definedName>
    <definedName name="cb_sChart171CD2E5_opts">"1, 5, 1, False, 2, True, False, , 0, False, True, 1, 1"</definedName>
    <definedName name="cb_sChart172937F4_opts">"1, 9, 1, False, 2, False, False, , 0, False, True, 1, 2"</definedName>
    <definedName name="cb_sChart172956EC_opts">"1, 9, 1, False, 2, False, False, , 0, False, True, 1, 2"</definedName>
    <definedName name="cb_sChart17295C59_opts">"1, 9, 1, False, 2, False, False, , 0, False, False, 1, 1"</definedName>
    <definedName name="cb_sChart172B2CE5_opts">"1, 10, 1, False, 2, False, False, , 0, False, False, 1, 1"</definedName>
    <definedName name="cb_sChart1747F65E_opts">"2, 1, 2, True, 2, False, False, , 0, False, True, 1, 1"</definedName>
    <definedName name="cb_sChart1749F803_opts">"1, 1, 1, False, 2, True, False, , 0, False, False, 1, 1"</definedName>
    <definedName name="cb_sChart174A0AB0_opts">"1, 1, 1, False, 2, False, False, , 0, False, False, 2, 1"</definedName>
    <definedName name="cb_sChart174C8BEB_opts">"1, 9, 1, False, 2, False, False, , 0, False, True, 1, 1"</definedName>
    <definedName name="cb_sChart174C8EAD_opts">"1, 9, 1, False, 2, False, False, , 0, False, False, 1, 1"</definedName>
    <definedName name="cb_sChart174C909E_opts">"1, 9, 1, False, 2, False, False, , 0, False, True, 1, 1"</definedName>
    <definedName name="cb_sChart174E2C44_opts">"2, 1, 2, True, 2, False, False, , 0, False, True, 1, 1"</definedName>
    <definedName name="cb_sChart1754A686_opts">"1, 10, 1, False, 2, False, False, , 0, False, False, 2, 2"</definedName>
    <definedName name="cb_sChart1755F643_opts">"1, 1, 1, False, 2, False, False, , 0, False, False, 2, 1"</definedName>
    <definedName name="cb_sChart1755FC0D_opts">"1, 1, 1, False, 2, True, False, , 0, False, False, 2, 1"</definedName>
    <definedName name="cb_sChart175849A6_opts">"1, 1, 1, False, 2, False, False, , 0, False, False, 2, 1"</definedName>
    <definedName name="cb_sChart175885B1_opts">"1, 1, 1, False, 2, False, False, , 0, False, False, 1, 1"</definedName>
    <definedName name="cb_sChart175890FE_opts">"1, 1, 1, False, 2, True, False, , 0, False, False, 1, 1"</definedName>
    <definedName name="cb_sChart1765309A_opts">"2, 1, 2, True, 2, False, False, , 0, False, True, 1, 1"</definedName>
    <definedName name="cb_sChart1769A36D_opts">"2, 1, 2, True, 2, False, False, , 0, False, True, 1, 1"</definedName>
    <definedName name="cb_sChart1769CA15_opts">"1, 9, 1, False, 2, False, False, , 0, False, True, 1, 1"</definedName>
    <definedName name="cb_sChart1796B31E_opts">"1, 8, 1, False, 2, False, False, , 0, False, False, 1, 1"</definedName>
    <definedName name="cb_sChart17D5130B_opts">"1, 10, 1, False, 2, False, False, , 0, False, False, 2, 2"</definedName>
    <definedName name="cb_sChart17D5142C_opts">"1, 10, 1, False, 2, False, False, , 0, False, False, 2, 1"</definedName>
    <definedName name="cb_sChart17D51686_opts">"1, 10, 1, False, 2, False, False, , 0, False, False, 1, 2"</definedName>
    <definedName name="cb_sChart17D517ED_opts">"1, 10, 1, False, 2, False, False, , 0, False, False, 2, 2"</definedName>
    <definedName name="cb_sChart17D51DE5_opts">"1, 10, 1, False, 2, False, False, , 0, False, False, 2, 2"</definedName>
    <definedName name="cb_sChart17E15E61_opts">"1, 10, 1, False, 2, False, False, , 0, False, False, 2, 2"</definedName>
    <definedName name="cb_sChart17E1D165_opts">"1, 10, 1, False, 2, False, False, , 0, False, False, 2, 2"</definedName>
    <definedName name="cb_sChart17EEF08B_opts">"1, 1, 1, False, 2, True, False, , 0, False, False, 2, 2"</definedName>
    <definedName name="cb_sChart17EEF9E7_opts">"1, 1, 1, False, 2, True, False, , 0, False, False, 2, 2"</definedName>
    <definedName name="cb_sChart18009FE8_opts">"1, 1, 1, False, 2, False, False, , 0, False, False, 1, 1"</definedName>
    <definedName name="cb_sChart1801153B_opts">"1, 1, 1, False, 2, False, False, , 0, False, True, 1, 1"</definedName>
    <definedName name="cb_sChart182C6410_opts">"1, 1, 1, False, 2, True, False, , 0, False, False, 2, 2"</definedName>
    <definedName name="cb_sChart182C682D_opts">"2, 1, 1, False, 2, False, False, , 0, False, False, 2, 2"</definedName>
    <definedName name="cb_sChart182C6A08_opts">"2, 1, 1, True, 2, False, False, , 0, False, True, 2, 2"</definedName>
    <definedName name="cb_sChart182C8139_opts">"1, 10, 1, False, 2, False, False, , 0, False, False, 1, 1"</definedName>
    <definedName name="cb_sChart182CA784_opts">"2, 1, 1, True, 2, False, False, , 0, False, True, 2, 2"</definedName>
    <definedName name="cb_sChart182CB588_opts">"1, 1, 1, False, 2, True, False, , 0, False, False, 2, 2"</definedName>
    <definedName name="cb_sChart182CB687_opts">"1, 1, 1, False, 2, True, False, , 0, False, False, 2, 2"</definedName>
    <definedName name="cb_sChart182CB729_opts">"1, 1, 1, False, 2, True, False, , 0, False, False, 2, 2"</definedName>
    <definedName name="cb_sChart182CB879_opts">"1, 1, 1, False, 2, True, False, , 0, False, False, 2, 2"</definedName>
    <definedName name="cb_sChart182CCD73_opts">"2, 1, 2, True, 2, False, False, , 0, False, True, 1, 1"</definedName>
    <definedName name="cb_sChart182D26A7_opts">"1, 9, 1, False, 2, False, False, , 0, False, True, 1, 1"</definedName>
    <definedName name="cb_sChart182EE412_opts">"1, 3, 1, False, 2, False, False, , 0, False, False, 2, 2"</definedName>
    <definedName name="cb_sChart182EE7EA_opts">"1, 3, 1, False, 2, True, False, , 0, False, True, 2, 2"</definedName>
    <definedName name="cb_sChart182EEAFD_opts">"1, 3, 1, False, 2, False, False, , 0, False, True, 1, 1"</definedName>
    <definedName name="cb_sChart182EEB7C_opts">"1, 3, 1, False, 2, False, False, , 0, False, True, 2, 2"</definedName>
    <definedName name="cb_sChart182EFA23_opts">"1, 3, 1, False, 2, False, False, , 0, False, True, 2, 2"</definedName>
    <definedName name="cb_sChart182F2AF6_opts">"1, 10, 1, False, 2, False, False, , 0, False, False, 1, 1"</definedName>
    <definedName name="cb_sChart182F2C80_opts">"1, 10, 1, False, 2, False, False, , 0, False, False, 1, 1"</definedName>
    <definedName name="cb_sChart182F3616_opts">"1, 10, 1, False, 2, False, False, , 0, False, False, 1, 1"</definedName>
    <definedName name="cb_sChart182F379F_opts">"1, 10, 1, False, 2, False, False, , 0, False, False, 1, 1"</definedName>
    <definedName name="cb_sChart182F6E6B_opts">"1, 1, 1, False, 2, True, False, , 0, False, False, 1, 2"</definedName>
    <definedName name="cb_sChart182F8534_opts">"1, 1, 1, False, 2, True, False, , 0, False, False, 2, 2"</definedName>
    <definedName name="cb_sChart182F90BC_opts">"1, 1, 1, False, 2, True, False, , 0, False, False, 2, 2"</definedName>
    <definedName name="cb_sChart18446126_opts">"2, 1, 2, True, 2, False, False, , 0, False, True, 1, 1"</definedName>
    <definedName name="cb_sChart1844654F_opts">"1, 9, 1, False, 2, False, False, , 0, False, True, 1, 1"</definedName>
    <definedName name="cb_sChart189C3065_opts">"2, 1, 2, True, 2, False, False, , 0, False, True, 1, 1"</definedName>
    <definedName name="cb_sChart18B33842_opts">"1, 1, 1, False, 2, False, False, , 0, False, False, 1, 1"</definedName>
    <definedName name="cb_sChart18BA2280_opts">"1, 1, 1, False, 2, False, False, , 0, False, False, 1, 1"</definedName>
    <definedName name="cb_sChart18BB2677_opts">"1, 1, 1, False, 2, False, False, , 0, False, False, 1, 1"</definedName>
    <definedName name="cb_sChart18C2F22E_opts">"1, 9, 1, False, 2, False, False, , 0, False, True, 1, 1"</definedName>
    <definedName name="cb_sChart18C2F3FD_opts">"1, 1, 1, False, 2, False, False, , 0, False, True, 1, 1"</definedName>
    <definedName name="cb_sChart18C2F4E5_opts">"1, 9, 1, False, 2, False, False, , 0, False, True, 1, 1"</definedName>
    <definedName name="cb_sChart18C63501_opts">"1, 1, 1, False, 2, False, False, , 0, False, False, 1, 1"</definedName>
    <definedName name="cb_sChart18D72224_opts">"2, 1, 2, True, 2, False, False, , 0, False, True, 1, 1"</definedName>
    <definedName name="cb_sChart19550B88_opts">"1, 1, 1, False, 2, False, False, , 0, False, False, 1, 1"</definedName>
    <definedName name="cb_sChart1955183C_opts">"2, 1, 1, True, 2, False, False, , 0, False, False, 1, 1"</definedName>
    <definedName name="cb_sChart19551C4E_opts">"2, 1, 1, True, 2, True, False, , 0, False, False, 1, 1"</definedName>
    <definedName name="cb_sChart1955C01A_opts">"2, 1, 1, False, 2, False, False, , 0, False, True, 1, 1"</definedName>
    <definedName name="cb_sChart1955C1C7_opts">"2, 1, 1, True, 2, False, False, , 0, False, True, 1, 1"</definedName>
    <definedName name="cb_sChart1962D0C9_opts">"1, 9, 1, False, 2, False, False, , 0, False, False, 1, 1"</definedName>
    <definedName name="cb_sChart1962D5CE_opts">"1, 9, 1, False, 2, False, False, , 0, False, False, 1, 1"</definedName>
    <definedName name="cb_sChart1962D785_opts">"1, 9, 1, False, 2, False, False, , 0, False, True, 1, 1"</definedName>
    <definedName name="cb_sChart19DDC996_opts">"1, 10, 1, False, 2, False, False, , 0, False, False, 2, 2"</definedName>
    <definedName name="cb_sChart19EB7A17_opts">"1, 3, 1, False, 2, False, False, , 0, False, True, 1, 1"</definedName>
    <definedName name="cb_sChart19EB7D70_opts">"1, 5, 1, False, 2, False, False, , 0, False, True, 1, 1"</definedName>
    <definedName name="cb_sChart19EB7F61_opts">"1, 3, 1, False, 2, False, False, , 0, False, True, 1, 1"</definedName>
    <definedName name="cb_sChart1A3873A1_opts">"1, 1, 1, False, 2, True, False, , 0, False, True, 1, 1"</definedName>
    <definedName name="cb_sChart1A3875D8_opts">"1, 1, 1, False, 2, False, False, , 0, False, False, 1, 1"</definedName>
    <definedName name="cb_sChart1A3877BF_opts">"1, 1, 1, False, 2, True, False, , 0, False, True, 1, 1"</definedName>
    <definedName name="cb_sChart1A387878_opts">"1, 1, 1, False, 2, True, False, , 0, False, True, 1, 1"</definedName>
    <definedName name="cb_sChart1A387AF4_opts">"1, 3, 1, False, 2, False, False, , 0, False, False, 1, 1"</definedName>
    <definedName name="cb_sChart1A38BEAE_opts">"1, 10, 1, False, 2, True, False, , 0, False, False, 1, 1"</definedName>
    <definedName name="cb_sChart1A43A019_opts">"1, 1, 1, False, 2, True, False, , 0, False, False, 1, 1"</definedName>
    <definedName name="cb_sChart1A4414D6_opts">"1, 1, 1, False, 2, True, False, , 0, False, False, 1, 1"</definedName>
    <definedName name="cb_sChart1A4416BC_opts">"1, 1, 1, False, 2, True, False, , 0, False, False, 1, 1"</definedName>
    <definedName name="cb_sChart1A4418D0_opts">"1, 1, 1, False, 2, True, False, , 0, False, False, 1, 1"</definedName>
    <definedName name="cb_sChart1A4419DA_opts">"1, 1, 1, False, 2, True, False, , 0, False, False, 1, 1"</definedName>
    <definedName name="cb_sChart1AC0211C_opts">"1, 1, 1, False, 2, False, False, , 0, False, False, 2, 2"</definedName>
    <definedName name="cb_sChart1AC021B3_opts">"1, 1, 1, False, 2, False, False, , 0, False, False, 2, 2"</definedName>
    <definedName name="cb_sChart1AC02226_opts">"1, 1, 1, False, 2, False, False, , 0, False, False, 2, 2"</definedName>
    <definedName name="cb_sChart1AC02446_opts">"1, 1, 1, False, 2, True, False, , 0, False, True, 2, 2"</definedName>
    <definedName name="cb_sChart1AC02765_opts">"1, 1, 1, False, 2, True, False, , 0, False, True, 2, 2"</definedName>
    <definedName name="cb_sChart1AC027D9_opts">"1, 1, 1, False, 2, True, False, , 0, False, True, 2, 2"</definedName>
    <definedName name="cb_sChart1B0137B5_opts">"1, 1, 1, False, 2, False, False, , 0, False, False, 1, 1"</definedName>
    <definedName name="cb_sChart1B0F4031_opts">"1, 1, 1, False, 2, False, False, , 0, False, False, 2, 2"</definedName>
    <definedName name="cb_sChart1B0F428B_opts">"1, 1, 1, False, 2, False, False, , 0, False, True, 2, 2"</definedName>
    <definedName name="cb_sChart1B0F43A1_opts">"1, 1, 1, False, 2, False, False, , 0, False, True, 2, 2"</definedName>
    <definedName name="cb_sChart1B0F4883_opts">"1, 1, 1, False, 2, False, False, , 0, False, True, 2, 2"</definedName>
    <definedName name="cb_sChart1B0F4A52_opts">"1, 1, 1, False, 2, False, False, , 0, False, True, 2, 2"</definedName>
    <definedName name="cb_sChart1B0F5252_opts">"1, 1, 1, False, 2, False, False, , 0, False, True, 2, 2"</definedName>
    <definedName name="cb_sChart1B1BE962_opts">"1, 1, 1, False, 2, True, False, , 0, False, True, 1, 1"</definedName>
    <definedName name="cb_sChart1B1BEC47_opts">"1, 1, 1, False, 2, True, False, , 0, False, False, 1, 1"</definedName>
    <definedName name="cb_sChart1B1BEDFF_opts">"1, 1, 1, False, 2, True, False, , 0, False, False, 1, 1"</definedName>
    <definedName name="cb_sChart1B1BF0B5_opts">"1, 1, 1, False, 2, True, False, , 0, False, False, 1, 1"</definedName>
    <definedName name="cb_sChart1B1BF228_opts">"1, 1, 1, False, 2, True, False, , 0, False, False, 1, 1"</definedName>
    <definedName name="cb_sChart1B1BF30F_opts">"1, 1, 1, False, 2, True, False, , 0, False, False, 1, 2"</definedName>
    <definedName name="cb_sChart1B1BF48D_opts">"1, 1, 1, False, 2, True, False, , 0, False, False, 1, 1"</definedName>
    <definedName name="cb_sChart1B1BF772_opts">"2, 1, 1, False, 2, False, False, , 0, False, False, 1, 1"</definedName>
    <definedName name="cb_sChart1B28B2AD_opts">"1, 3, 1, False, 2, False, False, , 0, False, True, 1, 1"</definedName>
    <definedName name="cb_sChart1B28B8C8_opts">"1, 3, 1, False, 2, False, False, , 0, False, True, 1, 1"</definedName>
    <definedName name="cb_sChart1B28BF3F_opts">"1, 3, 1, False, 2, False, False, , 0, False, True, 1, 1"</definedName>
    <definedName name="cb_sChart1B28C218_opts">"1, 3, 1, False, 2, False, False, , 0, False, True, 1, 1"</definedName>
    <definedName name="cb_sChart1B28C96B_opts">"1, 3, 1, False, 2, False, False, , 0, False, True, 1, 1"</definedName>
    <definedName name="cb_sChart1B2A786B_opts">"1, 9, 1, False, 2, False, False, , 0, False, True, 1, 1"</definedName>
    <definedName name="cb_sChart1B36F9D3_opts">"2, 1, 1, False, 2, False, False, , 0, False, False, 1, 1"</definedName>
    <definedName name="cb_sChart1B36FA69_opts">"2, 1, 1, True, 2, False, False, , 0, False, True, 1, 1"</definedName>
    <definedName name="cb_sChart1B36FB17_opts">"2, 1, 2, True, 2, False, False, , 0, False, True, 1, 1"</definedName>
    <definedName name="cb_sChart1B3899A2_opts">"1, 9, 1, False, 2, False, False, , 0, False, True, 1, 1"</definedName>
    <definedName name="cb_sChart1B597E8A_opts">"1, 3, 1, False, 2, False, False, , 0, False, False, 1, 1"</definedName>
    <definedName name="cb_sChart1B598BC9_opts">"1, 3, 1, False, 2, False, False, , 0, False, True, 1, 1"</definedName>
    <definedName name="cb_sChart1B598CA5_opts">"1, 3, 1, False, 2, True, False, , 0, False, False, 1, 1"</definedName>
    <definedName name="cb_sChart1B598D98_opts">"1, 5, 1, False, 2, False, False, , 0, False, False, 1, 1"</definedName>
    <definedName name="cb_sChart1B598E69_opts">"1, 3, 1, False, 2, False, False, , 0, False, True, 1, 1"</definedName>
    <definedName name="cb_sChart1B59DA46_opts">"1, 3, 1, False, 2, True, False, , 0, False, True, 1, 2"</definedName>
    <definedName name="cb_sChart1B59F03F_opts">"1, 3, 1, False, 2, True, False, , 0, False, True, 1, 2"</definedName>
    <definedName name="cb_sChart1B76B73C_opts">"2, 1, 2, True, 2, False, False, , 0, False, True, 1, 1"</definedName>
    <definedName name="cb_sChart1B76EB51_opts">"1, 9, 1, False, 2, False, False, , 0, False, True, 1, 1"</definedName>
    <definedName name="cb_sChart1B7AB11_opts">"1, 7, 1, False, 2, False, False, , 0, False, True, 1, 1"</definedName>
    <definedName name="cb_sChart1B7ECF0_opts">"1, 9, 1, False, 2, False, False, , 0, False, False, 1, 1"</definedName>
    <definedName name="cb_sChart1B854864_opts">"2, 1, 2, True, 2, False, False, , 0, False, True, 1, 1"</definedName>
    <definedName name="cb_sChart1B855A06_opts">"2, 1, 2, True, 2, False, False, , 0, False, True, 1, 1"</definedName>
    <definedName name="cb_sChart1B857654_opts">"1, 3, 1, False, 2, True, False, , 0, False, True, 1, 1"</definedName>
    <definedName name="cb_sChart1B8582DA_opts">"1, 5, 1, False, 2, False, False, , 0, False, False, 1, 1"</definedName>
    <definedName name="cb_sChart1B85949E_opts">"2, 1, 1, False, 2, False, False, , 0, False, False, 1, 1"</definedName>
    <definedName name="cb_sChart1B8AF1F_opts">"1, 9, 1, False, 2, False, True, , 0, False, False, 1, 1"</definedName>
    <definedName name="cb_sChart1B90E804_opts">"1, 1, 1, False, 2, True, False, , 0, False, False, 1, 1"</definedName>
    <definedName name="cb_sChart1B90EF28_opts">"1, 1, 1, False, 2, True, False, , 0, False, False, 1, 1"</definedName>
    <definedName name="cb_sChart1B90FE93_opts">"1, 1, 1, False, 2, True, False, , 0, False, False, 1, 1"</definedName>
    <definedName name="cb_sChart1B910758_opts">"2, 1, 2, True, 2, False, False, , 0, False, True, 1, 1"</definedName>
    <definedName name="cb_sChart1B911376_opts">"1, 1, 1, False, 2, True, False, , 0, False, False, 1, 1"</definedName>
    <definedName name="cb_sChart1B911C6A_opts">"2, 1, 1, False, 2, True, False, , 0, False, False, 1, 1"</definedName>
    <definedName name="cb_sChart1B912893_opts">"1, 6, 1, False, 2, False, False, , 0, False, False, 1, 1"</definedName>
    <definedName name="cb_sChart1B99DE1_opts">"1, 7, 1, False, 2, False, False, , 0, False, True, 1, 2"</definedName>
    <definedName name="cb_sChart1B9A4AFE_opts">"1, 9, 1, False, 2, False, False, , 0, False, False, 1, 2"</definedName>
    <definedName name="cb_sChart1BA1DC3F_opts">"1, 9, 1, False, 2, False, False, , 0, False, False, 1, 2"</definedName>
    <definedName name="cb_sChart1BA8AA_opts">"1, 1, 1, False, 2, False, False, , 0, False, False, 1, 2"</definedName>
    <definedName name="cb_sChart1BADD1_opts">"1, 1, 1, False, 2, False, False, , 0, False, False, 2, 2"</definedName>
    <definedName name="cb_sChart1BF31CAA_opts">"1, 9, 1, False, 2, False, False, , 0, False, True, 1, 1"</definedName>
    <definedName name="cb_sChart1BF41B6E_opts">"1, 9, 1, False, 2, False, False, , 0, False, True, 1, 1"</definedName>
    <definedName name="cb_sChart1C1DB169_opts">"1, 3, 1, False, 2, False, False, , 0, False, False, 1, 1"</definedName>
    <definedName name="cb_sChart1C1E3875_opts">"1, 3, 1, False, 2, True, False, , 0, False, True, 1, 1"</definedName>
    <definedName name="cb_sChart1C1E3945_opts">"1, 5, 1, False, 2, True, False, , 0, False, True, 1, 1"</definedName>
    <definedName name="cb_sChart1C1E3ADA_opts">"1, 5, 1, False, 2, True, False, , 0, False, True, 1, 1"</definedName>
    <definedName name="cb_sChart1C1E4E34_opts">"1, 4, 1, False, 2, True, False, , 0, False, False, 1, 1"</definedName>
    <definedName name="cb_sChart1C1E5685_opts">"1, 4, 1, False, 2, True, False, , 0, False, True, 3, 1"</definedName>
    <definedName name="cb_sChart1C1E5778_opts">"1, 1, 1, False, 2, True, False, , 0, False, True, 3, 1"</definedName>
    <definedName name="cb_sChart1C1E580F_opts">"1, 4, 1, False, 2, True, False, , 0, False, True, 3, 1"</definedName>
    <definedName name="cb_sChart1C1E58D4_opts">"1, 4, 1, False, 2, True, False, , 0, False, True, 3, 1"</definedName>
    <definedName name="cb_sChart1C3B75AC_opts">"1, 9, 1, False, 2, False, False, , 0, False, True, 1, 1"</definedName>
    <definedName name="cb_sChart1C3B9A4B_opts">"1, 9, 1, False, 2, False, False, , 0, False, True, 1, 1"</definedName>
    <definedName name="cb_sChart1C3BD6A6_opts">"1, 10, 1, False, 2, False, False, , 0, False, False, 1, 1"</definedName>
    <definedName name="cb_sChart1C3BE924_opts">"1, 9, 1, False, 2, False, False, , 0, False, True, 1, 1"</definedName>
    <definedName name="cb_sChart1C3BEA5C_opts">"1, 9, 1, False, 2, False, False, , 0, False, True, 1, 1"</definedName>
    <definedName name="cb_sChart1C57CB5C_opts">"1, 10, 1, False, 2, False, False, , 0, False, False, 1, 1"</definedName>
    <definedName name="cb_sChart1C5896AD_opts">"1, 10, 1, False, 2, False, False, , 0, False, False, 1, 1"</definedName>
    <definedName name="cb_sChart1C589842_opts">"1, 10, 1, False, 2, False, False, , 0, False, False, 1, 1"</definedName>
    <definedName name="cb_sChart1C5FD194_opts">"2, 1, 2, True, 2, False, False, , 0, False, True, 1, 1"</definedName>
    <definedName name="cb_sChart1C5FEB93_opts">"2, 1, 2, True, 2, False, False, , 0, False, True, 1, 1"</definedName>
    <definedName name="cb_sChart1C6D61E4_opts">"2, 1, 3, False, 2, False, False, , 0, False, False, 1, 1"</definedName>
    <definedName name="cb_sChart1C94B61D_opts">"1, 9, 3, False, 2, False, False, , 0, False, True, 1, 1"</definedName>
    <definedName name="cb_sChart1C94BA0C_opts">"1, 1, 1, False, 2, True, False, , 0, False, True, 1, 1"</definedName>
    <definedName name="cb_sChart1C94BFE1_opts">"1, 9, 1, False, 2, False, False, , 0, False, True, 1, 1"</definedName>
    <definedName name="cb_sChart1CAAAF_opts">"1, 1, 1, False, 2, False, False, , 0, False, False, 3, 2"</definedName>
    <definedName name="cb_sChart1CC916DC_opts">"1, 10, 1, False, 2, False, False, , 0, False, False, 1, 1"</definedName>
    <definedName name="cb_sChart1D0218BA_opts">"1, 1, 1, False, 2, False, False, , 0, False, False, 1, 1"</definedName>
    <definedName name="cb_sChart1D0219E7_opts">"1, 1, 1, False, 2, False, False, , 0, False, False, 1, 1"</definedName>
    <definedName name="cb_sChart1D022117_opts">"1, 1, 1, False, 2, False, False, , 0, False, False, 1, 1"</definedName>
    <definedName name="cb_sChart1D02CAAE_opts">"1, 10, 1, False, 2, False, False, , 0, False, False, 1, 1"</definedName>
    <definedName name="cb_sChart1D03E238_opts">"1, 1, 1, False, 2, False, False, , 0, False, False, 1, 1"</definedName>
    <definedName name="cb_sChart1D03E90C_opts">"1, 1, 1, False, 2, False, False, , 0, False, False, 1, 1"</definedName>
    <definedName name="cb_sChart1D05BD_opts">"1, 4, 1, False, 2, True, False, , 0, False, False, 2, 1"</definedName>
    <definedName name="cb_sChart1D0E49_opts">"1, 1, 1, False, 2, True, False, , 0, False, True, 2, 1"</definedName>
    <definedName name="cb_sChart1D0EF7_opts">"1, 5, 1, False, 2, True, False, , 0, False, True, 2, 1"</definedName>
    <definedName name="cb_sChart1D1405AB_opts">"1, 10, 1, False, 2, False, False, , 0, False, False, 1, 1"</definedName>
    <definedName name="cb_sChart1D1426E6_opts">"1, 10, 1, False, 2, False, False, , 0, False, False, 1, 1"</definedName>
    <definedName name="cb_sChart1D14336C_opts">"1, 10, 1, False, 2, False, False, , 0, False, False, 1, 1"</definedName>
    <definedName name="cb_sChart1D14587E_opts">"1, 10, 1, False, 2, False, False, , 0, False, False, 1, 1"</definedName>
    <definedName name="cb_sChart1D3AE8_opts">"1, 6, 1, False, 2, False, False, , 0, False, True, 2, 2"</definedName>
    <definedName name="cb_sChart1D3EEF_opts">"1, 7, 1, False, 2, False, False, , 0, False, True, 2, 2"</definedName>
    <definedName name="cb_sChart1D41EA_opts">"1, 8, 1, False, 2, False, False, , 0, False, False, 2, 2"</definedName>
    <definedName name="cb_sChart1D4AB240_opts">"1, 9, 1, False, 2, False, False, , 0, False, True, 2, 2"</definedName>
    <definedName name="cb_sChart1D5372A5_opts">"1, 5, 1, False, 2, False, False, , 0, False, False, 1, 1"</definedName>
    <definedName name="cb_sChart1D5891_opts">"1, 9, 1, False, 2, False, False, , 0, False, True, 2, 2"</definedName>
    <definedName name="cb_sChart1D8F6DF6_opts">"1, 1, 1, False, 2, False, False, , 0, False, True, 1, 1"</definedName>
    <definedName name="cb_sChart1D8F6F97_opts">"1, 9, 1, False, 2, False, False, , 0, False, True, 1, 1"</definedName>
    <definedName name="cb_sChart1D9CE2_opts">"1, 10, 1, False, 2, True, False, , 0, False, False, 2, 2"</definedName>
    <definedName name="cb_sChart1DA03A_opts">"2, 1, 1, True, 3, False, False, , 0, False, True, 1, 2"</definedName>
    <definedName name="cb_sChart1DA590_opts">"2, 1, 1, True, 3, False, False, , 0, False, True, 2, 2"</definedName>
    <definedName name="cb_sChart1DB9B8D4_opts">"1, 10, 1, False, 2, False, False, , 0, False, False, 1, 1"</definedName>
    <definedName name="cb_sChart1DB9C5CE_opts">"1, 10, 1, False, 2, False, False, , 0, False, False, 1, 1"</definedName>
    <definedName name="cb_sChart1DBAAD_opts">"2, 1, 2, True, 2, False, False, , 0, False, True, 1, 2"</definedName>
    <definedName name="cb_sChart1DBB89_opts">"2, 1, 2, True, 2, False, False, , 0, False, True, 1, 1"</definedName>
    <definedName name="cb_sChart1DBCD0EE_opts">"1, 10, 1, False, 2, False, False, , 0, False, False, 1, 1"</definedName>
    <definedName name="cb_sChart1DBCD418_opts">"1, 10, 1, False, 2, False, False, , 0, False, False, 1, 1"</definedName>
    <definedName name="cb_sChart1DCA97_opts">"2, 1, 1, True, 2, False, False, , 0, False, True, 2, 1"</definedName>
    <definedName name="cb_sChart1DCCF1_opts">"2, 1, 1, True, 2, False, False, , 0, False, True, 1, 2"</definedName>
    <definedName name="cb_sChart1E1206_opts">"2, 1, 3, False, 2, False, False, , 0, False, True, 2, 2"</definedName>
    <definedName name="cb_sChart1E17F2_opts">"1, 9, 1, False, 2, False, False, , 0, False, True, 1, 1"</definedName>
    <definedName name="cb_sChart1E2D49_opts">"1, 10, 1, False, 2, True, False, , 0, False, False, 3, 2"</definedName>
    <definedName name="cb_sChart1E2DEB_opts">"1, 10, 1, False, 2, True, False, , 0, False, False, 2, 2"</definedName>
    <definedName name="cb_sChart1E3944_opts">"1, 10, 1, False, 2, True, False, , 0, False, False, 2, 2"</definedName>
    <definedName name="cb_sChart1E3BE4_opts">"1, 10, 1, False, 2, True, False, , 0, False, False, 2, 2"</definedName>
    <definedName name="cb_sChart1E3E3D_opts">"1, 10, 1, False, 2, True, False, , 0, False, False, 1, 2"</definedName>
    <definedName name="cb_sChart1E4314_opts">"1, 10, 1, False, 2, True, False, , 0, False, False, 2, 2"</definedName>
    <definedName name="cb_sChart1E4E56_opts">"1, 1, 1, False, 2, False, False, , 0, False, False, 2, 2"</definedName>
    <definedName name="cb_sChart1E5372_opts">"1, 1, 1, False, 2, True, False, , 0, False, True, 2, 2"</definedName>
    <definedName name="cb_sChart1E5975_opts">"2, 1, 2, True, 2, False, False, , 0, False, True, 1, 2"</definedName>
    <definedName name="cb_sChart1E5C43_opts">"2, 1, 2, True, 2, False, False, , 0, False, True, 2, 2"</definedName>
    <definedName name="cb_sChart1E5F4A_opts">"2, 1, 2, True, 2, False, False, , 0, False, True, 1, 2"</definedName>
    <definedName name="cb_sChart1F628B42_opts">"1, 9, 1, False, 2, False, False, , 0, False, False, 1, 1"</definedName>
    <definedName name="cb_sChart1F628FDF_opts">"1, 8, 1, False, 2, False, False, , 0, False, False, 1, 1"</definedName>
    <definedName name="cb_sChart1F62AC95_opts">"1, 8, 1, False, 2, False, False, , 0, False, False, 1, 1"</definedName>
    <definedName name="cb_sChart23F891A_opts">"1, 9, 1, False, 2, False, False, , 0, False, True, 1, 1"</definedName>
    <definedName name="cb_sChart24ED245_opts">"1, 9, 1, False, 2, False, False, , 0, False, True, 1, 1"</definedName>
    <definedName name="cb_sChart24ED930_opts">"1, 9, 1, False, 2, False, False, , 0, False, False, 1, 1"</definedName>
    <definedName name="cb_sChart250B349A_opts">"2, 1, 1, True, 2, False, False, , 0, False, False, 1, 1"</definedName>
    <definedName name="cb_sChart250B5702_opts">"2, 1, 1, False, 2, False, False, , 0, False, False, 1, 1"</definedName>
    <definedName name="cb_sChart250B585D_opts">"2, 1, 1, True, 2, False, False, , 0, False, False, 1, 1"</definedName>
    <definedName name="cb_sChart26CA498_opts">"1, 9, 1, False, 2, False, False, , 0, False, False, 1, 1"</definedName>
    <definedName name="cb_sChart27D31D5_opts">"1, 9, 1, False, 2, False, False, , 0, False, True, 1, 1"</definedName>
    <definedName name="cb_sChart27D3990_opts">"1, 9, 1, False, 2, False, False, , 0, False, True, 1, 1"</definedName>
    <definedName name="cb_sChart2A64D8F_opts">"1, 8, 1, False, 2, False, False, , 0, False, True, 1, 1"</definedName>
    <definedName name="cb_sChart2A65748_opts">"1, 8, 1, False, 2, False, False, , 0, False, True, 1, 1"</definedName>
    <definedName name="cb_sChart2A667D4_opts">"1, 8, 1, False, 2, False, False, , 0, False, True, 1, 1"</definedName>
    <definedName name="cb_sChart2A66D9D_opts">"1, 8, 1, False, 2, False, False, , 0, False, True, 1, 1"</definedName>
    <definedName name="cb_sChart2A67124_opts">"2, 1, 3, False, 2, False, False, , 0, False, True, 1, 1"</definedName>
    <definedName name="cb_sChart2A673A1_opts">"1, 8, 1, False, 2, False, False, , 0, False, True, 1, 1"</definedName>
    <definedName name="cb_sChart2A67A0C_opts">"1, 8, 1, False, 2, False, False, , 0, False, True, 1, 1"</definedName>
    <definedName name="cb_sChart2A68670_opts">"1, 8, 1, False, 2, False, False, , 0, False, True, 1, 1"</definedName>
    <definedName name="cb_sChart2A6C43D_opts">"1, 9, 1, False, 2, False, False, , 0, False, True, 1, 1"</definedName>
    <definedName name="cb_sChart2A74E8A_opts">"1, 9, 1, False, 2, False, False, , 0, False, True, 1, 1"</definedName>
    <definedName name="cb_sChart2A76BA8_opts">"1, 9, 1, False, 2, False, False, , 0, False, True, 1, 1"</definedName>
    <definedName name="cb_sChart2D6F93B_opts">"1, 9, 1, False, 2, False, False, , 0, False, True, 1, 1"</definedName>
    <definedName name="cb_sChart2D714FE_opts">"1, 9, 1, False, 2, False, False, , 0, False, True, 1, 2"</definedName>
    <definedName name="cb_sChart2D737E5_opts">"1, 9, 1, False, 2, False, False, , 0, False, False, 1, 2"</definedName>
    <definedName name="cb_sChart2D73A28_opts">"1, 9, 1, False, 2, False, False, , 0, False, True, 1, 1"</definedName>
    <definedName name="cb_sChart2D759D9_opts">"1, 10, 1, False, 2, False, False, , 0, False, False, 1, 2"</definedName>
    <definedName name="cb_sChart2D76823_opts">"1, 9, 1, False, 2, False, False, , 0, False, True, 1, 2"</definedName>
    <definedName name="cb_sChart2D76BFA_opts">"1, 9, 1, False, 2, False, False, , 0, False, True, 1, 2"</definedName>
    <definedName name="cb_sChart2D9FB96_opts">"1, 9, 1, False, 2, False, False, , 0, False, True, 1, 2"</definedName>
    <definedName name="cb_sChart2D9FE6F_opts">"1, 9, 1, False, 2, False, False, , 0, False, True, 1, 2"</definedName>
    <definedName name="cb_sChart2DA6F48_opts">"1, 9, 1, False, 2, False, False, , 0, False, True, 1, 2"</definedName>
    <definedName name="cb_sChart2DAB5B8_opts">"1, 7, 1, False, 2, False, False, , 0, False, True, 1, 1"</definedName>
    <definedName name="cb_sChart2DAC2D5_opts">"1, 7, 1, False, 2, False, False, , 0, False, True, 1, 1"</definedName>
    <definedName name="cb_sChart2DADDDE_opts">"1, 7, 1, False, 2, False, False, , 0, False, False, 1, 1"</definedName>
    <definedName name="cb_sChart2DADE5D_opts">"1, 7, 1, False, 2, False, False, , 0, False, True, 1, 1"</definedName>
    <definedName name="cb_sChart2DAF358_opts">"1, 7, 1, False, 2, False, False, , 0, False, True, 1, 1"</definedName>
    <definedName name="cb_sChart2DB05D6_opts">"1, 7, 1, False, 2, False, False, , 0, False, True, 1, 1"</definedName>
    <definedName name="cb_sChart2DBCB46_opts">"1, 7, 1, False, 2, False, False, , 0, False, True, 1, 1"</definedName>
    <definedName name="cb_sChart2E6278B_opts">"1, 9, 1, False, 2, False, False, , 0, False, True, 1, 1"</definedName>
    <definedName name="cb_sChart2EB0678_opts">"1, 1, 1, False, 2, True, False, , 0, False, True, 2, 2"</definedName>
    <definedName name="cb_sChart2F3EBCE_opts">"2, 1, 1, False, 2, False, False, , 0, False, True, 2, 2"</definedName>
    <definedName name="cb_sChart2F3F63F_opts">"1, 5, 1, False, 2, True, False, , 0, False, False, 1, 1"</definedName>
    <definedName name="cb_sChart2F3F90D_opts">"1, 5, 1, False, 2, True, False, , 0, False, False, 2, 2"</definedName>
    <definedName name="cb_sChart2F46DBE_opts">"2, 1, 1, True, 2, False, False, , 0, False, True, 1, 2"</definedName>
    <definedName name="cb_sChart2F470D1_opts">"2, 1, 1, False, 2, True, False, , 0, False, True, 1, 2"</definedName>
    <definedName name="cb_sChart2F4952A_opts">"1, 5, 1, False, 2, False, False, , 0, False, False, 1, 1"</definedName>
    <definedName name="cb_sChart2F49CDA_opts">"1, 5, 1, False, 2, False, False, , 0, False, False, 1, 1"</definedName>
    <definedName name="cb_sChart2F4A3D0_opts">"1, 5, 1, False, 2, False, False, , 0, False, False, 1, 1"</definedName>
    <definedName name="cb_sChart2F4A9B1_opts">"1, 5, 1, False, 2, False, False, , 0, False, False, 1, 1"</definedName>
    <definedName name="cb_sChart2F65E86_opts">"1, 1, 1, False, 2, True, False, , 0, False, False, 2, 2"</definedName>
    <definedName name="cb_sChart2F6A8C2_opts">"1, 1, 1, False, 2, True, False, , 0, False, False, 1, 2"</definedName>
    <definedName name="cb_sChart2F6AAB4_opts">"1, 1, 1, False, 2, True, False, , 0, False, True, 1, 2"</definedName>
    <definedName name="cb_sChart2F6B601_opts">"1, 1, 1, False, 2, False, False, , 0, False, False, 1, 1"</definedName>
    <definedName name="cb_sChart2F730C1_opts">"1, 4, 1, False, 2, False, False, , 0, False, False, 1, 1"</definedName>
    <definedName name="cb_sChart2FA9A3C_opts">"1, 3, 1, False, 2, False, False, , 0, False, True, 1, 2"</definedName>
    <definedName name="cb_sChart2FA9CC4_opts">"1, 3, 1, False, 2, False, False, , 0, False, True, 1, 2"</definedName>
    <definedName name="cb_sChart33FC2FF_opts">"1, 5, 1, False, 2, False, False, , 0, False, False, 1, 2"</definedName>
    <definedName name="cb_sChart33FC8D4_opts">"1, 5, 1, False, 2, False, False, , 0, False, False, 1, 2"</definedName>
    <definedName name="cb_sChart33FE8BF_opts">"1, 5, 1, False, 2, False, False, , 0, False, False, 1, 2"</definedName>
    <definedName name="cb_sChart34010F1_opts">"1, 5, 1, False, 2, False, False, , 0, False, False, 1, 2"</definedName>
    <definedName name="cb_sChart3401AFA_opts">"1, 5, 1, False, 2, False, False, , 0, False, False, 1, 2"</definedName>
    <definedName name="cb_sChart3409186_opts">"1, 5, 1, False, 2, False, False, , 0, False, False, 1, 2"</definedName>
    <definedName name="cb_sChart340A263_opts">"1, 5, 1, False, 2, False, False, , 0, False, False, 1, 1"</definedName>
    <definedName name="cb_sChart340F629_opts">"1, 8, 1, False, 2, False, False, , 0, False, False, 1, 2"</definedName>
    <definedName name="cb_sChart340FD14_opts">"1, 8, 1, False, 2, False, False, , 0, False, False, 1, 2"</definedName>
    <definedName name="cb_sChart34107E2_opts">"1, 8, 1, False, 2, False, False, , 0, False, False, 1, 1"</definedName>
    <definedName name="cb_sChart3434ED7_opts">"1, 5, 1, False, 2, False, False, , 0, False, False, 1, 2"</definedName>
    <definedName name="cb_sChart343DEED_opts">"2, 1, 2, True, 2, False, False, , 0, False, True, 1, 2"</definedName>
    <definedName name="cb_sChart344EE9A_opts">"1, 9, 1, False, 2, False, False, , 0, False, True, 1, 1"</definedName>
    <definedName name="cb_sChart344F24F_opts">"1, 9, 1, False, 2, False, False, , 0, False, True, 1, 2"</definedName>
    <definedName name="cb_sChart3450777_opts">"1, 9, 1, False, 2, False, True, 13, 2, False, False, 1, 1"</definedName>
    <definedName name="cb_sChart3450E85_opts">"1, 9, 1, False, 2, False, False, , 0, False, True, 1, 2"</definedName>
    <definedName name="cb_sChart3452C22_opts">"1, 3, 1, False, 2, False, False, , 0, False, True, 1, 2"</definedName>
    <definedName name="cb_sChart345311B_opts">"1, 3, 1, False, 2, False, False, , 0, False, True, 1, 2"</definedName>
    <definedName name="cb_sChart3453B0D_opts">"2, 1, 1, True, 2, False, False, , 0, False, True, 1, 2"</definedName>
    <definedName name="cb_sChart34647CA_opts">"1, 8, 1, False, 2, False, False, , 0, False, False, 2, 2"</definedName>
    <definedName name="cb_sChart346520D_opts">"1, 8, 1, False, 2, False, False, , 0, False, False, 1, 2"</definedName>
    <definedName name="cb_sChart34654DB_opts">"1, 8, 1, False, 2, False, False, , 0, False, False, 1, 2"</definedName>
    <definedName name="cb_sChart346953C_opts">"2, 1, 1, False, 2, False, False, , 0, False, False, 2, 2"</definedName>
    <definedName name="cb_sChart346A27B_opts">"1, 3, 1, False, 2, False, False, , 0, False, True, 2, 2"</definedName>
    <definedName name="cb_sChart347102A_opts">"2, 1, 1, False, 2, False, False, , 0, False, True, 2, 2"</definedName>
    <definedName name="cb_sChart34E448E_opts">"1, 1, 1, False, 2, False, False, , 0, False, False, 1, 1"</definedName>
    <definedName name="cb_sChart34F5376_opts">"2, 1, 2, True, 2, False, False, , 0, False, True, 1, 2"</definedName>
    <definedName name="cb_sChart34F577C_opts">"2, 1, 2, True, 2, False, False, , 0, False, True, 1, 2"</definedName>
    <definedName name="cb_sChart34F5A05_opts">"2, 1, 2, True, 2, False, False, , 0, False, True, 1, 2"</definedName>
    <definedName name="cb_sChart34F5F2C_opts">"2, 1, 2, True, 2, False, False, , 0, False, True, 1, 2"</definedName>
    <definedName name="cb_sChart34F92FC_opts">"1, 1, 1, False, 2, True, False, , 0, False, False, 1, 2"</definedName>
    <definedName name="cb_sChart34F9B08_opts">"1, 4, 1, False, 2, False, False, , 0, False, False, 1, 1"</definedName>
    <definedName name="cb_sChart34FAEB3_opts">"1, 3, 1, False, 2, False, False, , 0, False, True, 1, 1"</definedName>
    <definedName name="cb_sChart34FB053_opts">"1, 3, 1, False, 2, True, False, , 0, False, False, 1, 1"</definedName>
    <definedName name="cb_sChart352F02B_opts">"1, 5, 1, False, 2, True, False, , 0, False, False, 1, 2"</definedName>
    <definedName name="cb_sChart3532FF6_opts">"2, 1, 1, False, 2, False, False, , 0, False, True, 1, 2"</definedName>
    <definedName name="cb_sChart355BCAD_opts">"2, 1, 1, False, 2, False, False, , 0, False, True, 1, 2"</definedName>
    <definedName name="cb_sChart35FF6A2_opts">"1, 8, 1, False, 2, False, False, , 0, False, False, 1, 2"</definedName>
    <definedName name="cb_sChart3624091_opts">"1, 8, 1, False, 2, False, False, , 0, False, False, 1, 2"</definedName>
    <definedName name="cb_sChart36406CE_opts">"1, 3, 1, False, 2, True, False, , 0, False, True, 1, 1"</definedName>
    <definedName name="cb_sChart3AB73A1_opts">"2, 1, 1, False, 2, True, False, , 0, False, True, 2, 2"</definedName>
    <definedName name="cb_sChart3ABAD51_opts">"1, 5, 1, False, 2, True, False, , 0, False, False, 2, 2"</definedName>
    <definedName name="cb_sChart3AE4A4F_opts">"2, 1, 1, True, 2, False, False, , 0, False, True, 2, 2"</definedName>
    <definedName name="cb_sChart3AEA7B7_opts">"2, 1, 1, True, 2, False, False, , 0, False, True, 1, 1"</definedName>
    <definedName name="cb_sChart3AEAB83_opts">"2, 1, 1, True, 2, False, False, , 0, False, True, 2, 2"</definedName>
    <definedName name="cb_sChart3AF5310_opts">"1, 1, 1, False, 2, False, False, , 0, False, False, 1, 2"</definedName>
    <definedName name="cb_sChart3AF68AD_opts">"1, 1, 1, False, 2, False, False, , 0, False, False, 2, 2"</definedName>
    <definedName name="cb_sChart3AF71DA_opts">"1, 1, 1, False, 2, False, False, , 0, False, False, 1, 1"</definedName>
    <definedName name="cb_sChart3AF76D4_opts">"1, 1, 1, False, 2, False, False, , 0, False, False, 2, 2"</definedName>
    <definedName name="cb_sChart3AF8492_opts">"1, 1, 1, False, 2, False, False, , 0, False, False, 1, 1"</definedName>
    <definedName name="cb_sChart3AFF994_opts">"1, 1, 1, False, 2, False, False, , 0, False, False, 2, 2"</definedName>
    <definedName name="cb_sChart3B004D6_opts">"1, 1, 1, False, 2, False, False, , 0, False, False, 1, 1"</definedName>
    <definedName name="cb_sChart3B03C44_opts">"1, 1, 1, False, 2, False, False, , 0, False, False, 1, 1"</definedName>
    <definedName name="cb_sChart3B08D31_opts">"1, 8, 1, False, 2, False, False, , 0, False, False, 2, 2"</definedName>
    <definedName name="cb_sChart3B09A9F_opts">"1, 8, 1, False, 2, False, False, , 0, False, False, 2, 2"</definedName>
    <definedName name="cb_sChart3B09F8C_opts">"1, 8, 1, False, 2, False, False, , 0, False, False, 2, 2"</definedName>
    <definedName name="cb_sChart3B0ABD8_opts">"1, 8, 1, False, 2, False, False, , 0, False, False, 2, 2"</definedName>
    <definedName name="cb_sChart3B12357_opts">"1, 8, 1, False, 2, False, False, , 0, False, False, 2, 2"</definedName>
    <definedName name="cb_sChart3B12816_opts">"1, 8, 1, False, 2, False, False, , 0, False, False, 2, 2"</definedName>
    <definedName name="cb_sChart3B12D0F_opts">"1, 8, 1, False, 2, False, False, , 0, False, False, 2, 2"</definedName>
    <definedName name="cb_sChart3BA9EF5_opts">"1, 9, 1, False, 2, False, False, , 0, False, True, 1, 1"</definedName>
    <definedName name="cb_sChart3BAA0A1_opts">"1, 9, 1, False, 2, False, False, , 0, False, True, 1, 1"</definedName>
    <definedName name="cb_sChart3BAA29E_opts">"1, 9, 1, False, 2, False, False, , 0, False, True, 1, 1"</definedName>
    <definedName name="cb_sChart3BAACED_opts">"1, 9, 1, False, 2, False, False, , 0, False, True, 1, 1"</definedName>
    <definedName name="cb_sChart3BAD7A6_opts">"2, 1, 2, True, 2, False, False, , 0, False, True, 1, 2"</definedName>
    <definedName name="cb_sChart3BBD972_opts">"1, 1, 1, False, 2, False, False, , 0, False, False, 1, 1"</definedName>
    <definedName name="cb_sChart3BC0E91_opts">"2, 1, 1, False, 2, True, False, , 0, False, True, 1, 1"</definedName>
    <definedName name="cb_sChart3BFC30E_opts">"1, 4, 1, False, 2, False, False, , 0, False, False, 1, 1"</definedName>
    <definedName name="cb_sChart3BFD9FA_opts">"2, 1, 1, True, 2, False, False, , 0, False, True, 2, 2"</definedName>
    <definedName name="cb_sChart3BFEF23_opts">"1, 4, 1, False, 2, False, False, , 0, False, False, 1, 1"</definedName>
    <definedName name="cb_sChart3BFF2E3_opts">"1, 1, 1, False, 2, False, False, , 0, False, False, 1, 1"</definedName>
    <definedName name="cb_sChart41E9A35_opts">"1, 9, 1, False, 2, False, False, , 0, False, True, 1, 1"</definedName>
    <definedName name="cb_sChart463330_opts">"2, 1, 2, True, 2, False, False, , 0, False, True, 1, 2"</definedName>
    <definedName name="cb_sChart4665D3_opts">"1, 9, 1, False, 2, False, False, , 0, False, True, 2, 2"</definedName>
    <definedName name="cb_sChart4680DD_opts">"1, 10, 1, False, 2, True, False, , 0, False, False, 2, 2"</definedName>
    <definedName name="cb_sChart468801_opts">"1, 10, 1, False, 2, True, False, , 0, False, False, 2, 2"</definedName>
    <definedName name="cb_sChart46BC0B_opts">"2, 1, 2, True, 2, False, False, , 0, False, True, 1, 2"</definedName>
    <definedName name="cb_sChart4828C3_opts">"1, 1, 1, False, 2, False, False, , 0, False, False, 1, 2"</definedName>
    <definedName name="cb_sChart482D03_opts">"1, 1, 1, False, 2, False, False, , 0, False, False, 1, 2"</definedName>
    <definedName name="cb_sChart595EE0E_opts">"1, 9, 1, False, 2, False, True, , 3, False, True, 1, 1"</definedName>
    <definedName name="cb_sChart5D0C805_opts">"1, 4, 1, False, 2, False, False, , 0, False, False, 1, 1"</definedName>
    <definedName name="cb_sChart5D375C8_opts">"1, 9, 1, False, 2, False, False, , 0, False, True, 1, 1"</definedName>
    <definedName name="cb_sChart68E08A4_opts">"1, 1, 1, False, 2, True, False, , 0, False, False, 2, 2"</definedName>
    <definedName name="cb_sChart6A2ED7_opts">"1, 10, 1, False, 2, True, False, , 0, False, False, 1, 1"</definedName>
    <definedName name="cb_sChart6A6617_opts">"1, 10, 1, False, 2, True, False, , 0, False, False, 1, 1"</definedName>
    <definedName name="cb_sChart6A66F3_opts">"1, 10, 1, False, 2, True, False, , 0, False, False, 1, 1"</definedName>
    <definedName name="cb_sChart6A7DF6_opts">"1, 3, 1, False, 2, True, False, , 0, False, True, 2, 1"</definedName>
    <definedName name="cb_sChart6F544DD_opts">"1, 3, 1, False, 2, False, False, , 0, False, False, 2, 1"</definedName>
    <definedName name="cb_sChart74FE4B0_opts">"1, 4, 1, False, 2, True, False, , 0, False, False, 1, 1"</definedName>
    <definedName name="cb_sChart74FE8FC_opts">"1, 4, 1, False, 2, True, False, , 0, False, False, 1, 1"</definedName>
    <definedName name="cb_sChart7F59C8D_opts">"1, 4, 1, False, 2, False, False, , 0, False, False, 1, 1"</definedName>
    <definedName name="cb_sChart7F59D80_opts">"1, 1, 1, False, 2, True, False, , 0, False, False, 1, 1"</definedName>
    <definedName name="cb_sChart7F5A913_opts">"1, 1, 1, False, 2, True, False, , 0, False, False, 3, 1"</definedName>
    <definedName name="cb_sChart7F5AA63_opts">"1, 1, 1, False, 2, False, False, , 0, False, False, 3, 1"</definedName>
    <definedName name="cb_sChart7F5AB6D_opts">"1, 1, 1, False, 2, False, False, , 0, False, False, 3, 1"</definedName>
    <definedName name="cb_sChart7F5AED1_opts">"1, 1, 1, False, 2, False, False, , 0, False, False, 3, 1"</definedName>
    <definedName name="cb_sChart8CD287E_opts">"1, 1, 1, False, 2, False, False, , 0, False, False, 1, 1"</definedName>
    <definedName name="cb_sChart93CC9A6_opts">"1, 10, 1, False, 2, False, False, , 0, False, False, 1, 1"</definedName>
    <definedName name="cb_sChart94C3BF6_opts">"1, 10, 1, False, 2, False, False, , 0, False, False, 1, 1"</definedName>
    <definedName name="cb_sChart99106AE_opts">"1, 10, 1, False, 2, True, False, , 0, False, False, 1, 1"</definedName>
    <definedName name="cb_sChart9A752C8_opts">"1, 10, 1, False, 2, False, False, , 0, False, False, 1, 1"</definedName>
    <definedName name="cb_sChart9A786AF_opts">"1, 10, 1, False, 2, True, False, , 0, False, False, 1, 1"</definedName>
    <definedName name="cb_sChart9A79C11_opts">"1, 10, 1, False, 2, False, False, , 0, False, False, 1, 1"</definedName>
    <definedName name="cb_sChart9B1DAC5_opts">"1, 10, 1, False, 2, False, False, , 0, False, False, 1, 1"</definedName>
    <definedName name="cb_sChart9B2C717_opts">"1, 10, 1, False, 2, False, False, , 0, False, False, 1, 1"</definedName>
    <definedName name="cb_sChartAF06D22_opts">"1, 9, 1, False, 2, False, False, , 0, False, False, 2, 1"</definedName>
    <definedName name="cb_sChartAF06F87_opts">"1, 9, 1, False, 2, False, False, , 0, False, False, 2, 2"</definedName>
    <definedName name="cb_sChartAF07029_opts">"1, 9, 1, False, 2, False, False, , 0, False, False, 2, 1"</definedName>
    <definedName name="cb_sChartAF07714_opts">"1, 9, 1, False, 2, False, False, , 0, False, True, 2, 1"</definedName>
    <definedName name="cb_sChartAF08D47_opts">"1, 9, 1, False, 2, False, False, , 0, False, True, 2, 1"</definedName>
    <definedName name="cb_sChartAF0D3DA_opts">"1, 9, 1, False, 2, False, False, , 0, False, True, 2, 1"</definedName>
    <definedName name="cb_sChartAF0DDC1_opts">"1, 9, 1, False, 2, False, False, , 0, False, True, 2, 1"</definedName>
    <definedName name="cb_sChartAF10BEA_opts">"1, 9, 1, False, 2, False, False, , 0, False, True, 2, 1"</definedName>
    <definedName name="cb_sChartAF11087_opts">"1, 9, 1, False, 2, False, False, , 0, False, True, 2, 1"</definedName>
    <definedName name="cb_sChartAF11A62_opts">"1, 9, 1, False, 2, False, False, , 0, False, False, 2, 1"</definedName>
    <definedName name="cb_sChartAF121FA_opts">"1, 9, 1, False, 2, False, False, , 0, False, True, 2, 1"</definedName>
    <definedName name="cb_sChartAF12333_opts">"1, 9, 1, False, 2, False, False, , 0, False, True, 2, 1"</definedName>
    <definedName name="cb_sChartAFDFAB0_opts">"2, 1, 2, True, 2, False, False, , 0, False, True, 1, 1"</definedName>
    <definedName name="cb_sChartAFE0006_opts">"2, 1, 2, True, 2, False, False, , 0, False, True, 1, 1"</definedName>
    <definedName name="cb_sChartAFF5837_opts">"1, 9, 1, False, 2, False, False, , 0, False, True, 1, 1"</definedName>
    <definedName name="cb_sChartAFF7DEC_opts">"1, 9, 1, False, 2, False, False, , 0, False, False, 1, 1"</definedName>
    <definedName name="cb_sChartAFFAE4C_opts">"1, 9, 1, False, 2, False, False, , 0, False, False, 1, 1"</definedName>
    <definedName name="cb_sChartB00A4CA_opts">"1, 9, 1, False, 2, False, False, , 0, False, False, 1, 1"</definedName>
    <definedName name="cb_sChartB00BB88_opts">"1, 9, 1, False, 2, False, False, , 0, False, True, 1, 1"</definedName>
    <definedName name="cb_sChartBA6BD2E_opts">"1, 7, 1, False, 2, False, False, , 0, False, False, 2, 2"</definedName>
    <definedName name="cb_sChartBA6C210_opts">"1, 7, 1, False, 2, False, False, , 0, False, False, 2, 2"</definedName>
    <definedName name="cb_sChartBBD5680_opts">"1, 5, 1, False, 2, False, False, , 0, False, True, 2, 2"</definedName>
    <definedName name="cb_sChartBBD57CF_opts">"1, 5, 1, False, 2, False, False, , 0, False, True, 2, 2"</definedName>
    <definedName name="cb_sChartBBD584F_opts">"1, 3, 1, False, 2, False, False, , 0, False, True, 2, 2"</definedName>
    <definedName name="cb_sChartBBD688A_opts">"1, 3, 1, False, 2, False, False, , 0, False, True, 2, 2"</definedName>
    <definedName name="cb_sChartBDA8BAB_opts">"1, 1, 1, False, 2, True, False, , 0, False, False, 1, 1"</definedName>
    <definedName name="cb_sChartBDAC1EC_opts">"1, 1, 1, False, 2, False, False, , 0, False, False, 1, 1"</definedName>
    <definedName name="cb_sChartBDAC318_opts">"1, 1, 1, False, 2, True, False, , 0, False, False, 1, 1"</definedName>
    <definedName name="cb_sChartBDACFD8_opts">"1, 1, 1, False, 2, True, False, , 0, False, False, 1, 1"</definedName>
    <definedName name="cb_sChartC07CC52_opts">"1, 10, 1, False, 2, False, False, , 0, False, False, 2, 2"</definedName>
    <definedName name="cb_sChartC07DC0E_opts">"1, 1, 1, False, 2, False, False, , 0, False, False, 2, 2"</definedName>
    <definedName name="cb_sChartC07DCA4_opts">"1, 1, 1, False, 2, False, False, , 0, False, False, 2, 2"</definedName>
    <definedName name="cb_sChartC07DD18_opts">"1, 10, 1, False, 2, False, False, , 0, False, False, 2, 2"</definedName>
    <definedName name="cb_sChartC32A1F1_opts">"1, 10, 1, False, 2, True, False, , 0, False, True, 1, 2"</definedName>
    <definedName name="cb_sChartC32D7E1_opts">"1, 3, 1, False, 2, False, False, , 0, False, True, 1, 1"</definedName>
    <definedName name="cb_sChartC32E828_opts">"1, 1, 1, False, 2, True, False, , 0, False, False, 1, 1"</definedName>
    <definedName name="cb_sChartC6D845C_opts">"1, 10, 1, False, 2, True, False, , 0, False, False, 2, 2"</definedName>
    <definedName name="cb_sChartC6D85A0_opts">"1, 10, 1, False, 2, True, False, , 0, False, False, 2, 2"</definedName>
    <definedName name="cb_sChartC6F96D3_opts">"1, 9, 1, False, 2, False, False, , 0, False, True, 1, 1"</definedName>
    <definedName name="cb_sChartC6F9839_opts">"1, 9, 1, False, 2, False, False, , 0, False, False, 1, 1"</definedName>
    <definedName name="cb_sChartC6F9966_opts">"1, 9, 1, False, 2, False, False, , 0, False, True, 1, 1"</definedName>
    <definedName name="cb_sChartD68BCC9_opts">"1, 1, 1, False, 2, True, False, , 0, False, True, 1, 1"</definedName>
    <definedName name="cb_sChartD6B06A2_opts">"1, 1, 1, False, 2, False, False, , 0, False, False, 2, 2"</definedName>
    <definedName name="cb_sChartD6B1FA3_opts">"1, 1, 1, False, 2, False, False, , 0, False, False, 2, 2"</definedName>
    <definedName name="cb_sChartD6B69B1_opts">"1, 1, 1, False, 2, False, False, , 0, False, False, 1, 2"</definedName>
    <definedName name="cb_sChartD6B76F0_opts">"2, 1, 1, False, 2, False, False, , 0, False, False, 1, 2"</definedName>
    <definedName name="cb_sChartD6B943C_opts">"2, 1, 1, False, 3, False, False, , 0, False, False, 1, 2"</definedName>
    <definedName name="cb_sChartD6C1C01_opts">"2, 1, 1, True, 2, False, False, , 0, False, False, 1, 2"</definedName>
    <definedName name="cb_sChartD6FD60D_opts">"1, 1, 1, False, 2, False, False, , 0, False, False, 1, 1"</definedName>
    <definedName name="cb_sChartD78B484_opts">"2, 1, 1, False, 2, True, False, , 0, False, False, 1, 2"</definedName>
    <definedName name="cb_sChartD78C2AA_opts">"2, 1, 1, True, 2, True, False, , 0, False, False, 1, 2"</definedName>
    <definedName name="cb_sChartD78C76A_opts">"2, 1, 1, True, 2, True, False, , 0, False, False, 1, 1"</definedName>
    <definedName name="cb_sChartD78CF99_opts">"2, 1, 3, True, 2, False, False, , 0, False, False, 1, 1"</definedName>
    <definedName name="cb_sChartD78D2CE_opts">"1, 1, 1, False, 2, False, False, , 0, False, False, 1, 2"</definedName>
    <definedName name="cb_sChartD78D365_opts">"1, 1, 1, False, 2, False, False, , 0, False, False, 1, 2"</definedName>
    <definedName name="cb_sChartD78D5B3_opts">"1, 1, 1, False, 2, False, False, , 0, False, False, 1, 2"</definedName>
    <definedName name="cb_sChartD78D655_opts">"1, 1, 1, False, 2, True, False, , 0, False, False, 1, 2"</definedName>
    <definedName name="cb_sChartD78DFD4_opts">"2, 1, 1, True, 2, False, False, , 0, False, False, 1, 2"</definedName>
    <definedName name="cb_sChartD78E27F_opts">"2, 1, 1, True, 2, False, False, , 0, False, False, 1, 2"</definedName>
    <definedName name="cb_sChartD78E924_opts">"2, 1, 1, True, 3, False, False, , 0, False, False, 1, 2"</definedName>
    <definedName name="cb_sChartD7A9852_opts">"2, 1, 1, True, 3, False, False, , 0, False, False, 1, 2"</definedName>
    <definedName name="cb_sChartE2218BA_opts">"1, 4, 1, False, 2, False, False, , 0, False, True, 1, 1"</definedName>
    <definedName name="cb_sChartE221ADA_opts">"1, 5, 1, False, 2, False, False, , 0, False, False, 1, 1"</definedName>
    <definedName name="cb_sChartE677E58_opts">"1, 1, 1, False, 2, True, False, , 0, False, False, 1, 1"</definedName>
    <definedName name="cb_sChartEBEC7A1_opts">"1, 7, 1, False, 2, False, False, , 0, False, True, 1, 1"</definedName>
    <definedName name="cb_sChartEC2876B_opts">"1, 7, 1, False, 2, False, False, , 0, False, False, 1, 1"</definedName>
    <definedName name="cb_sChartED430F3_opts">"1, 7, 1, False, 2, False, False, , 0, False, True, 1, 1"</definedName>
    <definedName name="cb_sChartEE4CE1B_opts">"1, 4, 1, False, 2, False, False, , 0, False, False, 1, 1"</definedName>
    <definedName name="cb_sChartEE4CF99_opts">"1, 1, 1, False, 2, False, False, , 0, False, False, 1, 1"</definedName>
    <definedName name="cb_sChartEE4DD06_opts">"1, 1, 1, False, 2, False, False, , 0, False, False, 1, 2"</definedName>
    <definedName name="cb_sChartEE4E93B_opts">"1, 1, 1, False, 2, False, False, , 0, False, False, 1, 1"</definedName>
    <definedName name="cb_sChartEE51E95_opts">"1, 1, 1, False, 2, False, False, , 0, False, False, 1, 1"</definedName>
    <definedName name="cb_sChartEED7645_opts">"1, 1, 1, False, 2, False, False, , 0, False, False, 1, 1"</definedName>
    <definedName name="cb_sChartEEDA195_opts">"1, 1, 1, False, 2, False, False, , 0, False, False, 1, 1"</definedName>
    <definedName name="cb_sChartEEDC338_opts">"1, 1, 1, False, 2, False, False, , 0, False, False, 1, 1"</definedName>
    <definedName name="cb_sChartEEDEDB8_opts">"1, 1, 1, False, 2, False, False, , 0, False, True, 1, 1"</definedName>
    <definedName name="cb_sChartEEDEE5A_opts">"1, 3, 1, False, 2, True, False, , 0, False, True, 1, 1"</definedName>
    <definedName name="cb_sChartEEDF178_opts">"1, 3, 1, False, 2, False, False, , 0, False, True, 1, 1"</definedName>
    <definedName name="cb_sChartF019EA2_opts">"1, 8, 1, False, 2, False, False, , 0, False, False, 1, 2"</definedName>
    <definedName name="cb_sChartF046D89_opts">"1, 1, 1, False, 2, True, False, , 1, False, False, 1, 1"</definedName>
    <definedName name="cb_sChartF048B26_opts">"1, 5, 1, False, 2, False, False, , 1, False, False, 1, 2"</definedName>
    <definedName name="cb_sChartF1ADE59_opts">"1, 5, 1, False, 2, False, False, , 0, False, True, 1, 1"</definedName>
    <definedName name="cb_sChartF1AE10F_opts">"1, 3, 1, False, 2, False, False, , 0, False, False, 1, 1"</definedName>
    <definedName name="cb_sChartF1AE2DE_opts">"1, 3, 1, False, 2, False, False, , 0, False, True, 1, 1"</definedName>
    <definedName name="cb_sChartF1AFB1A_opts">"1, 1, 1, False, 2, False, False, , 0, False, False, 1, 1"</definedName>
    <definedName name="cb_sChartF1AFB82_opts">"1, 1, 1, False, 2, False, False, , 0, False, False, 1, 1"</definedName>
    <definedName name="cb_sChartF1B1530_opts">"1, 9, 1, False, 2, False, False, , 0, False, True, 1, 1"</definedName>
    <definedName name="cb_sChartF1B6D9F_opts">"1, 8, 1, False, 2, False, False, , 0, False, False, 1, 1"</definedName>
    <definedName name="cb_sChartF1C2E95_opts">"1, 8, 1, False, 2, False, False, , 0, False, False, 1, 1"</definedName>
    <definedName name="cb_sChartF20F9EE_opts">"1, 9, 1, False, 2, False, False, , 0, False, False, 1, 1"</definedName>
    <definedName name="cb_sChartF2B7B01_opts">"1, 1, 1, False, 2, True, False, , 1, False, False, 1, 1"</definedName>
    <definedName name="cb_sChartF6A6B11_opts">"1, 1, 1, False, 2, True, False, , 0, False, False, 1, 1"</definedName>
    <definedName name="cb_sChartFD191DC_opts">"1, 3, 1, False, 2, True, False, , 0, False, True, 1, 1"</definedName>
    <definedName name="cb_sChartFD1A245_opts">"1, 3, 1, False, 2, True, False, , 0, False, True, 1, 1"</definedName>
    <definedName name="cb_sChartFD3F0E9_opts">"1, 3, 1, False, 2, True, False, , 0, False, False, 1, 1"</definedName>
    <definedName name="cb_sChartFD3F27E_opts">"1, 3, 1, False, 2, True, False, , 0, False, True, 1, 1"</definedName>
    <definedName name="cb_sChartFD58483_opts">"1, 1, 1, False, 2, True, False, , 0, False, False, 1, 1"</definedName>
    <definedName name="cb_sChartFD5C4CD_opts">"1, 1, 1, False, 2, True, False, , 0, False, False, 1, 1"</definedName>
    <definedName name="cb_sChartFD5D4CE_opts">"1, 1, 1, False, 2, True, False, , 0, False, False, 1, 1"</definedName>
    <definedName name="cb_sChartFD5DF34_opts">"1, 1, 1, False, 2, True, False, , 0, False, False, 1, 1"</definedName>
    <definedName name="cb_sChartFD5EFC0_opts">"1, 1, 1, False, 2, True, False, , 0, False, False, 1, 1"</definedName>
    <definedName name="cb_sChartFD5FDB9_opts">"1, 1, 1, False, 2, True, False, , 0, False, False, 1, 1"</definedName>
    <definedName name="cb_sChartFE54712_opts">"1, 3, 1, False, 2, True, False, , 0, False, True, 1, 1"</definedName>
    <definedName name="cb_Size_by_height_and_widthChart_16_opts">"1, 4, 1, False, 2, False, False, , 0, False, False, 1, 1"</definedName>
    <definedName name="cb_Size_by_height_and_widthChart_7_opts">"1, 4, 1, False, 2, False, False, , 0, False, False, 1, 1"</definedName>
    <definedName name="cb_Size_by_height_and_widthChart_8_opts">"1, 4, 1, False, 2, False, False, , 0, False, False, 1, 1"</definedName>
    <definedName name="CBWorkbookPriority" localSheetId="3">-1679205845</definedName>
    <definedName name="CBWorkbookPriority" localSheetId="4">-1679205845</definedName>
    <definedName name="CBWorkbookPriority" localSheetId="16">-1679205845</definedName>
    <definedName name="CBWorkbookPriority">-31260691</definedName>
    <definedName name="CBWorkbookPriority1">-1222926411</definedName>
    <definedName name="cccc2">{"'Vietnam'!$E$21:$W$45","'Vietnam'!$E$21:$W$45"}</definedName>
    <definedName name="cdxzs">40505.5314930556</definedName>
    <definedName name="cert">{"fis.dbo.r1_datasum"}</definedName>
    <definedName name="cert1">{"fis.dbo.r1_datasum"}</definedName>
    <definedName name="CFiniN">0</definedName>
    <definedName name="CH_IM_PE">TRUE</definedName>
    <definedName name="CHANGES_WORK_CAP">"CHANGES_WORK_CAP"</definedName>
    <definedName name="Cheese_Consumption">38812.6729398148</definedName>
    <definedName name="chiho" localSheetId="3">{"'下期集計（10.27迄・速報値）'!$Q$16"}</definedName>
    <definedName name="chiho" localSheetId="4">{"'下期集計（10.27迄・速報値）'!$Q$16"}</definedName>
    <definedName name="chiho" localSheetId="16">{"'下期集計（10.27迄・速報値）'!$Q$16"}</definedName>
    <definedName name="chiho">{"'下期集計（10.27迄・速報値）'!$Q$16"}</definedName>
    <definedName name="cho">{"'SYNTH FALLET'!$A$6:$L$22"}</definedName>
    <definedName name="CIQEBGuid2">"edb02ada-718a-4f9c-a4e2-0662c9c88666"</definedName>
    <definedName name="CIQWBG">"IDTS Merger 8-29-12.xlsx"</definedName>
    <definedName name="CIQWBGuid" localSheetId="3">"Universal Credit Financial Model_2.3.20 v1.xlsx"</definedName>
    <definedName name="CIQWBGuid" localSheetId="4">"Universal Credit Financial Model_2.3.20 v1.xlsx"</definedName>
    <definedName name="CIQWBGuid" localSheetId="16">"Universal Credit Financial Model_2.3.20 v1.xlsx"</definedName>
    <definedName name="CIQWBGuid">"bdc920d9-4d20-4e94-8854-46036878179c"</definedName>
    <definedName name="CIQWBGuid_1">"2012 Monthlies.xlsx"</definedName>
    <definedName name="CIQWBGuid_2">"e07a6c62-fcee-4a85-970d-7966663d59b1"</definedName>
    <definedName name="CIQWBGuid2">"ac471935-0da5-42f4-8b40-0e48bfc5e8de"</definedName>
    <definedName name="CIQWBGuide">"c63730b0-7a55-4558-bf48-2f2360a731e1"</definedName>
    <definedName name="CIQWBInfo">"{ ""CIQVersion"":""9.45.614.5792"" }"</definedName>
    <definedName name="CITY">"CITY"</definedName>
    <definedName name="CL">1</definedName>
    <definedName name="ClientMatter">"b1"</definedName>
    <definedName name="ÇLK">{"'comite'!$A$9:$G$44","'comite'!$A$1:$G$6"}</definedName>
    <definedName name="clra1ball" localSheetId="7">'2.0_Outstanding Liabilities'!clra1bp1,'2.0_Outstanding Liabilities'!clra1bp2</definedName>
    <definedName name="clra1ball">clra1bp1,clra1bp2</definedName>
    <definedName name="clra1bp1" localSheetId="7">clra1b1,clra1b2,clra1b3,clra1b4,clra1b5,clra1b6,clra1b7,clra1b8</definedName>
    <definedName name="clra1bp1">clra1b1,clra1b2,clra1b3,clra1b4,clra1b5,clra1b6,clra1b7,clra1b8</definedName>
    <definedName name="clra1bp2" localSheetId="7">clra1b9,clra1b10,clra1b11,clra1b12,clra1b13,clra1b13,clra1b15,clra1b16</definedName>
    <definedName name="clra1bp2">clra1b9,clra1b10,clra1b11,clra1b12,clra1b13,clra1b13,clra1b15,clra1b16</definedName>
    <definedName name="CLsysID">"BWP"</definedName>
    <definedName name="Combined_data_FooterType">"INTERNAL"</definedName>
    <definedName name="COMBO">"Afdelinger"</definedName>
    <definedName name="comite">{"'comite'!$A$9:$G$44","'comite'!$A$1:$G$6"}</definedName>
    <definedName name="COMMON_STOCK">"COMMON_STOCK"</definedName>
    <definedName name="Comp_TS_HS">{"'99-00 Knoxville'!$A$4:$N$19","'99-00 Knoxville'!$A$1:$N$76"}</definedName>
    <definedName name="COMPANY_ADDRESS">"COMPANY_ADDRESS"</definedName>
    <definedName name="COMPANY_PHONE">"COMPANY_PHONE"</definedName>
    <definedName name="COMPANY_STREET1">"COMPANY_STREET1"</definedName>
    <definedName name="COMPANY_STREET2">"COMPANY_STREET2"</definedName>
    <definedName name="COMPANY_TICKER">"COMPANY_TICKER"</definedName>
    <definedName name="COMPANY_WEBSITE">"COMPANY_WEBSITE"</definedName>
    <definedName name="COMPANY_ZIP">"COMPANY_ZIP"</definedName>
    <definedName name="comps">{"Terry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Conditional_Share_Values_FooterType">"NONE"</definedName>
    <definedName name="ConsoliDent">39216.5878819444</definedName>
    <definedName name="consum">{"'Sheet2'!$A$3:$B$17"}</definedName>
    <definedName name="consumer" localSheetId="3">{"'Sheet1'!$A$5:$G$42"}</definedName>
    <definedName name="consumer" localSheetId="4">{"'Sheet1'!$A$5:$G$42"}</definedName>
    <definedName name="consumer" localSheetId="16">{"'Sheet1'!$A$5:$G$42"}</definedName>
    <definedName name="consumer">{"'Sheet1'!$A$5:$G$42"}</definedName>
    <definedName name="Control">{"'Server Configuration'!$A$1:$DB$281"}</definedName>
    <definedName name="ControlTag">"PFP_CE20071120093032"</definedName>
    <definedName name="COST_REVENUE">"COST_REVENUE"</definedName>
    <definedName name="counter">{"'Sample Status'!$A$1:$J$21"}</definedName>
    <definedName name="COUNTRY_NAME">"COUNTRY_NAME"</definedName>
    <definedName name="crap">{"'EARLY LIFE SAVINGS - COSTS '!$A$1:$N$56"}</definedName>
    <definedName name="crazy">{"","","'Fixed Cost Chart'!$G$19","'Fixed Cost Chart'!$G$18","","","","","",""}</definedName>
    <definedName name="csdfsa">"c4427"</definedName>
    <definedName name="cu102.ShareScalingFactor">1000000</definedName>
    <definedName name="cu103.EmployeeScalingFactor">1000</definedName>
    <definedName name="cu107.DPSSymbol">"US$"</definedName>
    <definedName name="cu107.EPSSymbol">"US$"</definedName>
    <definedName name="cu71.ScalingFactor">1000000</definedName>
    <definedName name="CURRENCYVALUE">100</definedName>
    <definedName name="CURRENCYVALUE2">100</definedName>
    <definedName name="CURRENT_PORT">"CURRENT_PORT"</definedName>
    <definedName name="CURRENT_RATIO">"CURRENT_RATIO"</definedName>
    <definedName name="cursource">"SQLServer"</definedName>
    <definedName name="CURVA2">{"'171'!$A$1:$Z$50"}</definedName>
    <definedName name="cusum1">{"'Sheet2'!$A$3:$B$17"}</definedName>
    <definedName name="CUTDATE">38352</definedName>
    <definedName name="cvbcv">{"DCF","UPSIDE CASE",FALSE,"Sheet1";"DCF","BASE CASE",FALSE,"Sheet1";"DCF","DOWNSIDE CASE",FALSE,"Sheet1"}</definedName>
    <definedName name="d_1">{"'Cost Centers'!$A$1:$P$373"}</definedName>
    <definedName name="d_1_1">{"'Cost Centers'!$A$1:$P$373"}</definedName>
    <definedName name="d_1_2">{"'Cost Centers'!$A$1:$P$373"}</definedName>
    <definedName name="d_1_3">{"'Cost Centers'!$A$1:$P$373"}</definedName>
    <definedName name="d_1_4">{"'Cost Centers'!$A$1:$P$373"}</definedName>
    <definedName name="d_2">{"'Cost Centers'!$A$1:$P$373"}</definedName>
    <definedName name="d_2_1">{"'Cost Centers'!$A$1:$P$373"}</definedName>
    <definedName name="d_2_2">{"'Cost Centers'!$A$1:$P$373"}</definedName>
    <definedName name="d_2_3">{"'Cost Centers'!$A$1:$P$373"}</definedName>
    <definedName name="d_3">{"'Cost Centers'!$A$1:$P$373"}</definedName>
    <definedName name="d_3_1">{"'Cost Centers'!$A$1:$P$373"}</definedName>
    <definedName name="d_3_2">{"'Cost Centers'!$A$1:$P$373"}</definedName>
    <definedName name="d_3_3">{"'Cost Centers'!$A$1:$P$373"}</definedName>
    <definedName name="d_4">{"'Cost Centers'!$A$1:$P$373"}</definedName>
    <definedName name="d_5">{"'Cost Centers'!$A$1:$P$373"}</definedName>
    <definedName name="dadsad">{"'PXR_6500'!$A$1:$I$124"}</definedName>
    <definedName name="Daily">0</definedName>
    <definedName name="data">181</definedName>
    <definedName name="Data_FooterType">"NONE"</definedName>
    <definedName name="Data_for_Model_FooterType">"NONE"</definedName>
    <definedName name="dataq1">"3TDBJGTFG882I99EHA1LSHER2"</definedName>
    <definedName name="dave">{"'Form'!$A$2:$J$81"}</definedName>
    <definedName name="DAYS_PAY_OUTST">"DAYS_PAY_OUTST"</definedName>
    <definedName name="DAYS_SALES_OUTST">"DAYS_SALES_OUTST"</definedName>
    <definedName name="dbase_char_set">1</definedName>
    <definedName name="dbase_compatibility">1</definedName>
    <definedName name="dbase_dflt">TRUE</definedName>
    <definedName name="dcfg">{"'Actual'!$A$1:$F$25"}</definedName>
    <definedName name="dd_1">{"'SIVA Pricing Model'!$A$1:$F$39"}</definedName>
    <definedName name="DD_1_1">{"'Cost Centers'!$A$1:$P$373"}</definedName>
    <definedName name="DD_1_2">{"'Cost Centers'!$A$1:$P$373"}</definedName>
    <definedName name="DD_1_3">{"'Cost Centers'!$A$1:$P$373"}</definedName>
    <definedName name="DD_1_4">{"'Cost Centers'!$A$1:$P$373"}</definedName>
    <definedName name="DD_2_1">{"'Cost Centers'!$A$1:$P$373"}</definedName>
    <definedName name="DD_2_2">{"'Cost Centers'!$A$1:$P$373"}</definedName>
    <definedName name="DD_2_3">{"'Cost Centers'!$A$1:$P$373"}</definedName>
    <definedName name="DD_3">{"'Cost Centers'!$A$1:$P$373"}</definedName>
    <definedName name="DD_3_1">{"'Cost Centers'!$A$1:$P$373"}</definedName>
    <definedName name="DD_3_2">{"'Cost Centers'!$A$1:$P$373"}</definedName>
    <definedName name="DD_3_3">{"'Cost Centers'!$A$1:$P$373"}</definedName>
    <definedName name="DD_4">{"'Cost Centers'!$A$1:$P$373"}</definedName>
    <definedName name="DD_5">{"'Cost Centers'!$A$1:$P$373"}</definedName>
    <definedName name="ddd_1">{"'SIVA Pricing Model'!$A$1:$F$39"}</definedName>
    <definedName name="dddddddddddddd_1">{0,0,0,0;0,0,0,0;0,0,0,0}</definedName>
    <definedName name="dddddddddddddd_1_1">{0,0,0,0;0,0,0,0;0,0,0,0}</definedName>
    <definedName name="dddddddddddddd_1_2">{0,0,0,0;0,0,0,0;0,0,0,0}</definedName>
    <definedName name="dddddddddddddd_1_3">{0,0,0,0;0,0,0,0;0,0,0,0}</definedName>
    <definedName name="dddddddddddddd_1_4">{0,0,0,0;0,0,0,0;0,0,0,0}</definedName>
    <definedName name="dddddddddddddd_2">{0,0,0,0;0,0,0,0;0,0,0,0}</definedName>
    <definedName name="dddddddddddddd_2_1">{0,0,0,0;0,0,0,0;0,0,0,0}</definedName>
    <definedName name="dddddddddddddd_2_2">{0,0,0,0;0,0,0,0;0,0,0,0}</definedName>
    <definedName name="dddddddddddddd_2_3">{0,0,0,0;0,0,0,0;0,0,0,0}</definedName>
    <definedName name="dddddddddddddd_3">{0,0,0,0;0,0,0,0;0,0,0,0}</definedName>
    <definedName name="dddddddddddddd_3_1">{0,0,0,0;0,0,0,0;0,0,0,0}</definedName>
    <definedName name="dddddddddddddd_3_2">{0,0,0,0;0,0,0,0;0,0,0,0}</definedName>
    <definedName name="dddddddddddddd_3_3">{0,0,0,0;0,0,0,0;0,0,0,0}</definedName>
    <definedName name="dddddddddddddd_4">{0,0,0,0;0,0,0,0;0,0,0,0}</definedName>
    <definedName name="dddddddddddddd_5">{0,0,0,0;0,0,0,0;0,0,0,0}</definedName>
    <definedName name="dddk">{"'Vietnam'!$E$21:$W$45","'Vietnam'!$E$21:$W$45"}</definedName>
    <definedName name="ddf_1">{"'Cost Centers'!$A$1:$P$373"}</definedName>
    <definedName name="ddf_1_1">{"'Cost Centers'!$A$1:$P$373"}</definedName>
    <definedName name="ddf_1_2">{"'Cost Centers'!$A$1:$P$373"}</definedName>
    <definedName name="ddf_1_3">{"'Cost Centers'!$A$1:$P$373"}</definedName>
    <definedName name="ddf_1_4">{"'Cost Centers'!$A$1:$P$373"}</definedName>
    <definedName name="ddf_2">{"'Cost Centers'!$A$1:$P$373"}</definedName>
    <definedName name="ddf_2_1">{"'Cost Centers'!$A$1:$P$373"}</definedName>
    <definedName name="ddf_2_2">{"'Cost Centers'!$A$1:$P$373"}</definedName>
    <definedName name="ddf_2_3">{"'Cost Centers'!$A$1:$P$373"}</definedName>
    <definedName name="ddf_3">{"'Cost Centers'!$A$1:$P$373"}</definedName>
    <definedName name="ddf_3_1">{"'Cost Centers'!$A$1:$P$373"}</definedName>
    <definedName name="ddf_3_2">{"'Cost Centers'!$A$1:$P$373"}</definedName>
    <definedName name="ddf_3_3">{"'Cost Centers'!$A$1:$P$373"}</definedName>
    <definedName name="ddf_4">{"'Cost Centers'!$A$1:$P$373"}</definedName>
    <definedName name="ddf_5">{"'Cost Centers'!$A$1:$P$373"}</definedName>
    <definedName name="ddgrgr">{"'action plan'!$D$13"}</definedName>
    <definedName name="Dec_06_FooterType">"NONE"</definedName>
    <definedName name="Dec_07_FooterType">"NONE"</definedName>
    <definedName name="Dec_08_FooterType">"NONE"</definedName>
    <definedName name="Dec_09_FooterType">"NONE"</definedName>
    <definedName name="Dec_10_FooterType">"NONE"</definedName>
    <definedName name="DEFERRED_INC_TAX">"DEFERRED_INC_TAX"</definedName>
    <definedName name="DEFERRED_TAXES">"DEFERRED_TAXES"</definedName>
    <definedName name="Delete_ME">{"'Server Configuration'!$A$1:$DB$281"}</definedName>
    <definedName name="DEM">1.95583</definedName>
    <definedName name="Denomination">1</definedName>
    <definedName name="Dep_1">{"'subnets'!$A$1:$F$20"}</definedName>
    <definedName name="DEPRE_AMORT">"DEPRE_AMORT"</definedName>
    <definedName name="DEPRE_AMORT_SUPPL">"DEPRE_AMORT_SUPPL"</definedName>
    <definedName name="DEPRE_DEPLE">"DEPRE_DEPLE"</definedName>
    <definedName name="DEPRE_SUPP">"DEPRE_SUPP"</definedName>
    <definedName name="DER">{"'Demand Units'!$X$11:$AD$45"}</definedName>
    <definedName name="DESCRIPTION_LONG">"DESCRIPTION_LONG"</definedName>
    <definedName name="dfadfafd">{0,0,0,0;0,0,0,0;0,0,0,0;0,0,0,0}</definedName>
    <definedName name="dfahdfa">{0,0,0,0;0,0,0,0;0,0,0,0;TRUE,0,0,0;0,0,0,0;0,0,0,0;0,0,0,0;0,0,147.84,147.84;12,1774.08,0,0;0,0,0,#NULL!;0,0,0,0;0,0,TRUE,0;0,TRUE,TRUE,TRUE;0,0,0,0;0,0,0,0;0,0,0,0;0,0,0,0;0,0,0,0;0,0,0,0;0,0,0,0}</definedName>
    <definedName name="dfdf_1">{"'Cost Centers'!$A$1:$P$373"}</definedName>
    <definedName name="dfdf_1_1">{"'Cost Centers'!$A$1:$P$373"}</definedName>
    <definedName name="dfdf_1_2">{"'Cost Centers'!$A$1:$P$373"}</definedName>
    <definedName name="dfdf_1_3">{"'Cost Centers'!$A$1:$P$373"}</definedName>
    <definedName name="dfdf_1_4">{"'Cost Centers'!$A$1:$P$373"}</definedName>
    <definedName name="dfdf_2">{"'Cost Centers'!$A$1:$P$373"}</definedName>
    <definedName name="dfdf_2_1">{"'Cost Centers'!$A$1:$P$373"}</definedName>
    <definedName name="dfdf_2_2">{"'Cost Centers'!$A$1:$P$373"}</definedName>
    <definedName name="dfdf_2_3">{"'Cost Centers'!$A$1:$P$373"}</definedName>
    <definedName name="dfdf_3">{"'Cost Centers'!$A$1:$P$373"}</definedName>
    <definedName name="dfdf_3_1">{"'Cost Centers'!$A$1:$P$373"}</definedName>
    <definedName name="dfdf_3_2">{"'Cost Centers'!$A$1:$P$373"}</definedName>
    <definedName name="dfdf_3_3">{"'Cost Centers'!$A$1:$P$373"}</definedName>
    <definedName name="dfdf_4">{"'Cost Centers'!$A$1:$P$373"}</definedName>
    <definedName name="dfdf_5">{"'Cost Centers'!$A$1:$P$373"}</definedName>
    <definedName name="dfdfdfdf">{"'Cost Centers'!$A$1:$P$373"}</definedName>
    <definedName name="dfdfdfdf_1">{"'Cost Centers'!$A$1:$P$373"}</definedName>
    <definedName name="dfdfdfdf_1_1">{"'Cost Centers'!$A$1:$P$373"}</definedName>
    <definedName name="dfdfdfdf_1_2">{"'Cost Centers'!$A$1:$P$373"}</definedName>
    <definedName name="dfdfdfdf_1_3">{"'Cost Centers'!$A$1:$P$373"}</definedName>
    <definedName name="dfdfdfdf_1_4">{"'Cost Centers'!$A$1:$P$373"}</definedName>
    <definedName name="dfdfdfdf_2">{"'Cost Centers'!$A$1:$P$373"}</definedName>
    <definedName name="dfdfdfdf_2_1">{"'Cost Centers'!$A$1:$P$373"}</definedName>
    <definedName name="dfdfdfdf_2_2">{"'Cost Centers'!$A$1:$P$373"}</definedName>
    <definedName name="dfdfdfdf_2_3">{"'Cost Centers'!$A$1:$P$373"}</definedName>
    <definedName name="dfdfdfdf_3">{"'Cost Centers'!$A$1:$P$373"}</definedName>
    <definedName name="dfdfdfdf_3_1">{"'Cost Centers'!$A$1:$P$373"}</definedName>
    <definedName name="dfdfdfdf_3_2">{"'Cost Centers'!$A$1:$P$373"}</definedName>
    <definedName name="dfdfdfdf_3_3">{"'Cost Centers'!$A$1:$P$373"}</definedName>
    <definedName name="dfdfdfdf_4">{"'Cost Centers'!$A$1:$P$373"}</definedName>
    <definedName name="dfdfdfdf_5">{"'Cost Centers'!$A$1:$P$373"}</definedName>
    <definedName name="dfegf">{"'MVS'!$A$5:$O$716"}</definedName>
    <definedName name="dfff">{"'Directory'!$A$72:$E$91"}</definedName>
    <definedName name="dfgds">38922.8233796296</definedName>
    <definedName name="dfgh">{"'cua 42'!$A$1:$O$40"}</definedName>
    <definedName name="dfghgdhgfhd">{"'Sheet1'!$A$1:$O$40"}</definedName>
    <definedName name="DFGHJK">8</definedName>
    <definedName name="dfgsgsag">{"'100'!$A$1:$M$83"}</definedName>
    <definedName name="dfh">{"'Directory'!$A$72:$E$91"}</definedName>
    <definedName name="dfhg">{"'Directory'!$A$72:$E$91"}</definedName>
    <definedName name="dfhzfd" localSheetId="3">{"'Sheet1'!$A$5:$G$42"}</definedName>
    <definedName name="dfhzfd" localSheetId="4">{"'Sheet1'!$A$5:$G$42"}</definedName>
    <definedName name="dfhzfd" localSheetId="16">{"'Sheet1'!$A$5:$G$42"}</definedName>
    <definedName name="dfhzfd">{"'Sheet1'!$A$5:$G$42"}</definedName>
    <definedName name="dfsfsa">{0,0,0,0;0,0,0,0;0,0,0,0;0,0,TRUE,0}</definedName>
    <definedName name="dfsgdf">{"'08-14'!$A$3:$I$112"}</definedName>
    <definedName name="dfss">{"'Sheet3'!$D$23:$D$37"}</definedName>
    <definedName name="dg">{"'Sheet1'!$A$1:$O$40"}</definedName>
    <definedName name="dghdf">{"'Directory'!$A$72:$E$91"}</definedName>
    <definedName name="dghdghd">{"'Directory'!$A$72:$E$91"}</definedName>
    <definedName name="diablo">{"'Server Configuration'!$A$1:$DB$281"}</definedName>
    <definedName name="DILUT_ADJUST">"DILUT_ADJUST"</definedName>
    <definedName name="DILUT_EPS_EXCL">"DILUT_EPS_EXCL"</definedName>
    <definedName name="DILUT_EPS_INCL">"DILUT_EPS_INCL"</definedName>
    <definedName name="DILUT_NORMAL_EPS">"DILUT_NORMAL_EPS"</definedName>
    <definedName name="DILUT_WEIGHT">"DILUT_WEIGHT"</definedName>
    <definedName name="DiscMan_ShowVariable">1</definedName>
    <definedName name="DISCONT_OPER">"DISCONT_OPER"</definedName>
    <definedName name="dish13">{0,0,0,0;0,0,0,0;0,0,0,0;0,0,0,0;0,0,0,0;0,0,0,0}</definedName>
    <definedName name="dish15">{0,0,0,0;0,0,0,0;0,0,0,0}</definedName>
    <definedName name="dish7">{0,0,0,0}</definedName>
    <definedName name="dish9">{0,0,0,0;0,0,0,0;0,0,0,0}</definedName>
    <definedName name="DIVID_SHARE">"DIVID_SHARE"</definedName>
    <definedName name="DJKDNF">{"'Demand Units'!$X$11:$AD$45"}</definedName>
    <definedName name="dkl">{"'100'!$A$1:$M$83"}</definedName>
    <definedName name="dkl_1">{"'100'!$A$1:$M$83"}</definedName>
    <definedName name="dkopwdk">{0,0,0,0;0,0,0,0;0,0,0,0;0,0,0,0}</definedName>
    <definedName name="DME_BeforeCloseCompleted">"False"</definedName>
    <definedName name="DME_Dirty" localSheetId="3">"False"</definedName>
    <definedName name="DME_Dirty" localSheetId="4">"False"</definedName>
    <definedName name="DME_Dirty" localSheetId="16">"False"</definedName>
    <definedName name="DME_Dirty">"True"</definedName>
    <definedName name="DME_DocumentFlags">"1"</definedName>
    <definedName name="DME_DocumentID">"::ODMA\DME-MSE\REVDM-2739"</definedName>
    <definedName name="DME_DocumentOpened">"True"</definedName>
    <definedName name="DME_DocumentTitle">"REVDM-2739 - WSR - final Sept"</definedName>
    <definedName name="DME_LocalFile">"False"</definedName>
    <definedName name="DME_NextWindowNumber">"2"</definedName>
    <definedName name="DME_ODMALinks1">"::ODMA\DME-MSE\London-44590=C:\TEMP\Dme\London-44590.xls"</definedName>
    <definedName name="DME_ODMALinksCount">"1"</definedName>
    <definedName name="DocumentName">"b1"</definedName>
    <definedName name="DocumentNum">"a1"</definedName>
    <definedName name="draft2">{"'Vietnam'!$E$21:$W$45","'Vietnam'!$E$21:$W$45"}</definedName>
    <definedName name="DRes">{"'April 24'!$J$11"}</definedName>
    <definedName name="ds">"c1630"</definedName>
    <definedName name="dsfgdsgfsdfg">{"'Plan_vs_Actual'!$B$3:$U$27"}</definedName>
    <definedName name="dsfgf">{"'Plan_vs_Actual'!$B$3:$U$27"}</definedName>
    <definedName name="dsfsf">{"MODEL","ALL STOCK",FALSE,"CS First Boston Merger Model";"MODEL","ALL CASH",FALSE,"CS First Boston Merger Model";"MODEL","ALL CASH WITH EQUITY OFFERING",FALSE,"CS First Boston Merger Model";"MODEL","HALF CASH/HALF STOCK",FALSE,"CS First Boston Merger Model"}</definedName>
    <definedName name="dsfvsdfds">{"'Consolidated Inventory'!$A$1:$O$187"}</definedName>
    <definedName name="dsgsdgdfgdf">{"DCF","UPSIDE CASE",FALSE,"Sheet1";"DCF","BASE CASE",FALSE,"Sheet1";"DCF","DOWNSIDE CASE",FALSE,"Sheet1"}</definedName>
    <definedName name="DsLink_DistDistributedToContributorKey">"Damien Eaves &lt;damien.eaves@jensenaustralia.com&gt;"</definedName>
    <definedName name="DsLink_DistDueBack">""</definedName>
    <definedName name="DsLink_DistEmailFrom">"richard_tse@dell.ca"</definedName>
    <definedName name="DsLink_DistEmailMessage">"You have received a Distributed Spreadsheet.  Please open Excel and select the menu option, Distributed Spreadsheet, Receive and Open Spreadsheet."</definedName>
    <definedName name="DsLink_DistEmailReturnTo">"richard_tse@dell.ca"</definedName>
    <definedName name="DsLink_DistEmailSubject">"Distributed Spreadsheet Received"</definedName>
    <definedName name="DsLink_DistInstruction">"You have received a Distributed Spreadsheet that needs to be completed and returned."</definedName>
    <definedName name="DsLink_DistName">"Damien Eaves"</definedName>
    <definedName name="DsLink_DistSerialNumber">"0000000"</definedName>
    <definedName name="DsLink_DistStatus">"D"</definedName>
    <definedName name="DsLink_DistVia">"E"</definedName>
    <definedName name="DsLink_MasterWorkbookDate">"2007-04-02 23.43.11"</definedName>
    <definedName name="DsLink_MasterWorkbookName">"Technicians Workload.xls"</definedName>
    <definedName name="DsLink_OpenFromDir">"C:\Documents and Settings\Damien Eaves\Desktop\Technicians Workload.xls"</definedName>
    <definedName name="DSN">"Toolpack.dsn"</definedName>
    <definedName name="DSSversion">1</definedName>
    <definedName name="duck">{"'Grill_Objective'!$A$1:$AF$101"}</definedName>
    <definedName name="duck1">{"'Grill_Objective'!$A$1:$AF$101"}</definedName>
    <definedName name="dude">{"'Server Configuration'!$A$1:$DB$281"}</definedName>
    <definedName name="Dutch_FooterType">"INTERNAL"</definedName>
    <definedName name="e0">{"'Demand Units'!$Z$2:$AF$53"}</definedName>
    <definedName name="e1sclCOMPANY_INFORMATION">"[CNAME]"</definedName>
    <definedName name="e1sclMASTER_JCM_HEADER_2">"[CPERSIZ][CCURMTH][CFYDATE]"</definedName>
    <definedName name="e1sclMASTER_JCM_RECORD_1_1">"[JOB][JTEST][JJTDWB][JNMWB][JJTDC][JNMC]"</definedName>
    <definedName name="e1sclMASTER_JCM_RECORD_1_2">"[JOB][JXRVCNT][JTXEST][JXJTDWB][JXNMWB][JJTDXC][JNMXC]"</definedName>
    <definedName name="e43etrtryry">{"'action plan'!$D$13"}</definedName>
    <definedName name="e5c2">{"'Income Statement'!$D$96:$E$101"}</definedName>
    <definedName name="e8e8">{"'Eng (page2)'!$A$1:$D$52"}</definedName>
    <definedName name="EagleLogo">"Picture 1"</definedName>
    <definedName name="Early_life">"G:\USERS\NDJ5J2\CS South QPB 2000-01\BHAG Initiatives\actper.htm"</definedName>
    <definedName name="Eat_Me">"c441"</definedName>
    <definedName name="EBIT">"EBIT"</definedName>
    <definedName name="EBIT_10K">"EBIT_10K"</definedName>
    <definedName name="EBIT_10Q">"EBIT_10Q"</definedName>
    <definedName name="EBIT_10Q1">"EBIT_10Q1"</definedName>
    <definedName name="EBIT_GROWTH_1">"EBIT_GROWTH_1"</definedName>
    <definedName name="EBIT_GROWTH_2">"EBIT_GROWTH_2"</definedName>
    <definedName name="EBIT_MARGIN">"EBIT_MARGIN"</definedName>
    <definedName name="EBIT_OVER_IE">"EBIT_OVER_IE"</definedName>
    <definedName name="EBITDA_10K">"EBITDA_10K"</definedName>
    <definedName name="EBITDA_10Q">"EBITDA_10Q"</definedName>
    <definedName name="EBITDA_10Q1">"EBITDA_10Q1"</definedName>
    <definedName name="EBITDA_CAPEX_OVER_TOTAL_IE">"EBITDA_CAPEX_OVER_TOTAL_IE"</definedName>
    <definedName name="EBITDA_GROWTH_1">"EBITDA_GROWTH_1"</definedName>
    <definedName name="EBITDA_GROWTH_2">"EBITDA_GROWTH_2"</definedName>
    <definedName name="EBITDA_MARGIN">"EBITDA_MARGIN"</definedName>
    <definedName name="EBITDA_OVER_TOTAL_IE">"EBITDA_OVER_TOTAL_IE"</definedName>
    <definedName name="ECNOFIBRAS">{"'PXR_6500'!$A$1:$I$124"}</definedName>
    <definedName name="ECNOFIBRAS2">{"'PXR_6500'!$A$1:$I$124"}</definedName>
    <definedName name="eee_1">{"'SIVA Pricing Model'!$A$1:$F$39"}</definedName>
    <definedName name="eeList" localSheetId="7">array("Tim","George","Walter")</definedName>
    <definedName name="eeList">array("Tim","George","Walter")</definedName>
    <definedName name="efaf_1">{"'SIVA Pricing Model'!$A$1:$F$39"}</definedName>
    <definedName name="efaf2">{"'SIVA Pricing Model'!$A$1:$F$39"}</definedName>
    <definedName name="efaf2_1">{"'SIVA Pricing Model'!$A$1:$F$39"}</definedName>
    <definedName name="eferf">{"'action plan'!$D$13"}</definedName>
    <definedName name="EFFECT_SPECIAL_CHARGE">"EFFECT_SPECIAL_CHARGE"</definedName>
    <definedName name="effodd">{"'Standalone List Price Trends'!$A$1:$X$56"}</definedName>
    <definedName name="efg">{"'debtors'!$A$1:$I$305","'debtors'!$A$1:$J$285"}</definedName>
    <definedName name="efg_1">{"'debtors'!$A$1:$I$305","'debtors'!$A$1:$J$285"}</definedName>
    <definedName name="efg_1_1">{"'debtors'!$A$1:$I$305","'debtors'!$A$1:$J$285"}</definedName>
    <definedName name="efg_1_1_1">{"'debtors'!$A$1:$I$305","'debtors'!$A$1:$J$285"}</definedName>
    <definedName name="efg_1_1_2">{"'debtors'!$A$1:$I$305","'debtors'!$A$1:$J$285"}</definedName>
    <definedName name="efg_1_2">{"'debtors'!$A$1:$I$305","'debtors'!$A$1:$J$285"}</definedName>
    <definedName name="efg_1_2_1">{"'debtors'!$A$1:$I$305","'debtors'!$A$1:$J$285"}</definedName>
    <definedName name="efg_1_3">{"'debtors'!$A$1:$I$305","'debtors'!$A$1:$J$285"}</definedName>
    <definedName name="efg_1_3_1">{"'debtors'!$A$1:$I$305","'debtors'!$A$1:$J$285"}</definedName>
    <definedName name="efg_1_4">{"'debtors'!$A$1:$I$305","'debtors'!$A$1:$J$285"}</definedName>
    <definedName name="efg_1_4_1">{"'debtors'!$A$1:$I$305","'debtors'!$A$1:$J$285"}</definedName>
    <definedName name="efg_1_5">{"'debtors'!$A$1:$I$305","'debtors'!$A$1:$J$285"}</definedName>
    <definedName name="efg_1_5_1">{"'debtors'!$A$1:$I$305","'debtors'!$A$1:$J$285"}</definedName>
    <definedName name="efg_2">{"'debtors'!$A$1:$I$305","'debtors'!$A$1:$J$285"}</definedName>
    <definedName name="efg_2_1">{"'debtors'!$A$1:$I$305","'debtors'!$A$1:$J$285"}</definedName>
    <definedName name="efg_2_2">{"'debtors'!$A$1:$I$305","'debtors'!$A$1:$J$285"}</definedName>
    <definedName name="efg_3">{"'debtors'!$A$1:$I$305","'debtors'!$A$1:$J$285"}</definedName>
    <definedName name="efg_3_1">{"'debtors'!$A$1:$I$305","'debtors'!$A$1:$J$285"}</definedName>
    <definedName name="efg_4">{"'debtors'!$A$1:$I$305","'debtors'!$A$1:$J$285"}</definedName>
    <definedName name="efg_4_1">{"'debtors'!$A$1:$I$305","'debtors'!$A$1:$J$285"}</definedName>
    <definedName name="efg_5">{"'debtors'!$A$1:$I$305","'debtors'!$A$1:$J$285"}</definedName>
    <definedName name="efg_5_1">{"'debtors'!$A$1:$I$305","'debtors'!$A$1:$J$285"}</definedName>
    <definedName name="eggfhu">{"'SYNTH FALLET'!$A$6:$L$22"}</definedName>
    <definedName name="eht">{"'100'!$A$1:$M$83"}</definedName>
    <definedName name="ehy">"3VZT3T7YSZRQFU6UIMTP5XPH0"</definedName>
    <definedName name="EISProcessingMonth">2</definedName>
    <definedName name="EISProcessingYear">2003</definedName>
    <definedName name="EISReportType">"Financial Performance"</definedName>
    <definedName name="EJE">35065</definedName>
    <definedName name="Employee">{"'Sheet1'!$A$1:$J$121"}</definedName>
    <definedName name="Employee2">{"'Sheet1'!$A$1:$J$121"}</definedName>
    <definedName name="EMPLOYEES">"EMPLOYEES"</definedName>
    <definedName name="ENDDATE" localSheetId="3">" "</definedName>
    <definedName name="ENDDATE" localSheetId="4">" "</definedName>
    <definedName name="ENDDATE" localSheetId="16">" "</definedName>
    <definedName name="ENG_BI_EXE_NAME">"BICORE.EXE"</definedName>
    <definedName name="ENG_bi_EXEC_CMD_ARG_2">"70067070081076091074084081078082075070083069073078087090080058132124095121115106123097120106068075094083073087062081088066077100048057055049048134124096117114109123097125110068070085066084087087083087068070090068082074078059054053061064055060068050055"</definedName>
    <definedName name="ENG_BI_EXEC_CMD_ARGS" localSheetId="3">"03304607807808310008509207808203605007003304907412708906908707207908410406808007306906512505112706312512707306708509308007306605313413009611212310611910211610507306609207808209007408306207006908008207908709108905109208308709708805509105413413209511611"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4">"03304607807808310008509207808203605007003304907412708906908707207908410406808007306906512505112706312512707306708509308007306605313413009611212310611910211610507306609207808209007408306207006908008207908709108905109208308709708805509105413413209511611"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16">"03304607807808310008509207808203605007003304907412708906908707207908410406808007306906512505112706312512707306708509308007306605313413009611212310611910211610507306609207808209007408306207006908008207908709108905109208308709708805509105413413209511611"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"03304607806507107507904105406903605007512408806908207007809310206807907707006205604907407306908513412307207108509008406906505812513210211311411411909812110107207108307809108607308706208407308209007408206613212409512111510612309712010606807507606508807"</definedName>
    <definedName name="ENG_BI_EXEC_CMD_ARGS_1">"03304607807808310008509207808203605007003304907412708906908707207908410406808007306906508306909613412307207108509008406906505404906213212409512111510612309712010606807509206908609107008306506706209708310611010209209209810410603205305304804109211610111"</definedName>
    <definedName name="ENG_BI_EXEC_CMD_ARGS_10">"11203803704806303601006407211111811909811013007406903708610111311711007003407007807803503604706603701006905408410112411610611611006601506009310611511106701106108809711911207307703908709711711810206603405305304905705904905205304905103803205106703201906"</definedName>
    <definedName name="ENG_BI_EXEC_CMD_ARGS_11">"7048084106116108067010064052069119127105118116111110105110120067125132086083068078083070073080069087065086092061053130"</definedName>
    <definedName name="ENG_BI_EXEC_CMD_ARGS_12">"56050052054053126127095116122098117112100078094078067074082083075080078091073083073084062053050129128079091075070082078069081070082069082083070058125"</definedName>
    <definedName name="ENG_BI_EXEC_CMD_ARGS_13">"075084061058051126128079086073069091078068084070083066081083065054125"</definedName>
    <definedName name="ENG_BI_EXEC_CMD_ARGS_2" localSheetId="3">"91061191011161050730660760720850650850800720661200551230541341320951161191061191011161050730660940900700820700831021171111181211051191120851191061151261270951161191051271041171010770670810700830870920790910770610870720830660810580530550510680560490480"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4">"91061191011161050730660760720850650850800720661200551230541341320951161191061191011161050730660940900700820700831021171111181211051191120851191061151261270951161191051271041171010770670810700830870920790910770610870720830660810580530550510680560490480"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16">"91061191011161050730660760720850650850800720661200551230541341320951161191061191011161050730660940900700820700831021171111181211051191120851191061151261270951161191051271041171010770670810700830870920790910770610870720830660810580530550510680560490480"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"00770800750610550540700770760771251320961131191051221021161100770660890880700830651151011301231041191151051270981171060680700850650920920870830870690620870670860700770670570510480680550580640550600640490620660590530610490600530480610640490640570600490"</definedName>
    <definedName name="ENG_BI_EXEC_CMD_ARGS_2_1">"51010981181000360740820890990780650920580491301230991171141141270971201060690670710650880700760880780620780780881261280951161191051271061161050730670860870690860660781101041091251320961131191051221021161100770660840700840840910790860730610751020770950"</definedName>
    <definedName name="ENG_BI_EXEC_CMD_ARGS_2_2">"80911261270951161191051271041171010770670680700840690810790800701181091201060701181141151131111191321240951211151061230971201060680750940830730870621161011251271001121231121190971251020690710800690880830960880820720660840680860650810630500590660500540"</definedName>
    <definedName name="ENG_BI_EXEC_CMD_ARGS_2_3">"80911261270951161191051271041171010770670680700840690810790800701181091201060701181141151131111191321240951211151061230971201060680750940830730870621161011251271001121231121190971251020690710800690880830960880820720660840680860650810630530660660540560"</definedName>
    <definedName name="ENG_BI_EXEC_CMD_ARGS_2_4">"80911261270951161191051271041171010770670680700840690810790800701181091201060701181141151131111191321240951211151061230971201060680750940830730870621161011251271001121231121190971251020690710800690880830960880820720660840680860650810630490600550600490"</definedName>
    <definedName name="ENG_BI_EXEC_CMD_ARGS_3" localSheetId="3">"68050050055059060058059058065056063056055060053054053064055066066057050068051051053059058054059058062052063055049054063050052058059059055050059058053053064050058054059059063054063054051054063049058062059064055060050058053060057057063055049059134123099"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4">"68050050055059060058059058065056063056055060053054053064055066066057050068051051053059058054059058062052063055049054063050052058059059055050059058053053064050058054059059063054063054051054063049058062059064055060050058053060057057063055049059134123099"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16">"68050050055059060058059058065056063056055060053054053064055066066057050068051051053059058054059058062052063055049054063050052058059059055050059058053053064050058054059059063054063054051054063049058062059064055060050058053060057057063055049059134123099"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"64051060054052057064049065058059061054060050059057063055052064066050055062060051058049063054057061068050054064056050063049052054059059061049059059055060054054054064054063068051055130124096116117102113105108083066078080068080073069065106110134132095116"</definedName>
    <definedName name="ENG_BI_EXEC_CMD_ARGS_3_1">"74096079100075099085095074104083099088096088099079099087095077132124095121118099113105103081065087080067083073070062105110129128079091075070082078069081070082069082083070058125"</definedName>
    <definedName name="ENG_BI_EXEC_CMD_ARGS_3_2">"58060052056059055059059058059050063055049052063057052064049064060060049061058060054052055064055062068051061064050054055059053056054068057054048068050055061059053060052068059048059064053057063049053053059058064050059061051060054057060064050061134123099"</definedName>
    <definedName name="ENG_BI_EXEC_CMD_ARGS_3_3">"68051050054059054057050068058050053064051052059059058060059059059060050062052060054057053064049059065059053061050060053055054064049062058060052058060052055059059057059059060053063057056060054048057064049062056060049066055060054054059064050060057125127"</definedName>
    <definedName name="ENG_BI_EXEC_CMD_ARGS_3_4">"58057060055050054064049062066059054055058060053052061064055064066051052062060050059052063060048068064050063054054052063050052058059058062060054062060051059052063055056068063051063054055055063054052064049061063060054061060051056055063055048058134123099"</definedName>
    <definedName name="ENG_BI_EXEC_CMD_ARGS_4" localSheetId="3">"117118099112105103081065087078068079077070062106110129128079091077069086074069081069082069082083070056126"</definedName>
    <definedName name="ENG_BI_EXEC_CMD_ARGS_4" localSheetId="4">"117118099112105103081065087078068079077070062106110129128079091077069086074069081069082069082083070056126"</definedName>
    <definedName name="ENG_BI_EXEC_CMD_ARGS_4" localSheetId="16">"117118099112105103081065087078068079077070062106110129128079091077069086074069081069082069082083070056126"</definedName>
    <definedName name="ENG_BI_EXEC_CMD_ARGS_4">"122099109109099069072067089072068068075085090085069065058125132104112121103109106103065071072080074074077079080080079090083073087061074076070083130124080086068073087069077087066082074078084066049129"</definedName>
    <definedName name="ENG_BI_EXEC_CMD_ARGS_4_1">"122099109109099080070078080074080068078062102115125127084082077078082073073081066086065081088061058132"</definedName>
    <definedName name="ENG_BI_EXEC_CMD_ARGS_4_2">"117118099112105103081065087078068079077070062106110129128079091077069086074069081069082069082083070056126"</definedName>
    <definedName name="ENG_BI_EXEC_CMD_ARGS_5">"00570500541301230991171171071171051030750740790930690690870690870750690650930700620560490360731011081101091021061150330540480530581251321021131171071091061040700770830890780740820730830690620540480530581251321021131171071091061040700770830890780740820"</definedName>
    <definedName name="ENG_BI_EXEC_CMD_ARGS_6">"87089066083088061054053049062132124095121118099113105103072085091091077083083085073073078072073065093076062051058033066122103121120116041059048053058126124099112121103108114106068085091083078084078088077083093074082088073066085073061052054032074124104"</definedName>
    <definedName name="ENG_BI_EXEC_CMD_ARGS_7">"11712411703305504805305812513210411211811011909812010108107008307608607807707407906908906909208906106907811012211011511211410910511511607101706108311011611611011111406701006909411510511906301106408511910611408207503308610610911810606103810311411011910"</definedName>
    <definedName name="ENG_BI_EXEC_CMD_ARGS_8">"01011130350480660100640741101081211221121250810981201151231161141090410861011131181020650340881191171100410480620190610811021151191241111231090320901021091181050610380390470710170610841231181161211011040721111191191011031211061121140320901021081261080"</definedName>
    <definedName name="ENG_BI_EXEC_CMD_ARGS_9">"62034093115118106034036052062019069047089120102115066010064088081085090102114127102115083097113106032095106108121106062035081065087088069091093070082043033048067010064073066087106109105037087098112117105066034124104104101062049049100066077082095106121"</definedName>
    <definedName name="ENG_BI_GEN_LIC" localSheetId="3">"1"</definedName>
    <definedName name="ENG_BI_GEN_LIC" localSheetId="4">"1"</definedName>
    <definedName name="ENG_BI_GEN_LIC" localSheetId="16">"1"</definedName>
    <definedName name="ENG_BI_GEN_LIC">"0"</definedName>
    <definedName name="ENG_BI_GEN_LIC_WS">"True"</definedName>
    <definedName name="ENG_BI_LANG_CODE">"en"</definedName>
    <definedName name="ENG_BI_LBI" localSheetId="3">"31T70U3BZY"</definedName>
    <definedName name="ENG_BI_LBI" localSheetId="4">"31T70U3BZY"</definedName>
    <definedName name="ENG_BI_LBI" localSheetId="16">"31T70U3BZY"</definedName>
    <definedName name="ENG_BI_LBI">"0F81CJ66XO"</definedName>
    <definedName name="ENG_BI_LBI_1">"IG7MF8IPED"</definedName>
    <definedName name="ENG_BI_LBI_2">"FTMGQWLLC2"</definedName>
    <definedName name="ENG_BI_LBI_3">"S60U3BYYPG"</definedName>
    <definedName name="ENG_BI_LBI_4">"CQKDNUII8Z"</definedName>
    <definedName name="ENG_BI_PROFILE_PATH" localSheetId="3">"C:\ProgramData\Alchemex\AlchemexSmartReporting\MetaData\MAS\Report Designer Add-In S500 Demo 1-0-2\BICORE_profiler_20130111_145418.csv"</definedName>
    <definedName name="ENG_BI_PROFILE_PATH" localSheetId="4">"C:\ProgramData\Alchemex\AlchemexSmartReporting\MetaData\MAS\Report Designer Add-In S500 Demo 1-0-2\BICORE_profiler_20130111_145418.csv"</definedName>
    <definedName name="ENG_BI_PROFILE_PATH" localSheetId="16">"C:\ProgramData\Alchemex\AlchemexSmartReporting\MetaData\MAS\Report Designer Add-In S500 Demo 1-0-2\BICORE_profiler_20130111_145418.csv"</definedName>
    <definedName name="ENG_BI_PROFILE_PATH">"C:\ProgramData\Alchemex\AlchemexSmartReporting\MetaData\MAS\Consol Report Designer Add-In S300SQL 1-0\BICORE_profiler_20130121_173428.csv"</definedName>
    <definedName name="ENG_BI_PROFILE_PATH_1">"C:\ProgramData\Alchemex\AlchemexSmartReporting\MetaData\MAS\Report Designer Add-In S500 1-0-0\BICORE_profiler_20121120_105724.csv"</definedName>
    <definedName name="ENG_BI_REPOS_FILE" localSheetId="3">"\\sur2008files\mascustom$\MI\alchemex.svd"</definedName>
    <definedName name="ENG_BI_REPOS_FILE" localSheetId="4">"\\sur2008files\mascustom$\MI\alchemex.svd"</definedName>
    <definedName name="ENG_BI_REPOS_FILE" localSheetId="16">"\\sur2008files\mascustom$\MI\alchemex.svd"</definedName>
    <definedName name="ENG_BI_REPOS_FILE">"\\server9\accpac\accdata\BXDATA\SQL\alchemex.svd"</definedName>
    <definedName name="ENG_BI_REPOS_FILE_1">"\\Aprilt-pc\si_docs\alchemex.svd"</definedName>
    <definedName name="ENG_BI_REPOS_PATH" localSheetId="3">"\\sur2008files\mascustom$\MI"</definedName>
    <definedName name="ENG_BI_REPOS_PATH" localSheetId="4">"\\sur2008files\mascustom$\MI"</definedName>
    <definedName name="ENG_BI_REPOS_PATH" localSheetId="16">"\\sur2008files\mascustom$\MI"</definedName>
    <definedName name="ENG_BI_REPOS_PATH">"\\server9\accpac\accdata\BXDATA\SQL\"</definedName>
    <definedName name="ENG_BI_REPOS_PATH_1">"\\Aprilt-pc\si_docs"</definedName>
    <definedName name="ENG_BI_TLA" localSheetId="3">"45;221;52;132;127;181;248;161;55;54;252;123;147;268;176;156;41;65;78;271;223;115;189;103;154;150;113;101;67;258;249;103"</definedName>
    <definedName name="ENG_BI_TLA" localSheetId="4">"45;221;52;132;127;181;248;161;55;54;252;123;147;268;176;156;41;65;78;271;223;115;189;103;154;150;113;101;67;258;249;103"</definedName>
    <definedName name="ENG_BI_TLA" localSheetId="16">"45;221;52;132;127;181;248;161;55;54;252;123;147;268;176;156;41;65;78;271;223;115;189;103;154;150;113;101;67;258;249;103"</definedName>
    <definedName name="ENG_BI_TLA">"138;81;10;116;26;200;89;232;113;191;48;169;193;132;159;30;171;126;234;40;66;25;244;117;77;228;143;255;162;89;109;162"</definedName>
    <definedName name="ENG_BI_TLA_1">"152;218;137;20;246;89;218;105;236;55;75;203;87;203;116;20;137;113;165;133;212;119;82;149;235;192;195;265;277;142;165;122"</definedName>
    <definedName name="ENG_BI_TLA_2">"43;85;252;55;176;198;148;247;171;212;69;124;218;99;180;188;36;202;181;221;21;60;245;278;51;170;224;182;137;211;185;244"</definedName>
    <definedName name="ENG_BI_TLA_3">"227;198;237;173;61;28;138;190;40;71;147;175;43;41;132;54;81;112;22;82;81;121;85;29;257;239;253;96;125;226;182;138"</definedName>
    <definedName name="ENG_BI_TLA_4">"102;179;222;199;152;90;89;128;224;97;152;118;23;23;202;77;267;236;66;107;116;168;237;210;187;187;187;84;217;41;255;140"</definedName>
    <definedName name="ENG_BI_TLA2" localSheetId="3">"152;120;133;91;249;21;39;191;31;68;207;73;225;167;47;216;175;109;105;194;178;125;73;16;103;190;84;195;53;158;61;126"</definedName>
    <definedName name="ENG_BI_TLA2" localSheetId="4">"152;120;133;91;249;21;39;191;31;68;207;73;225;167;47;216;175;109;105;194;178;125;73;16;103;190;84;195;53;158;61;126"</definedName>
    <definedName name="ENG_BI_TLA2" localSheetId="16">"152;120;133;91;249;21;39;191;31;68;207;73;225;167;47;216;175;109;105;194;178;125;73;16;103;190;84;195;53;158;61;126"</definedName>
    <definedName name="ENG_BI_TLA2">"91;20;82;140;156;232;44;69;73;253;134;120;213;112;93;133;122;115;163;50;192;188;161;203;62;120;54;144;164;235;59;79"</definedName>
    <definedName name="ENG_BI_TLA2_1">"164;67;151;158;102;62;83;0;30;65;75;10;218;243;106;27;127;35;21;209;231;126;219;163;31;186;225;129;180;63;75;173"</definedName>
    <definedName name="ENG_BI_TLA2_2">"3;141;44;245;46;79;235;91;147;136;225;57;211;89;142;155;201;232;34;133;166;89;160;27;121;251;205;64;170;14;152;120"</definedName>
    <definedName name="ENG_BI_TLA2_3">"250;71;160;143;69;44;68;206;240;84;51;118;164;38;165;161;208;237;211;197;218;146;134;43;169;76;198;34;147;245;224;241"</definedName>
    <definedName name="ENG_BI_TLA2_4">"100;161;13;248;249;231;109;184;243;154;151;37;52;231;91;43;177;54;21;126;229;72;14;235;47;101;72;145;34;58;199;81"</definedName>
    <definedName name="ENTERPRISE_VALUE">"ENTERPRISE_VALUE"</definedName>
    <definedName name="EPMWorkbookOptions_1">"dgEAAB|LCAAAAAAABACFkMEKgkAQhu9B77DsPVcLOoTaoS5BYhRU10lHXdJZ2d3aHj8pLKpD12||f4b5w/mtqdkVtZGKIh54PmdImcollRG/2GIUTPk8Hg7Cg9Lnk1LntLWdaliXIzO7GRnxytp2JoRzznMTT|lSjH0/EMdkvcsqbGAkyVigDPkrlf9P8e4qY|EWC42mSiltkeICaoOh|IQPb1Ej6CVYSGkHV|zNb/xw|182WlnMLOa9/Tv49F3"</definedName>
    <definedName name="EPMWorkbookOptions_10">"h7VoNqMzjr55S6v/s6Q9RZf6/POtgKNJbivvu2ZtvU/r1y//PB97foAr9QO47oRT/51|||oCk187OPumx2zPf/8vDTUOQTtL/5M1XP3/DzUGaPPnq6Sv67kcLIUGzW7Uakscvv3h5/OL3ocz/06|fBLq3d//Bp7eXyP|XO9A|SRwH7tGvNM6d/6|z3s8GVXZ|RJWAKhzq7/6IKn2qkFP1|emXn786fvnts//Pe1XfPHnu7T78/zzT/L/Jtr14/e"</definedName>
    <definedName name="EPMWorkbookOptions_11">"Xz3//zV19|9fJr27ZPH|zuHBw8uL11u/f/duvmiBIy38nnv/|LL1|c/n|d/35WCEN66/eXbMn/x6nz/x7pPD05|f2PT07efG3JJAP76af37r1HKLj//27RNBTphD3Pn9OHX3714s3/58Oeb5Ywpy|evjp9c3r86sWP6BIwzNPjp0|fnr58dfp7v/z/OmX|36Ounj3/8rtfX1W9d8r0/v|7VRWoEXLdi9M3J98|fvH5z1v/oU|Sk2fwG34YaTxG6"</definedName>
    <definedName name="EPMWorkbookOptions_11UA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11UABud2">"9F3OxBOtzB60hFONCeryveGHd9WJr+7iO45h/1l2AQAA"</definedName>
    <definedName name="EPMWorkbookOptions_12">"WeNIv8vEsKvXpy8|f2Jwsc/RFH89P/lomhp0gu1f3/vu/|PS|X/e3jw7MWb01cnX/4QGfDB/7sZUAnS81p/f/PFj1jPa3arVgOs9/L58YuvHy8d3Ds4uHf/3u357uD/3XzH1OjrPPn4/|M89w3ShD/izM7v/9XP2wgyQpenT17|/ry4/yMn7RvWUq||fPr87MWHLCc||PTg9mrq4f/L1ZSSI1w0e3H6Xfri2dmbk1NYyd|fPvz/OAN|s/R5ffr5"</definedName>
    <definedName name="EPMWorkbookOptions_13">"yecvv/gRXTorROZTKK3/XySkvznyMNt89YQ45/Pnr19//v8D1vl/j05/9fLNyVeviMwnv8/XVuu7nz7Y3999|B4O6O7O/7tVu0cV4j363/Oft2vaPVJ89frpj2ihtDj96tX/12nx/x5V9Obsi6/vWn56//69T99DAe3|v1sBgRahf7C3s3t/vHPv/|vs9k0TZP9HBAkJ8umPCOIRZH|8|/95Z/EbJcj98U/8f54g/|8xWV|cHr/|6tXp669ttsh"</definedName>
    <definedName name="EPMWorkbookOptions_14">"13t092HmPpMju3v|7LZchiThIL09fnX359OznrfccUuP3efPz1nUOCfET/98nxDeohDY0ck08bOKQHt89Xq3KYpq11Jn9PPjUNCdo1XJJiNNnT7M244/9D99U3cE/fpWf13kz/3L55SpfHp1nZZM/vht|yO1OyjyrAfTL5evsMjctux9z2|9W9dtJVb0lfdUyGU3r/hdh|6sZz5pr|OVKxvf/ALmmnBYwgQAA"</definedName>
    <definedName name="EPMWorkbookOptions_2">"OxBOtzB60hFONCeryveGHd9WJr|7iO45h/1l2AQAA"</definedName>
    <definedName name="EPMWorkbookOptions_3">"2OIqJl6OjWDYlKPPTidYxnG5se8Ss4H6vGoboj2ndM7Ho7DkTX73X05uVhQMda7doNLPPfBQqOnBcEOJA0jomqfK|PFXES61UWlBtgp4OocxG0hXiMcJPlmNVGZO|uMzNeZWw7CHuvTVCtVSdoOClUa|NKoVKa/Cg0qggVWAOVKuNhvVIflv09060iOu4ZrqeiGQl7NO6j|ZCMXhFmtCgjDYjJqv0Opoc1xMfig8wrbUnrArKp3XTuSPiGrA/02"</definedName>
    <definedName name="EPMWorkbookOptions_4">"jURNshA8bo1zZGh8soyZ9d5Xzb5vfh5/8Qe15Zj/na8MQKpkcGarWRIaCQESoZkL2xAJpMwk8Qj4ZhjRuGdRPJlSe9G4aXW6SmPjGLkSu74jAfSl/ECgrRI|V5PXxVnOo1y8wSdCrzWviVzhJOlWi5Xq5VK5XipltIn1Q1EWq0lFlTI1Kt129aSrtd4wfCCNuB7SWdyQTHc5SWp3Ts5hGt1wDYa9eNDuJzCEF4xDOebTUXC1RorF0GvZjwoHom/"</definedName>
    <definedName name="EPMWorkbookOptions_5">"co6VhwSzsImUSTnpPC4o6UFV0wWCtq18ZppVq5XLH5hnVVKY|bYg9|RKhnkWsHWWJT9JF|5X0CHyYUG1XsrovEunlNEJ09l5LpfRCY87oJSScedyEmaL13gVEsW1z/gkrpq|fLnluDdZHLRETYNadmfjgJsnaJawFbXT701|XK|19Ol1xTDixgZMuk7jJCLA4GI3Q0IjARmSPST|ZW2GhFZJChYYXE7O6/Tg/RkzXj19Gc8nSIu0o6fiwixOIFB"</definedName>
    <definedName name="EPMWorkbookOptions_6">"uS6J0m3QklxO3oj|TFWBf5qVzXrE20he/uyTD163r2ky4kW6eIFxZga2BoOmfXgrycfH|SJ9492mGBby2SLqA4wdU8jf15N8vvqjQ7oiff0z24bgGKVyBT7Hcirbsbwp6SxM6MpR1tQsVTe|KvZ6adBnHDAqsQGUPPg7wqb0JCbAApGBK/TX6IWRA1b9Vl/Gh|ZTSxudy0qjSvg1eUzxf/kzhev4VRDqeFf3/|xpOFA9/erAuTziVCwpeWRMGCk"</definedName>
    <definedName name="EPMWorkbookOptions_7">"EsnHNmC1L4msMOSVq2AzXxb|TEzqQnZEiinjpvahIO53LGN1WA8jmX9IAUvv0RMKTFqgo60Wsm00g3T5CpJvbPqtIUrtT2EYZfMSyCxN8wjRtI4leNxg0k8fcCYgbC1jMgFJBf2ZtJ0W6ekOn6bV4dKG31nNkuheusNxiJRH3BthURtsTET6pilOkRRpQ30UYcE/WlNqp0Y056C3/Xbrcw/C08TkETjNwptKCDrM0HzujCwE6YIQP7nUJLNZ7Rx"</definedName>
    <definedName name="EPMWorkbookOptions_8">"nK/OLDdfPSPaNMLMG6swxW0/XK8Pmuc6N4Z2DSGM9RH|GnbQ6j8|7dtt|uPDDb/A4Gc0uyfUAAA"</definedName>
    <definedName name="EPMWorkbookOptions_BS1">"LCgAAB+LCAAAAAAABADtml1vokoYx+832e9guFcGxZc21A07xZccFQK4PZtmY1BGJUVgB6zttz8DiDqKHst2vSBcNMWZ53nmz39+HYcywre3lV16Rdi3XOeB4SqAKSFn5pqWs3hg1sG8zDWYb+2vX4QnF79MXfdF9gIS6pdInuPfv/nWA7MMAu+eZTebTWVTq7h4wVYB4Nh/hwNttkQro2w5fmA4M8Tsssz/z2LIqKWSAF3HQbNwTN2Fa4yR"</definedName>
    <definedName name="EPMWorkbookOptions_BS2">"E/yw0CbqpLofjcDYtpL2kbFC8Wi7kQK08tbYioYa+wgrGM0RqTdDFSKIaU86ynDyXYGjJw5MnrdJL6vFBrRem4CvkMtQmDUzbL8yc1f3LdACrG947NSbsb8mz/8MuxPYk4Z9KA408plo813bMo1QHvk8J4lo91tgQ417xaLn2aT2gbtXK09q0FUOmreGtClFRwJiO/cOl9izXT3LNJHzaK2Q40dyz4fupfpUDInSlu5mVwO6tovbAV4jgU3p"</definedName>
    <definedName name="EPMWorkbookOptions_BS3">"uJQa3UVK5sndbROJCQF6CzrGq4utgOiK5iNOPuk7yu9Zi6VNfgIN2QQ7ZPYshA08W1r7OhdjrtDTsbAfHNxQev9Rod1dnzf82qjDuLFj/V6jyEkRQnk80gU2rfNSjXgGyUJSB1ytxR0USJvbKFfGJsJtILDxRWp137ONdwW7HsLBe5urN+pzNJ2X6w2TL/PV+V25VUeoDAxU5c1pk29Oa+HIdFZK4YHh7yZuiFZTsjSmhNGQpwaQkDj/wKbn"</definedName>
    <definedName name="EPMWorkbookOptions_BS4">"rYm/Ks+KqEojvceRy2YdgCogC8JJ/Jm6CVDv+9ASWYnvHct+YEJwmKO/yMtTe12uwF6+Y4G9xrqD2f97pI4f+7quiv1BdlgB4FsAXM8ql0NWdzbSuEbtE13WxUHBbKrMDMxCUZe6svozM7G1Wr3O8/z1xFbzR2xiIoE05BTq4wLRMzKzICprOiSLgKR2VXmsZCa10eRAq9W8ntRaDkmlvaQXWPLlU+wG0mVmwJa42tezr6tkMhqNWu0DWwE+"</definedName>
    <definedName name="EPMWorkbookOptions_BS5">"f7jGHtKU0k+7Ba5pMjPg2hnITzd8xqrnD9bQQRrV7+JAHEGpgDRVZgZI++E3F5RvyGkjf5xuTaRRjR6rJklXAWyazAzAKqrcIQ+t8Zbrhtg284ctZSUNrwLFYu/6mdiqig7HKvEX/sEG9sPQtvIH7YGR8T8HpLFaYJoqMwOmGpQV6YaA3uUP0MhCejXVJtQjFtkUwALZVJlZkJW6Q+mmb7O4HL7O2rp4xK3ULd4OfC6ten94y/WVy+HbrNBC"</definedName>
    <definedName name="EPMWorkbookOptions_BS6">"mtMq4PhKAeqngjqURG2sStotYc3hi6zExniv+lN/LAj9SBClJj1IYNNOSlGtSTipdnrI7LDx9GCaoKI5Rv5SdmQPOcnBILoxioM2MnBYVHY04xUlkcfNUWxyAo9gGUQ2JtGnHXT8xtzOmtD3fxjYMqY2GiK82Fc4af/6ZV92e+Kv/R8oVnYTLCgAAA=="</definedName>
    <definedName name="EPMWorkbookOptions_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Bud2">"9F3OxBOtzB60hFONCeryveGHd9WJr+7iO45h/1l2AQAA"</definedName>
    <definedName name="EPMWorkbookOptions_IS1">"dDIAAB+LCAAAAAAABADtm21vokoUx99vst/B8F4YFB/aUDeUYmuuCuFhu5umMahjJUVgB6ztt7/Dg8oodl3Xa5TLO5w553D48T/HgQz8t/eZXXqDyLdc54ZiaUCVoDNyx5bzckPNg0mZrVPfWl+/8I8ueh267qvsBdjUL2E/x79+960bahoE3jXDLBYLelGlXfTCVABgmR+9rjaawplZthw/MJ0RpFZe4997UfispRIvuo4DR+E5dVecIwSd"</definedName>
    <definedName name="EPMWorkbookOptions_IS2">"4LsFF9EkMX1nBmYyisf75gzGZ1udKYAzb46s6FSGD5GC4ATieCNI44So1qCt9Aa3ith/ZMHgKXF6nb0swNVbA1RpfBgmZo1M26dH7uy6yXFVxjc9ZuiNmOfB0z+9+4H4IPU6otDV8G+cm+/a1tgM08O/J9gRPvNMmNs6U8HzbBwzRXXvjJcxyCip4QREi8hkI4EY45psidk59WCNx9C5s2bQ8aN0d5uuU/UJG2ylTd3FKobo2i5qBWgOeSZj"</definedName>
    <definedName name="EPMWorkbookOptions_IS3">"4jPX6CoyPLeuLnHEEAL4HrTNNxdZAc4ruh+x89bcHv5tC/lBKoHs+Y1Aqyx3A9rXKm1nONavOYyuXBBF2ejrPJM1+VmMmDgu+Bpgq002FSDrXkS+MhpD1AI8Ex9kRvc92/xQkOtBFHy02Fq9NoHDSblWH3NlrjK5KjdrEJaBCSvceNjgGsNqeGbSKyNw1/QDDdq49uG4B2dD3MIyzEhRZhpgk9g/hekpgfhMPymCKvX1BxYf4vYEcPluWe+I"</definedName>
    <definedName name="EPMWorkbookOptions_IS4">"+mBBZKLR9GNtWsL98tqx7BsqlA21UT+f39j9fHnmd9d7RCAs4NgCSApIA0uErRRI0khqAFQuvmx4Zp9+k2qZ/117N+46uq4Kne7hHR4ArgnA/g2ezWGDX2Ek5RqND3RZF7qFZjPTPECzoqBL97L682DFVqu1Gsdx+yu2kj/FLiFikYY6FXWjkOiONA+RqKzpIm4CknqvyoZysFLrDRY0m439lVrNoVJJlptrRlCsBrLTPEC2mGpHP7yv4ptR"</definedName>
    <definedName name="EPMWorkbookOptions_IS5">"r1erf7AU4PIn15ghqVLyVc6Fy/WYYFjWuL10HudTvu2u/HjCFzW1/BVvSJBUaDsfq/fjAbkVukJflC4dyPlUbSdc2ojyCQu3nr/CTSCSUo0qd7CcKgSbleYBglVUud3RB/Ga/ISybeRPtgRKUryKKBQPN8eUrarooqFivuJfPOH8sWib+RNtCmT89sjQ7i5dpkdj0RULFAkKyVAvncX5dC9NlBXphH3rKn99K0JI/slqg77cv/hnmaMCId5V"</definedName>
    <definedName name="EPMWorkbookOptions_IS6">"4cXzxfezM6ph6b4nnXQvDZvDzTQJxQ3dSvf5eFFzPmrVO71T/uGwOdwWECIkdVoBbIMG/9ttTplA6jS4KoCkgHB00cqO2sp6kqAZqqSdsp3lcM/IEmP8ePdTv/in/iMqdA8jIptsI57J2nlPjC7NcbTtjxXSg9sfOPAqnCDoT2VH9qCz3LBODkZ2og1NFAaVHc18g0vLzeHIdvklB5ZlEGFcWm9PkPaLcXLX+I7/3USWObRhD6KXdYSt8a9f"</definedName>
    <definedName name="EPMWorkbookOptions_IST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IST2">"9F3OxBOtzB60hFONCeryveGHd9WJr+7iO45h/1l2AQAA"</definedName>
    <definedName name="EPS">"EPS"</definedName>
    <definedName name="EPS_10K">"EPS_10K"</definedName>
    <definedName name="EPS_10Q">"EPS_10Q"</definedName>
    <definedName name="EPS_10Q1">"EPS_10Q1"</definedName>
    <definedName name="EPS_EST">"EPS_EST"</definedName>
    <definedName name="EPS_EST_1">"EPS_EST_1"</definedName>
    <definedName name="eq5q5">{"'Income Statement'!$D$96:$E$101"}</definedName>
    <definedName name="EQUITY_AFFIL">"EQUITY_AFFIL"</definedName>
    <definedName name="EQUITY_MARKET_VAL">"EQUITY_MARKET_VAL"</definedName>
    <definedName name="EQV_OVER_BV">"EQV_OVER_BV"</definedName>
    <definedName name="EQV_OVER_LTM_PRETAX_INC">"EQV_OVER_LTM_PRETAX_INC"</definedName>
    <definedName name="erert">"IMG_4"</definedName>
    <definedName name="ErrorScanPathStr">"C:\Documents and Settings\AMCCARTH\Desktop\IPPS PR 2010 Dev v9.ERR"</definedName>
    <definedName name="errtusdf">{"'Sheet3'!$D$23:$D$37"}</definedName>
    <definedName name="erth">{"'SYNTH FALLET'!$A$6:$L$22"}</definedName>
    <definedName name="erthf">{"'Expense Details'!$A$1:$AM$222"}</definedName>
    <definedName name="erty">{"'Vietnam'!$E$21:$W$45","'Vietnam'!$E$21:$W$45"}</definedName>
    <definedName name="erwefasgrghehwet">{"'Sheet1'!$L$16"}</definedName>
    <definedName name="erwrwrwr">{"'action plan'!$D$13"}</definedName>
    <definedName name="erytryww">{"'Sheet3'!$D$23:$D$37"}</definedName>
    <definedName name="esnrc100c1_values" localSheetId="3">{"FTSE100","COMPANIES",TRUE}</definedName>
    <definedName name="esnrc100c1_values" localSheetId="4">{"FTSE100","COMPANIES",TRUE}</definedName>
    <definedName name="esnrc100c1_values" localSheetId="16">{"FTSE100","COMPANIES",TRUE}</definedName>
    <definedName name="esnrc100c1_values">{"FTSE100","COMPANIES",TRUE}</definedName>
    <definedName name="esnrc198c1_values">{"EUENG","COMPANIES",TRUE}</definedName>
    <definedName name="esnrc33c1_values" localSheetId="3">{"EUMOT","COMPANIES",TRUE}</definedName>
    <definedName name="esnrc33c1_values" localSheetId="4">{"EUMOT","COMPANIES",TRUE}</definedName>
    <definedName name="esnrc33c1_values" localSheetId="16">{"EUMOT","COMPANIES",TRUE}</definedName>
    <definedName name="esnrc33c1_values">{"EUMOT","COMPANIES",TRUE}</definedName>
    <definedName name="esnrc39c1_values">{"AT","COMPANIES",TRUE}</definedName>
    <definedName name="esnrc56c1_values" localSheetId="3">{"ASCONGRP","COMPANIES",TRUE}</definedName>
    <definedName name="esnrc56c1_values" localSheetId="4">{"ASCONGRP","COMPANIES",TRUE}</definedName>
    <definedName name="esnrc56c1_values" localSheetId="16">{"ASCONGRP","COMPANIES",TRUE}</definedName>
    <definedName name="esnrc56c1_values">{"ASCONGRP","COMPANIES",TRUE}</definedName>
    <definedName name="esnrc63c1_values" localSheetId="3">{"EUUTIGRP","COMPANIES",TRUE}</definedName>
    <definedName name="esnrc63c1_values" localSheetId="4">{"EUUTIGRP","COMPANIES",TRUE}</definedName>
    <definedName name="esnrc63c1_values" localSheetId="16">{"EUUTIGRP","COMPANIES",TRUE}</definedName>
    <definedName name="esnrc63c1_values">{"EUUTIGRP","COMPANIES",TRUE}</definedName>
    <definedName name="esnrc91c1_values" localSheetId="3">{"EUUTI","COMPANIES",TRUE}</definedName>
    <definedName name="esnrc91c1_values" localSheetId="4">{"EUUTI","COMPANIES",TRUE}</definedName>
    <definedName name="esnrc91c1_values" localSheetId="16">{"EUUTI","COMPANIES",TRUE}</definedName>
    <definedName name="esnrc91c1_values">{"EUUTI","COMPANIES",TRUE}</definedName>
    <definedName name="ESOP_DEBT">"ESOP_DEBT"</definedName>
    <definedName name="ESOS_FooterType">"INTERNAL"</definedName>
    <definedName name="etyerywery">{"DCF","UPSIDE CASE",FALSE,"Sheet1";"DCF","BASE CASE",FALSE,"Sheet1";"DCF","DOWNSIDE CASE",FALSE,"Sheet1"}</definedName>
    <definedName name="EUR">1</definedName>
    <definedName name="ev">38757.7944444444</definedName>
    <definedName name="ev.Calculation" localSheetId="3">-4135</definedName>
    <definedName name="ev.Calculation" localSheetId="4">-4135</definedName>
    <definedName name="ev.Calculation" localSheetId="16">-4135</definedName>
    <definedName name="ev.Calculation">2</definedName>
    <definedName name="ev.Initialized">FALSE</definedName>
    <definedName name="EV__ALLOWSTOPEXPAND__">1</definedName>
    <definedName name="EV__CVPARAMS__" localSheetId="3">"Any by Any!$C$11:$D$32;"</definedName>
    <definedName name="EV__CVPARAMS__" localSheetId="4">"Any by Any!$C$11:$D$32;"</definedName>
    <definedName name="EV__CVPARAMS__" localSheetId="16">"Any by Any!$C$11:$D$32;"</definedName>
    <definedName name="EV__CVPARAMS__">"Trend!$B$17:$C$38;"</definedName>
    <definedName name="EV__DECIMALSYMBOL__">"."</definedName>
    <definedName name="EV__EVCOM_OPTIONS__">8</definedName>
    <definedName name="EV__EVCOMOPTS__">10</definedName>
    <definedName name="EV__EXPOPTIONS__" localSheetId="3">0</definedName>
    <definedName name="EV__EXPOPTIONS__" localSheetId="4">0</definedName>
    <definedName name="EV__EXPOPTIONS__" localSheetId="16">0</definedName>
    <definedName name="EV__EXPOPTIONS__">1</definedName>
    <definedName name="EV__LASTREFTIME__" localSheetId="3">39457.4965625</definedName>
    <definedName name="EV__LASTREFTIME__" localSheetId="4">39457.4965625</definedName>
    <definedName name="EV__LASTREFTIME__" localSheetId="16">39457.4965625</definedName>
    <definedName name="EV__LASTREFTIME__">40080.7169560185</definedName>
    <definedName name="EV__LASTREFTIME___1">38610.708900463</definedName>
    <definedName name="EV__LASTREFTIME___2">41352.665625</definedName>
    <definedName name="EV__LEVEL__">2</definedName>
    <definedName name="EV__LOCKEDCVW__">"MAIN,DEP,BUDGET,E.GAAP,ALL_JOBS,ALL_ORGS,ALL_PRODS,ALL_SUBACCTS,2004.TOTAL,PERIODIC,;"</definedName>
    <definedName name="EV__LOCKEDCVW__BILLING">"BTR_ALLBTR,BIN_AllBusInd,BAR_ALL_BUS_AREAS,CAT_ACTUAL,ACC_BillQ,CTY_ALLCTRY,P_GBP,DSR_TOTAL_DSRC,BDC_TOTAL_DC,MKT_ALLMK,2006.TOTAL,PIN_Total_Pind,PRD_1.1.2.2,STO_CGROUP_ALLAI,VEN_ALLVENDOR,PERIODIC,"</definedName>
    <definedName name="EV__LOCKEDCVW__BILLING_SUMMARY">"BIN_AllBusInd,CAT_BUDGET_v3,ACC_NetRev,G_EUR,DSR_TOTAL_DSRC,BDC_02,LOB_000,MKT_ALLMK,2008.TOTAL,PIN_Total_Pind,PRD_1.1.2.2,VEN_CGROUP_OTHER,YTD,"</definedName>
    <definedName name="EV__LOCKEDCVW__BUD_DETAIL">"BalanceSheet,grande,ACTUAL,TotalAdj,TOTALDETAILS,2000.TOTAL,PERIODIC,"</definedName>
    <definedName name="EV__LOCKEDCVW__CAPEX">"TotalAssets,AllClasses,Depr_per_period,ACTUAL,Totaladj,AHS,AllProjects,EUR,2007.TOTAL,PERIODIC,"</definedName>
    <definedName name="EV__LOCKEDCVW__CASHFLOW">"A_TOTCFA,AC_CASHAC,ACTUAL,LC,E_QSG,2007.Q2,PERIODIC,"</definedName>
    <definedName name="EV__LOCKEDCVW__CB_SALES_STATS">"AC_Total_Co,ALL_CAT,8938,All_Emp,LC,SR_Tot_Co,2012.JAN,Periodic,"</definedName>
    <definedName name="EV__LOCKEDCVW__CIP">"Spending,6Plus6_2015,TOTALLTD,NADIVISION,AllProjects,LC,2015.JUN,Periodic,"</definedName>
    <definedName name="EV__LOCKEDCVW__CONDETAIL">"ACTUAL,AMC_Cost_Center,BYSITEANALYSIS,AMC_CC,A_NONE,Con_Account,LC,All_InterCo,2014.APR,PERIODIC,"</definedName>
    <definedName name="EV__LOCKEDCVW__CONSO">"A_None_NETINC,B_ALL,ACTUAL,C_ALL,USD,TotConso,E_QSG,G_ALL,2007.Q3,PERIODIC,"</definedName>
    <definedName name="EV__LOCKEDCVW__Consol">"ACTUAL,UnAllocated_Total,Con_Account,SAP_ECC,Americold,A_NONE,USD,All_InterCo,2015.MAR,PERIODIC,"</definedName>
    <definedName name="EV__LOCKEDCVW__CONSOLIDATED">"Netincome,ACTUAL,DATASRC:Total,EB_CONS,All_Interco,2006.total,PERIODIC,"</definedName>
    <definedName name="EV__LOCKEDCVW__CONSOLIDATIONS">"CREV,STANDARD,TotalAdj,NetSales,All_InterCo,BT,0XKR,USD,2007.Q2,PERIODIC,"</definedName>
    <definedName name="EV__LOCKEDCVW__CORPOPS">"A_None_NETINC,B_ALL,BUDGET,C_ALL,USD,TotConso,E_100,G_ALL,2007.Q3,PERIODIC,"</definedName>
    <definedName name="EV__LOCKEDCVW__DSBM">"AA_NetInc,ACTUAL,CO_WW1,CC_NoCustomer,NonSAP,DC_No_Dest,PC_RG06,LC,2012.JUN,Periodic,"</definedName>
    <definedName name="EV__LOCKEDCVW__FIN_CASHFLOW">"CFA_INC_CLCSHPOS,CFC_ACTUAL,CMP_EAP,P_GBP,FDS_ALL,CFI_ALL_INTCO,1999.TOTAL,PERIODIC,"</definedName>
    <definedName name="EV__LOCKEDCVW__FIN_OPEX">"G_EUR,FIN_GR01,BUN_ALL,CAT_BUDGET_v3,CMP_EAP,FDS_ALL,FDVA_066,MOV_END,MKT_ALLMK,2008.TOTAL,RVP_ALL,YTD,"</definedName>
    <definedName name="EV__LOCKEDCVW__FINANCE">"Miles,Plan,TotalAdj,TOT_DEPT,TOT_COMPANY,TOT_LOB,2008.total,PERIODIC,"</definedName>
    <definedName name="EV__LOCKEDCVW__FINANCIALS">"RevenueTotal,TotalCompany,Actual,USDA11,DHRRstd,Worldwide,AllProdTypes,AllBCIProducts,2011.TOTAL,Periodic,"</definedName>
    <definedName name="EV__LOCKEDCVW__FORECAST">"ALL_ACCOUNTS,Q1_2,ALL_CUSTOMER,Input,ALL_DEAL_ID,ALL_DEAL_STAT,ALL_DEAL_TYPE,B10150,ALL_GAM,ALL_PROB,ALL_REGION,2007.TOTAL,PERIODIC,"</definedName>
    <definedName name="EV__LOCKEDCVW__FPR">"A_STAT_INVENT,B_ALL,FORECAST,C_ALL,LC,Input,D_ALL,E_503,P_ALL,S_ALL,2006.Q4,PERIODIC,"</definedName>
    <definedName name="EV__LOCKEDCVW__FPR_NEW">"A_All_RVNUES,B_ALL,ACTUAL,C_ALL,USD,TotConso,D_ALL,E_QSG,P_ALL,S_ALL,2005.Q3,PERIODIC,"</definedName>
    <definedName name="EV__LOCKEDCVW__HBG_REPORTING">"BTO_AllBillTo,CAT_ACTUAL,ACC_NetRev,P_GBP,DSR_TOTAL_DSRC,BDC_TOTAL_DC,MKT_ALLMK,2007.SEP,PRD_TOTAL_HBG,SDT_TOTALSD,STO_AllSoldTo,VEN_ALLVENDOR,PERIODIC,"</definedName>
    <definedName name="EV__LOCKEDCVW__HIST_EXPRESS">"ME_PL,ACTUAL,Initial_Input,C_IFRS,FM_TNT,P_EXP,LC,IFM_ALL,2003.TOTAL,YTD,"</definedName>
    <definedName name="EV__LOCKEDCVW__HIST_FIN">"F_GLOBAL,ACTUAL,Initial_Input,C_IFRS,FM_TNTC,LC,IFM_ALL,Movements,2003.TOTAL,YTD,"</definedName>
    <definedName name="EV__LOCKEDCVW__HIST_INTMAIL">"MI_PL,ACTUAL,Initial_Input,C_IFRS,FM_TNT,LC,IFM_ALL,P_IM,2003.TOTAL,YTD,"</definedName>
    <definedName name="EV__LOCKEDCVW__HR">"ACTUAL,Totaladj,All_Employee,AHS,A_HR1000,EUR,2007.TOTAL,PERIODIC,"</definedName>
    <definedName name="EV__LOCKEDCVW__INTERCOMATCHING">"ICAssets,Actual,Input,E_All,I_All,2004.TOTAL,USD,PERIODIC,"</definedName>
    <definedName name="EV__LOCKEDCVW__KPI">"ACTUAL,TOTALCC,TotalAdj,All_Minions,TOT_ANDROID,TOT_WGS_FRNGS,USD,TOT_SUB_LNCH,2006.TOTAL,PERIODIC,"</definedName>
    <definedName name="EV__LOCKEDCVW__MAIN">"ITDev,Target,E.RSEGxCI,ALL_Jobs,All_Orgs,ALL_Prods,All_less_iPhone,2007.TOTAL,PERIODIC,"</definedName>
    <definedName name="EV__LOCKEDCVW__MONTHLY_EXPRESS">"ME_PL,ACTUAL,Initial_Input,C_IFRS,FM_TNT,P_EXP,LC,IFM_ALL,2003.TOTAL,YTD,"</definedName>
    <definedName name="EV__LOCKEDCVW__MONTHLY_INTMAIL">"MI_PL,ACTUAL,Initial_Input,C_IFRS,FM_TNT,LC,IFM_ALL,P_IM,2003.TOTAL,YTD,"</definedName>
    <definedName name="EV__LOCKEDCVW__MONTHLY_LOGISTICS">"ml_EBITA,AC_ALL,ACTUAL,Initial_Input,C_IFRS,FM_TNT,LC,IFM_ALL,SE_ALL,2003.TOTAL,YTD,"</definedName>
    <definedName name="EV__LOCKEDCVW__OPSTATS">"grande,ACTUAL,TotalAdj,Dwellings,Statistics,AllUnits,2000.TOTAL,PERIODIC,"</definedName>
    <definedName name="EV__LOCKEDCVW__OWNERSHIP">"ACTUAL,PCON,FM_TNT,LC,IFM_ALL,2003.TOTAL,YTD,"</definedName>
    <definedName name="EV__LOCKEDCVW__PAYROLL">"11250,Actual,TotalAdj,TOT_DEPT,ALLEMPL,TOT_COMPANY_PF,Tot_Job,TOT_LOB,ALLPAYGROUPS,2008.Total,ALLDATACONT,PERIODIC,"</definedName>
    <definedName name="EV__LOCKEDCVW__PERFORMANCE">"INCOME_STATEMENT,ACTUAL,Tot_Rpt,WLOO,All_InterCo,USD,2008.SEP,PERIODIC,"</definedName>
    <definedName name="EV__LOCKEDCVW__PLANNING">"TotalStatistics,ACTUAL,ALL_COMMODITIES,CO906,AllData,ALL_FUNCTIONS,All_InterCo,PAtemp,AllReference,AllServ,ALLSITES,STAT,2011.FEB,Periodic,"</definedName>
    <definedName name="EV__LOCKEDCVW__PRODUCT">"ALL_ACCOUNTS,ACTUAL,TotalAdj,ALL_ENTITY,ALL_PRODUCT,2001.TOTAL,PERIODIC,"</definedName>
    <definedName name="EV__LOCKEDCVW__PRODUCTLINE">"Ord,ACTUAL,GrandTotal,AllDiv,BT,MILX,AllPLoasis,USD,2002.TOTAL,PERIODIC,"</definedName>
    <definedName name="EV__LOCKEDCVW__PROJ_EVEREST">"ACTUAL,TOTALADJ,TOT_DELIVER,TOT_ANDROID,2000.TOTAL,PERIODIC,"</definedName>
    <definedName name="EV__LOCKEDCVW__RATE">"TotalEntity2,P_GBP,2007.TOTAL,RAT_PLA_MTH,CAT_ACTUAL,PERIODIC,"</definedName>
    <definedName name="EV__LOCKEDCVW__RATE_INTERCO">"Actual,Avg,Default,2004.TOTAL,USD,PERIODIC,"</definedName>
    <definedName name="EV__LOCKEDCVW__RATE_W">"ACTUAL,EUR,Open,Input,Default,2003.TOTAL,YTD,"</definedName>
    <definedName name="EV__LOCKEDCVW__RATEKPI">"ACTUAL,USD,Avg,Default,2004.TOTAL,PERIODIC,"</definedName>
    <definedName name="EV__LOCKEDCVW__REVENUE">"CustomerData,Actual,1001018,Revenue,10,TOT_LOB,2009.SEP,PERIODIC,"</definedName>
    <definedName name="EV__LOCKEDCVW__RFC_EXPRESS">"ME_PL,ACTUAL,Initial_Input,C_IFRS,FM_TNT,P_EXP,LC,IFM_ALL,2003.TOTAL,YTD,"</definedName>
    <definedName name="EV__LOCKEDCVW__RFC_FIN">"F_GLOBAL,LE0,Initial_Input,C_IFRS,FM_TNTC,LC,IFM_ALL,Movements,2009.JAN,YTD,"</definedName>
    <definedName name="EV__LOCKEDCVW__RFC_INTMAIL">"MI_PL,ACTUAL,Initial_Input,C_IFRS,FM_TNT,LC,IFM_ALL,P_IM,2003.TOTAL,YTD,"</definedName>
    <definedName name="EV__LOCKEDCVW__SAFETY">"PrevDOTRatio_PLAN,Plan,Input,LINEHAUL,TOT_COMPANY,REGULAR,2009.TOTAL,PERIODIC,"</definedName>
    <definedName name="EV__LOCKEDCVW__SALARYPLANNING">"HRROLL,200200,Budget,TotalAdj,HR600302,AllGrades,2000.TOTAL,PERIODIC,"</definedName>
    <definedName name="EV__LOCKEDCVW__SALES">"ACTUAL,ALL_Customer,Totaladj,AHS,All_Product,EUR,2007.TOTAL,SA_GP,PERIODIC,"</definedName>
    <definedName name="EV__LOCKEDCVW__SALES_FINANCE">"ACTUAL,ALL_CUST,TotalAdj,Revenue,CDO_NA,All_Products,All_RsnCd,USD,REB_DISC_ALLOW,2006.TOTAL,PERIODIC,"</definedName>
    <definedName name="EV__LOCKEDCVW__SERVICES">"ACTUAL,TotalAdj,ALL_ENTITY,UNSPEC_PS_ACCOUNT,ALL_PS_CUSTOMER,ALL_PS_PROJECT_ID,ALL_SVC_TYPE,2001.TOTAL,PERIODIC,"</definedName>
    <definedName name="EV__LOCKEDCVW__STRATEGICMGMT">"ALL_ACCOUNTS,CPCON,2010_2012MTP,TotalAdj,ALLDEPTS,ALL_EMPLOYEES,ALLOPUNITS,DEKA,LC,2010.TOTALTRUE,PERIODIC,"</definedName>
    <definedName name="EV__LOCKEDCVW__TSL_REPORTING">"BTO_AllBillTo,CAT_ACTUAL,ACC_NetRev,P_GBP,DSR_TOTAL_DSRC,BDC_TOTAL_DC,MKT_ALLMK,0000.TOTAL,PRD_TOTAL_TSL,SDT_TOTALSD,STO_AllSoldTo,VEN_ALLVENDOR,PERIODIC,"</definedName>
    <definedName name="EV__LOCKEDCVW__VPE">"AV_GROSSMAR,ACTvAPREST,VPE_CONSOLIDATED,DC_WW1,DC_DASH_WW1,MTD,PC_RG06,PC_Dashboard,2012.MAY,BASE,Periodic,"</definedName>
    <definedName name="EV__LOCKEDCVW__WEEKLY">"ACC_WKDummy,ACTUAL,Initial_Input,C_IFRS,FM_TNT,LC,IFM_ALL,2003.TOTAL,YTD,"</definedName>
    <definedName name="EV__LOCKEDCVW__WEEKLY_EXPRESS">"ME_PL,ACTUAL,Initial_Input,C_IFRS,FM_TNT,P_EXP,LC,IFM_ALL,2003.TOTAL,PERIODIC,"</definedName>
    <definedName name="EV__LOCKEDCVW__WEEKLY_INTMAIL">"MI_PL,ACTUAL,Initial_Input,C_IFRS,FM_TNT,LC,IFM_ALL,P_IM,2003.TOTAL,PERIODIC,"</definedName>
    <definedName name="EV__LOCKEDCVW__WEEKLY_LOGISTICS">"ml_EBITA,AC_ALL,ACTUAL,Initial_Input,C_IFRS,FM_TNT,LC,IFM_ALL,SE_ALL,2003.TOTAL,PERIODIC,"</definedName>
    <definedName name="EV__LOCKEDCVW__WEEKLYSALES">"TOTAL_SALES,ACTUAL,TOTAL_DATASRC,TOTAL_DEPTS,BRGTOTAL1,TOTAL_PROJECT,LC,2010.JUL.W2,Periodic,"</definedName>
    <definedName name="EV__LOCKSTATUS__">4</definedName>
    <definedName name="EV__MAXEXPCOLS__">100</definedName>
    <definedName name="EV__MAXEXPROWS__">1000</definedName>
    <definedName name="EV__MAXEXPROWS___1">65000</definedName>
    <definedName name="EV__MAXRATE__">0.200000002980232</definedName>
    <definedName name="EV__MAXREQ__">500</definedName>
    <definedName name="EV__MAXTUPLE__">1000</definedName>
    <definedName name="EV__MEMORYCVW__">0</definedName>
    <definedName name="EV__MEMORYCVW__BOOK3_ACCOUNTDETAIL">"AD_All_Lines"</definedName>
    <definedName name="EV__MEMORYCVW__BOOK4">"FINANCE"</definedName>
    <definedName name="EV__MEMORYCVW__BOOK4_ACCOUNT">"A_OF_NI"</definedName>
    <definedName name="EV__MEMORYCVW__BOOK4_CATEGORY">"Budget"</definedName>
    <definedName name="EV__MEMORYCVW__BOOK4_DATASRC">"TOTALADJ"</definedName>
    <definedName name="EV__MEMORYCVW__BOOK4_MEASURES">"PERIODIC"</definedName>
    <definedName name="EV__MEMORYCVW__BOOK4_ORGANIZATION">"CC100091"</definedName>
    <definedName name="EV__MEMORYCVW__BOOK4_RPTCURRENCY">"LC"</definedName>
    <definedName name="EV__MEMORYCVW__BOOK4_TIME">"2010.TOTAL"</definedName>
    <definedName name="EV__MEMORYCVW__INFO">"CONSOLIDATION"</definedName>
    <definedName name="EV__MEMORYCVW__INP_FIN_PLAN_ACCOUNT1">"FINANCE"</definedName>
    <definedName name="EV__MEMORYCVW__INP_FIN_PLAN_ACCOUNT1_ACCOUNT">"A_OF_034"</definedName>
    <definedName name="EV__MEMORYCVW__INP_FIN_PLAN_ACCOUNT1_CATEGORY">"Budget"</definedName>
    <definedName name="EV__MEMORYCVW__INP_FIN_PLAN_ACCOUNT1_DATASRC">"MANUALINPUT"</definedName>
    <definedName name="EV__MEMORYCVW__INP_FIN_PLAN_ACCOUNT1_MEASURES">"PERIODIC"</definedName>
    <definedName name="EV__MEMORYCVW__INP_FIN_PLAN_ACCOUNT1_ORGANIZATION">"CC100091"</definedName>
    <definedName name="EV__MEMORYCVW__INP_FIN_PLAN_ACCOUNT1_RPTCURRENCY">"LC"</definedName>
    <definedName name="EV__MEMORYCVW__INP_FIN_PLAN_ACCOUNT1_TIME">"2010.TOTAL"</definedName>
    <definedName name="EV__MEMORYCVW__RPT_FIN_BSTREND1">"FINANCEDETAIL"</definedName>
    <definedName name="EV__MEMORYCVW__RPT_FIN_BSTREND1_ACCOUNT">"A630405"</definedName>
    <definedName name="EV__MEMORYCVW__RPT_FIN_BSTREND1_ACCOUNTDETAIL">"AD_All_Lines"</definedName>
    <definedName name="EV__MEMORYCVW__RPT_FIN_BSTREND1_CATEGORY">"Budget"</definedName>
    <definedName name="EV__MEMORYCVW__RPT_FIN_BSTREND1_DATASRC">"MANUALINPUT"</definedName>
    <definedName name="EV__MEMORYCVW__RPT_FIN_BSTREND1_MEASURES">"PERIODIC"</definedName>
    <definedName name="EV__MEMORYCVW__RPT_FIN_BSTREND1_ORGANIZATION">"CC100091"</definedName>
    <definedName name="EV__MEMORYCVW__RPT_FIN_BSTREND1_RPTCURRENCY">"LC"</definedName>
    <definedName name="EV__MEMORYCVW__RPT_FIN_BSTREND1_TIME">"2010.INP"</definedName>
    <definedName name="EV__MEMORYCVW__RPT_FIN_FORECASTVARIANCE1.XLS">"FINANCEDETAIL"</definedName>
    <definedName name="EV__USERCHANGEOPTIONS__">1</definedName>
    <definedName name="EV__WBEVMODE__" localSheetId="3">0</definedName>
    <definedName name="EV__WBEVMODE__" localSheetId="4">0</definedName>
    <definedName name="EV__WBEVMODE__" localSheetId="16">0</definedName>
    <definedName name="EV__WBEVMODE__">1</definedName>
    <definedName name="EV__WBREFOPTIONS__" localSheetId="3">134217728</definedName>
    <definedName name="EV__WBREFOPTIONS__" localSheetId="4">134217728</definedName>
    <definedName name="EV__WBREFOPTIONS__" localSheetId="16">134217728</definedName>
    <definedName name="EV__WBREFOPTIONS__">134217743</definedName>
    <definedName name="EV__WBVERSION__">0</definedName>
    <definedName name="EV__WSINFO__">"osoft"</definedName>
    <definedName name="ev_ds">41526.8971527778</definedName>
    <definedName name="EV_LAS">38763.5799074074</definedName>
    <definedName name="EV_Last">38757.7944444444</definedName>
    <definedName name="EV_Lastr">38750.5823148148</definedName>
    <definedName name="EV_LASTREFTIME">38943.6463310185</definedName>
    <definedName name="EV_LASTREFTIME2_">41402.9172800926</definedName>
    <definedName name="EV_OVER_EMPLOYEE">"EV_OVER_EMPLOYEE"</definedName>
    <definedName name="EV_OVER_LTM_EBIT">"EV_OVER_LTM_EBIT"</definedName>
    <definedName name="EV_OVER_LTM_EBITDA">"EV_OVER_LTM_EBITDA"</definedName>
    <definedName name="EV_OVER_LTM_REVENUE">"EV_OVER_LTM_REVENUE"</definedName>
    <definedName name="EV_OVER_REVENUE_EST">"EV_OVER_REVENUE_EST"</definedName>
    <definedName name="EV_OVER_REVENUE_EST_1">"EV_OVER_REVENUE_EST_1"</definedName>
    <definedName name="ev_w">134217728</definedName>
    <definedName name="EV_WBR">134217730</definedName>
    <definedName name="EV_WBREFOPTIONS2_">134217735</definedName>
    <definedName name="evc">"Any by Any!$B$17:$C$38;"</definedName>
    <definedName name="EVE">34700</definedName>
    <definedName name="evlasd">38749.6119560185</definedName>
    <definedName name="EVLastRefTime">38638.6670023148</definedName>
    <definedName name="evw">134217783</definedName>
    <definedName name="ExactAddinConnection" localSheetId="3">"001"</definedName>
    <definedName name="ExactAddinConnection" localSheetId="4">"001"</definedName>
    <definedName name="ExactAddinConnection" localSheetId="16">"001"</definedName>
    <definedName name="ExactAddinConnection">"100"</definedName>
    <definedName name="ExactAddinConnection.001" localSheetId="3">"SQLVM;001;HenisDC;1"</definedName>
    <definedName name="ExactAddinConnection.001" localSheetId="4">"SQLVM;001;HenisDC;1"</definedName>
    <definedName name="ExactAddinConnection.001" localSheetId="16">"SQLVM;001;HenisDC;1"</definedName>
    <definedName name="ExactAddinConnection.001">"srv1;001;basilio;1"</definedName>
    <definedName name="ExactAddinConnection.0012">"ATMSSV-MSQL01;100;ghoppenbrouwer;1"</definedName>
    <definedName name="ExactAddinConnection.002" localSheetId="3">"SQLVM;002;HenisDC;1"</definedName>
    <definedName name="ExactAddinConnection.002" localSheetId="4">"SQLVM;002;HenisDC;1"</definedName>
    <definedName name="ExactAddinConnection.002" localSheetId="16">"SQLVM;002;HenisDC;1"</definedName>
    <definedName name="ExactAddinConnection.002">"srv1;002;basilio;1"</definedName>
    <definedName name="ExactAddinConnection.003" localSheetId="3">"SQLVM;003;HenisDC;1"</definedName>
    <definedName name="ExactAddinConnection.003" localSheetId="4">"SQLVM;003;HenisDC;1"</definedName>
    <definedName name="ExactAddinConnection.003" localSheetId="16">"SQLVM;003;HenisDC;1"</definedName>
    <definedName name="ExactAddinConnection.003">"srv3;003;basilio;0"</definedName>
    <definedName name="ExactAddinConnection.004">"srv3;004;basilio;0"</definedName>
    <definedName name="ExactAddinConnection.005">"srv3;005;basilio;0"</definedName>
    <definedName name="ExactAddinConnection.006">"AMERFINANCE1;001;Exact;1"</definedName>
    <definedName name="ExactAddinConnection.007">"pepebar7;007;Daniel;1"</definedName>
    <definedName name="ExactAddinConnection.008">"ipl-sql2;008;khaskins;1"</definedName>
    <definedName name="ExactAddinConnection.009">"SHKFIN01;009;DSoares;0"</definedName>
    <definedName name="ExactAddinConnection.010">"MARGE;010;jdarnell;0"</definedName>
    <definedName name="ExactAddinConnection.011">"SHKFIN01;011;DSoares;0"</definedName>
    <definedName name="ExactAddinConnection.012">"SHKFIN01;012;DSoares;0"</definedName>
    <definedName name="ExactAddinConnection.013">"SHKFIN01;013;DSoares;0"</definedName>
    <definedName name="ExactAddinConnection.014">"SHKFIN01;014;DSoares;0"</definedName>
    <definedName name="ExactAddinConnection.015">"S_AMS_DB00;015;hli;1"</definedName>
    <definedName name="ExactAddinConnection.018">"PEPEBAR7;018;sergio martin;1"</definedName>
    <definedName name="ExactAddinConnection.020">"S_AMS_DB00;020;hli;1"</definedName>
    <definedName name="ExactAddinConnection.025">"S_AMS_DB00;025;hli;1"</definedName>
    <definedName name="ExactAddinConnection.031">"S_AMS_DB00;031;hli;1"</definedName>
    <definedName name="ExactAddinConnection.034">"MARGE;034;jdarnell;0"</definedName>
    <definedName name="ExactAddinConnection.050" localSheetId="3">"TMN_EXACT;002;6124;1"</definedName>
    <definedName name="ExactAddinConnection.050" localSheetId="4">"TMN_EXACT;002;6124;1"</definedName>
    <definedName name="ExactAddinConnection.050" localSheetId="16">"TMN_EXACT;002;6124;1"</definedName>
    <definedName name="ExactAddinConnection.050">"MARGE;050;jdarnell;0"</definedName>
    <definedName name="ExactAddinConnection.051">"RFI-MACOLA;051;yuxu;1"</definedName>
    <definedName name="ExactAddinConnection.060">"EG1;060;maarte01;0"</definedName>
    <definedName name="ExactAddinConnection.099">"cnetpa2;001;mpompe;1"</definedName>
    <definedName name="ExactAddinConnection.100">"prc152n60.prc152.kpn-post.nl;100;emnne_205397;1"</definedName>
    <definedName name="ExactAddinConnection.101">"KLR-SQL01;101;jhefel;1"</definedName>
    <definedName name="ExactAddinConnection.110">"exact2011srv;110;msocha;1"</definedName>
    <definedName name="ExactAddinConnection.199">"ATMSSV-MSQL01;199;Ascudellari;1"</definedName>
    <definedName name="ExactAddinConnection.200">"ATMSSV-MSQL01;100;DKorneev;1"</definedName>
    <definedName name="ExactAddinConnection.202">"ipl-sql2;202;khaskins;1"</definedName>
    <definedName name="ExactAddinConnection.203">"ipl-sql2;203;khaskins;1"</definedName>
    <definedName name="ExactAddinConnection.299">"ATMSSV-MSQL01;299;tryan;1"</definedName>
    <definedName name="ExactAddinConnection.300">"ATMSSV-MSQL01;300;DKorneev;1"</definedName>
    <definedName name="ExactAddinConnection.301">"ATMSSV-MSQL01;300;TMurphy;1"</definedName>
    <definedName name="ExactAddinConnection.360">"amsfinw01;360;kbekkenk;1"</definedName>
    <definedName name="ExactAddinConnection.399">"ATMSSV-MSQL01;399;tryan;1"</definedName>
    <definedName name="ExactAddinConnection.400">"ATMSSV-MSQL01;400;pramey;1"</definedName>
    <definedName name="ExactAddinConnection.501">"ipl-sql2;501;khaskins;0"</definedName>
    <definedName name="ExactAddinConnection.628">"ET-KINGDEE;002;lixia;1"</definedName>
    <definedName name="ExactAddinConnection.810">"gio-ing-dc01;810;rmurray;1"</definedName>
    <definedName name="ExactAddinConnection.905">"SLOEXACT;905;Administrator;1"</definedName>
    <definedName name="ExactAddinConnection.976">"AGENDIA-ESQL;976;e.oomen;1"</definedName>
    <definedName name="ExactAddinConnvection.201">"ATMSSV-MSQL01;200;TMurphy;1"</definedName>
    <definedName name="ExactAddinReports" localSheetId="3">1</definedName>
    <definedName name="ExactAddinReports" localSheetId="4">1</definedName>
    <definedName name="ExactAddinReports" localSheetId="16">1</definedName>
    <definedName name="ExactAddinReports">2</definedName>
    <definedName name="exc">{"'Sheet1'!$A$4386:$N$4591"}</definedName>
    <definedName name="EXCHANGE">"EXCHANGE"</definedName>
    <definedName name="EXCHANGE_1">{"'subnets'!$A$1:$F$20"}</definedName>
    <definedName name="EXHT">15</definedName>
    <definedName name="ExpandedTable">TRUE</definedName>
    <definedName name="Expired">FALSE</definedName>
    <definedName name="exrate">1/0.725</definedName>
    <definedName name="EXTRA_ITEMS">"EXTRA_ITEMS"</definedName>
    <definedName name="ｆ">"iQShowAnnual"</definedName>
    <definedName name="fa">{"'Sheet1'!$A$1:$O$40"}</definedName>
    <definedName name="Fan">{"'Actual'!$A$1:$F$25"}</definedName>
    <definedName name="fasasdg">{"'Directory'!$A$72:$E$91"}</definedName>
    <definedName name="fasd">{"'Directory'!$A$72:$E$91"}</definedName>
    <definedName name="fasdasdasd">{"'Directory'!$A$72:$E$91"}</definedName>
    <definedName name="fasdasdfad">{"'Directory'!$A$72:$E$91"}</definedName>
    <definedName name="fasdfad">{"'Directory'!$A$72:$E$91"}</definedName>
    <definedName name="fasdfasdasdf">{"'Directory'!$A$72:$E$91"}</definedName>
    <definedName name="fasdfasf">{"'Directory'!$A$72:$E$91"}</definedName>
    <definedName name="fasdfsd">39166.5621180556</definedName>
    <definedName name="fc">{"'Grill_Objective'!$A$1:$AF$101"}</definedName>
    <definedName name="fdasfasg">{"'Directory'!$A$72:$E$91"}</definedName>
    <definedName name="FDC_0_0">"#"</definedName>
    <definedName name="FDC_0_1">"#"</definedName>
    <definedName name="FDC_0_10">"#"</definedName>
    <definedName name="FDC_0_11">"#"</definedName>
    <definedName name="FDC_0_12">"#"</definedName>
    <definedName name="FDC_0_13">"#"</definedName>
    <definedName name="FDC_0_14">"#"</definedName>
    <definedName name="FDC_0_2">"#"</definedName>
    <definedName name="FDC_0_3">"#"</definedName>
    <definedName name="FDC_0_4">"#"</definedName>
    <definedName name="FDC_0_5">"#"</definedName>
    <definedName name="FDC_0_6">"#"</definedName>
    <definedName name="FDC_0_7">"#"</definedName>
    <definedName name="FDC_0_8">"#"</definedName>
    <definedName name="FDC_0_9">"#"</definedName>
    <definedName name="FDC_1_0">"#"</definedName>
    <definedName name="FDC_10_0">"#"</definedName>
    <definedName name="FDC_10_1">"#"</definedName>
    <definedName name="FDC_10_2">"#"</definedName>
    <definedName name="FDC_10_3">"#"</definedName>
    <definedName name="FDC_100_0">"#"</definedName>
    <definedName name="FDC_100_1">"#"</definedName>
    <definedName name="FDC_100_10">"#"</definedName>
    <definedName name="FDC_100_11">"#"</definedName>
    <definedName name="FDC_100_12">"#"</definedName>
    <definedName name="FDC_100_13">"#"</definedName>
    <definedName name="FDC_100_2">"#"</definedName>
    <definedName name="FDC_100_3">"#"</definedName>
    <definedName name="FDC_100_4">"#"</definedName>
    <definedName name="FDC_100_5">"#"</definedName>
    <definedName name="FDC_100_6">"#"</definedName>
    <definedName name="FDC_100_7">"#"</definedName>
    <definedName name="FDC_100_8">"#"</definedName>
    <definedName name="FDC_100_9">"#"</definedName>
    <definedName name="FDC_101_0">"#"</definedName>
    <definedName name="FDC_101_1">"#"</definedName>
    <definedName name="FDC_101_10">"#"</definedName>
    <definedName name="FDC_101_11">"#"</definedName>
    <definedName name="FDC_101_12">"#"</definedName>
    <definedName name="FDC_101_13">"#"</definedName>
    <definedName name="FDC_101_2">"#"</definedName>
    <definedName name="FDC_101_3">"#"</definedName>
    <definedName name="FDC_101_4">"#"</definedName>
    <definedName name="FDC_101_5">"#"</definedName>
    <definedName name="FDC_101_6">"#"</definedName>
    <definedName name="FDC_101_7">"#"</definedName>
    <definedName name="FDC_101_8">"#"</definedName>
    <definedName name="FDC_101_9">"#"</definedName>
    <definedName name="FDC_102_0">"#"</definedName>
    <definedName name="FDC_102_1">"#"</definedName>
    <definedName name="FDC_102_10">"#"</definedName>
    <definedName name="FDC_102_11">"#"</definedName>
    <definedName name="FDC_102_12">"#"</definedName>
    <definedName name="FDC_102_13">"#"</definedName>
    <definedName name="FDC_102_2">"#"</definedName>
    <definedName name="FDC_102_3">"#"</definedName>
    <definedName name="FDC_102_4">"#"</definedName>
    <definedName name="FDC_102_5">"#"</definedName>
    <definedName name="FDC_102_6">"#"</definedName>
    <definedName name="FDC_102_7">"#"</definedName>
    <definedName name="FDC_102_8">"#"</definedName>
    <definedName name="FDC_102_9">"#"</definedName>
    <definedName name="FDC_103_0">"#"</definedName>
    <definedName name="FDC_104_0">"#"</definedName>
    <definedName name="FDC_105_0">"#"</definedName>
    <definedName name="FDC_106_0">"#"</definedName>
    <definedName name="FDC_107_0">"#"</definedName>
    <definedName name="FDC_108_0">"#"</definedName>
    <definedName name="FDC_109_0">"#"</definedName>
    <definedName name="FDC_11_0">"#"</definedName>
    <definedName name="FDC_11_1">"#"</definedName>
    <definedName name="FDC_11_2">"#"</definedName>
    <definedName name="FDC_11_3">"#"</definedName>
    <definedName name="FDC_110_0">"#"</definedName>
    <definedName name="FDC_111_0">"#"</definedName>
    <definedName name="FDC_112_0">"#"</definedName>
    <definedName name="FDC_113_0">"#"</definedName>
    <definedName name="FDC_114_0">"#"</definedName>
    <definedName name="FDC_115_0">"#"</definedName>
    <definedName name="FDC_116_0">"#"</definedName>
    <definedName name="FDC_116_1">"#"</definedName>
    <definedName name="FDC_116_10">"#"</definedName>
    <definedName name="FDC_116_11">"#"</definedName>
    <definedName name="FDC_116_12">"#"</definedName>
    <definedName name="FDC_116_13">"#"</definedName>
    <definedName name="FDC_116_14">"#"</definedName>
    <definedName name="FDC_116_2">"#"</definedName>
    <definedName name="FDC_116_3">"#"</definedName>
    <definedName name="FDC_116_4">"#"</definedName>
    <definedName name="FDC_116_5">"#"</definedName>
    <definedName name="FDC_116_6">"#"</definedName>
    <definedName name="FDC_116_7">"#"</definedName>
    <definedName name="FDC_116_8">"#"</definedName>
    <definedName name="FDC_116_9">"#"</definedName>
    <definedName name="FDC_117_0">"#"</definedName>
    <definedName name="FDC_117_1">"#"</definedName>
    <definedName name="FDC_117_10">"#"</definedName>
    <definedName name="FDC_117_11">"#"</definedName>
    <definedName name="FDC_117_12">"#"</definedName>
    <definedName name="FDC_117_13">"#"</definedName>
    <definedName name="FDC_117_14">"#"</definedName>
    <definedName name="FDC_117_2">"#"</definedName>
    <definedName name="FDC_117_3">"#"</definedName>
    <definedName name="FDC_117_4">"#"</definedName>
    <definedName name="FDC_117_5">"#"</definedName>
    <definedName name="FDC_117_6">"#"</definedName>
    <definedName name="FDC_117_7">"#"</definedName>
    <definedName name="FDC_117_8">"#"</definedName>
    <definedName name="FDC_117_9">"#"</definedName>
    <definedName name="FDC_118_0">"#"</definedName>
    <definedName name="FDC_118_1">"#"</definedName>
    <definedName name="FDC_118_10">"#"</definedName>
    <definedName name="FDC_118_11">"#"</definedName>
    <definedName name="FDC_118_12">"#"</definedName>
    <definedName name="FDC_118_13">"#"</definedName>
    <definedName name="FDC_118_14">"#"</definedName>
    <definedName name="FDC_118_2">"#"</definedName>
    <definedName name="FDC_118_3">"#"</definedName>
    <definedName name="FDC_118_4">"#"</definedName>
    <definedName name="FDC_118_5">"#"</definedName>
    <definedName name="FDC_118_6">"#"</definedName>
    <definedName name="FDC_118_7">"#"</definedName>
    <definedName name="FDC_118_8">"#"</definedName>
    <definedName name="FDC_118_9">"#"</definedName>
    <definedName name="FDC_119_0">"#"</definedName>
    <definedName name="FDC_119_1">"#"</definedName>
    <definedName name="FDC_119_10">"#"</definedName>
    <definedName name="FDC_119_11">"#"</definedName>
    <definedName name="FDC_119_12">"#"</definedName>
    <definedName name="FDC_119_13">"#"</definedName>
    <definedName name="FDC_119_14">"#"</definedName>
    <definedName name="FDC_119_2">"#"</definedName>
    <definedName name="FDC_119_3">"#"</definedName>
    <definedName name="FDC_119_4">"#"</definedName>
    <definedName name="FDC_119_5">"#"</definedName>
    <definedName name="FDC_119_6">"#"</definedName>
    <definedName name="FDC_119_7">"#"</definedName>
    <definedName name="FDC_119_8">"#"</definedName>
    <definedName name="FDC_119_9">"#"</definedName>
    <definedName name="FDC_12_0">"#"</definedName>
    <definedName name="FDC_12_1">"#"</definedName>
    <definedName name="FDC_12_2">"#"</definedName>
    <definedName name="FDC_12_3">"#"</definedName>
    <definedName name="FDC_120_0">"#"</definedName>
    <definedName name="FDC_120_1">"#"</definedName>
    <definedName name="FDC_120_10">"#"</definedName>
    <definedName name="FDC_120_11">"#"</definedName>
    <definedName name="FDC_120_12">"#"</definedName>
    <definedName name="FDC_120_13">"#"</definedName>
    <definedName name="FDC_120_14">"#"</definedName>
    <definedName name="FDC_120_2">"#"</definedName>
    <definedName name="FDC_120_3">"#"</definedName>
    <definedName name="FDC_120_4">"#"</definedName>
    <definedName name="FDC_120_5">"#"</definedName>
    <definedName name="FDC_120_6">"#"</definedName>
    <definedName name="FDC_120_7">"#"</definedName>
    <definedName name="FDC_120_8">"#"</definedName>
    <definedName name="FDC_120_9">"#"</definedName>
    <definedName name="FDC_121_0">"#"</definedName>
    <definedName name="FDC_121_1">"#"</definedName>
    <definedName name="FDC_121_10">"#"</definedName>
    <definedName name="FDC_121_11">"#"</definedName>
    <definedName name="FDC_121_12">"#"</definedName>
    <definedName name="FDC_121_13">"#"</definedName>
    <definedName name="FDC_121_14">"#"</definedName>
    <definedName name="FDC_121_2">"#"</definedName>
    <definedName name="FDC_121_3">"#"</definedName>
    <definedName name="FDC_121_4">"#"</definedName>
    <definedName name="FDC_121_5">"#"</definedName>
    <definedName name="FDC_121_6">"#"</definedName>
    <definedName name="FDC_121_7">"#"</definedName>
    <definedName name="FDC_121_8">"#"</definedName>
    <definedName name="FDC_121_9">"#"</definedName>
    <definedName name="FDC_122_0">"#"</definedName>
    <definedName name="FDC_122_1">"#"</definedName>
    <definedName name="FDC_122_10">"#"</definedName>
    <definedName name="FDC_122_11">"#"</definedName>
    <definedName name="FDC_122_12">"#"</definedName>
    <definedName name="FDC_122_13">"#"</definedName>
    <definedName name="FDC_122_14">"#"</definedName>
    <definedName name="FDC_122_2">"#"</definedName>
    <definedName name="FDC_122_3">"#"</definedName>
    <definedName name="FDC_122_4">"#"</definedName>
    <definedName name="FDC_122_5">"#"</definedName>
    <definedName name="FDC_122_6">"#"</definedName>
    <definedName name="FDC_122_7">"#"</definedName>
    <definedName name="FDC_122_8">"#"</definedName>
    <definedName name="FDC_122_9">"#"</definedName>
    <definedName name="FDC_123_0">"#"</definedName>
    <definedName name="FDC_123_1">"#"</definedName>
    <definedName name="FDC_123_10">"#"</definedName>
    <definedName name="FDC_123_11">"#"</definedName>
    <definedName name="FDC_123_12">"#"</definedName>
    <definedName name="FDC_123_13">"#"</definedName>
    <definedName name="FDC_123_14">"#"</definedName>
    <definedName name="FDC_123_2">"#"</definedName>
    <definedName name="FDC_123_3">"#"</definedName>
    <definedName name="FDC_123_4">"#"</definedName>
    <definedName name="FDC_123_5">"#"</definedName>
    <definedName name="FDC_123_6">"#"</definedName>
    <definedName name="FDC_123_7">"#"</definedName>
    <definedName name="FDC_123_8">"#"</definedName>
    <definedName name="FDC_123_9">"#"</definedName>
    <definedName name="FDC_124_0">"#"</definedName>
    <definedName name="FDC_124_1">"#"</definedName>
    <definedName name="FDC_124_10">"#"</definedName>
    <definedName name="FDC_124_11">"#"</definedName>
    <definedName name="FDC_124_12">"#"</definedName>
    <definedName name="FDC_124_13">"#"</definedName>
    <definedName name="FDC_124_14">"#"</definedName>
    <definedName name="FDC_124_2">"#"</definedName>
    <definedName name="FDC_124_3">"#"</definedName>
    <definedName name="FDC_124_4">"#"</definedName>
    <definedName name="FDC_124_5">"#"</definedName>
    <definedName name="FDC_124_6">"#"</definedName>
    <definedName name="FDC_124_7">"#"</definedName>
    <definedName name="FDC_124_8">"#"</definedName>
    <definedName name="FDC_124_9">"#"</definedName>
    <definedName name="FDC_125_0">"#"</definedName>
    <definedName name="FDC_125_1">"#"</definedName>
    <definedName name="FDC_125_10">"#"</definedName>
    <definedName name="FDC_125_11">"#"</definedName>
    <definedName name="FDC_125_12">"#"</definedName>
    <definedName name="FDC_125_13">"#"</definedName>
    <definedName name="FDC_125_14">"#"</definedName>
    <definedName name="FDC_125_2">"#"</definedName>
    <definedName name="FDC_125_3">"#"</definedName>
    <definedName name="FDC_125_4">"#"</definedName>
    <definedName name="FDC_125_5">"#"</definedName>
    <definedName name="FDC_125_6">"#"</definedName>
    <definedName name="FDC_125_7">"#"</definedName>
    <definedName name="FDC_125_8">"#"</definedName>
    <definedName name="FDC_125_9">"#"</definedName>
    <definedName name="FDC_126_0">"#"</definedName>
    <definedName name="FDC_126_1">"#"</definedName>
    <definedName name="FDC_126_10">"#"</definedName>
    <definedName name="FDC_126_11">"#"</definedName>
    <definedName name="FDC_126_12">"#"</definedName>
    <definedName name="FDC_126_13">"#"</definedName>
    <definedName name="FDC_126_14">"#"</definedName>
    <definedName name="FDC_126_2">"#"</definedName>
    <definedName name="FDC_126_3">"#"</definedName>
    <definedName name="FDC_126_4">"#"</definedName>
    <definedName name="FDC_126_5">"#"</definedName>
    <definedName name="FDC_126_6">"#"</definedName>
    <definedName name="FDC_126_7">"#"</definedName>
    <definedName name="FDC_126_8">"#"</definedName>
    <definedName name="FDC_126_9">"#"</definedName>
    <definedName name="FDC_127_0">"#"</definedName>
    <definedName name="FDC_127_1">"#"</definedName>
    <definedName name="FDC_127_10">"#"</definedName>
    <definedName name="FDC_127_11">"#"</definedName>
    <definedName name="FDC_127_12">"#"</definedName>
    <definedName name="FDC_127_13">"#"</definedName>
    <definedName name="FDC_127_14">"#"</definedName>
    <definedName name="FDC_127_2">"#"</definedName>
    <definedName name="FDC_127_3">"#"</definedName>
    <definedName name="FDC_127_4">"#"</definedName>
    <definedName name="FDC_127_5">"#"</definedName>
    <definedName name="FDC_127_6">"#"</definedName>
    <definedName name="FDC_127_7">"#"</definedName>
    <definedName name="FDC_127_8">"#"</definedName>
    <definedName name="FDC_127_9">"#"</definedName>
    <definedName name="FDC_128_0">"#"</definedName>
    <definedName name="FDC_128_1">"#"</definedName>
    <definedName name="FDC_128_10">"#"</definedName>
    <definedName name="FDC_128_11">"#"</definedName>
    <definedName name="FDC_128_12">"#"</definedName>
    <definedName name="FDC_128_13">"#"</definedName>
    <definedName name="FDC_128_14">"#"</definedName>
    <definedName name="FDC_128_2">"#"</definedName>
    <definedName name="FDC_128_3">"#"</definedName>
    <definedName name="FDC_128_4">"#"</definedName>
    <definedName name="FDC_128_5">"#"</definedName>
    <definedName name="FDC_128_6">"#"</definedName>
    <definedName name="FDC_128_7">"#"</definedName>
    <definedName name="FDC_128_8">"#"</definedName>
    <definedName name="FDC_128_9">"#"</definedName>
    <definedName name="FDC_129_0">"#"</definedName>
    <definedName name="FDC_129_1">"#"</definedName>
    <definedName name="FDC_129_10">"#"</definedName>
    <definedName name="FDC_129_11">"#"</definedName>
    <definedName name="FDC_129_12">"#"</definedName>
    <definedName name="FDC_129_13">"#"</definedName>
    <definedName name="FDC_129_14">"#"</definedName>
    <definedName name="FDC_129_2">"#"</definedName>
    <definedName name="FDC_129_3">"#"</definedName>
    <definedName name="FDC_129_4">"#"</definedName>
    <definedName name="FDC_129_5">"#"</definedName>
    <definedName name="FDC_129_6">"#"</definedName>
    <definedName name="FDC_129_7">"#"</definedName>
    <definedName name="FDC_129_8">"#"</definedName>
    <definedName name="FDC_129_9">"#"</definedName>
    <definedName name="FDC_13_0">"#"</definedName>
    <definedName name="FDC_13_1">"#"</definedName>
    <definedName name="FDC_13_2">"#"</definedName>
    <definedName name="FDC_13_3">"#"</definedName>
    <definedName name="FDC_130_0">"#"</definedName>
    <definedName name="FDC_130_1">"#"</definedName>
    <definedName name="FDC_130_10">"#"</definedName>
    <definedName name="FDC_130_11">"#"</definedName>
    <definedName name="FDC_130_12">"#"</definedName>
    <definedName name="FDC_130_13">"#"</definedName>
    <definedName name="FDC_130_14">"#"</definedName>
    <definedName name="FDC_130_2">"#"</definedName>
    <definedName name="FDC_130_3">"#"</definedName>
    <definedName name="FDC_130_4">"#"</definedName>
    <definedName name="FDC_130_5">"#"</definedName>
    <definedName name="FDC_130_6">"#"</definedName>
    <definedName name="FDC_130_7">"#"</definedName>
    <definedName name="FDC_130_8">"#"</definedName>
    <definedName name="FDC_130_9">"#"</definedName>
    <definedName name="FDC_131_0">"#"</definedName>
    <definedName name="FDC_131_1">"#"</definedName>
    <definedName name="FDC_131_10">"#"</definedName>
    <definedName name="FDC_131_11">"#"</definedName>
    <definedName name="FDC_131_12">"#"</definedName>
    <definedName name="FDC_131_13">"#"</definedName>
    <definedName name="FDC_131_14">"#"</definedName>
    <definedName name="FDC_131_2">"#"</definedName>
    <definedName name="FDC_131_3">"#"</definedName>
    <definedName name="FDC_131_4">"#"</definedName>
    <definedName name="FDC_131_5">"#"</definedName>
    <definedName name="FDC_131_6">"#"</definedName>
    <definedName name="FDC_131_7">"#"</definedName>
    <definedName name="FDC_131_8">"#"</definedName>
    <definedName name="FDC_131_9">"#"</definedName>
    <definedName name="FDC_132_0">"#"</definedName>
    <definedName name="FDC_132_1">"#"</definedName>
    <definedName name="FDC_132_10">"#"</definedName>
    <definedName name="FDC_132_11">"#"</definedName>
    <definedName name="FDC_132_12">"#"</definedName>
    <definedName name="FDC_132_13">"#"</definedName>
    <definedName name="FDC_132_14">"#"</definedName>
    <definedName name="FDC_132_2">"#"</definedName>
    <definedName name="FDC_132_3">"#"</definedName>
    <definedName name="FDC_132_4">"#"</definedName>
    <definedName name="FDC_132_5">"#"</definedName>
    <definedName name="FDC_132_6">"#"</definedName>
    <definedName name="FDC_132_7">"#"</definedName>
    <definedName name="FDC_132_8">"#"</definedName>
    <definedName name="FDC_132_9">"#"</definedName>
    <definedName name="FDC_133_0">"#"</definedName>
    <definedName name="FDC_133_1">"#"</definedName>
    <definedName name="FDC_133_10">"#"</definedName>
    <definedName name="FDC_133_11">"#"</definedName>
    <definedName name="FDC_133_12">"#"</definedName>
    <definedName name="FDC_133_13">"#"</definedName>
    <definedName name="FDC_133_14">"#"</definedName>
    <definedName name="FDC_133_2">"#"</definedName>
    <definedName name="FDC_133_3">"#"</definedName>
    <definedName name="FDC_133_4">"#"</definedName>
    <definedName name="FDC_133_5">"#"</definedName>
    <definedName name="FDC_133_6">"#"</definedName>
    <definedName name="FDC_133_7">"#"</definedName>
    <definedName name="FDC_133_8">"#"</definedName>
    <definedName name="FDC_133_9">"#"</definedName>
    <definedName name="FDC_134_0">"#"</definedName>
    <definedName name="FDC_134_1">"#"</definedName>
    <definedName name="FDC_134_10">"#"</definedName>
    <definedName name="FDC_134_11">"#"</definedName>
    <definedName name="FDC_134_12">"#"</definedName>
    <definedName name="FDC_134_13">"#"</definedName>
    <definedName name="FDC_134_14">"#"</definedName>
    <definedName name="FDC_134_2">"#"</definedName>
    <definedName name="FDC_134_3">"#"</definedName>
    <definedName name="FDC_134_4">"#"</definedName>
    <definedName name="FDC_134_5">"#"</definedName>
    <definedName name="FDC_134_6">"#"</definedName>
    <definedName name="FDC_134_7">"#"</definedName>
    <definedName name="FDC_134_8">"#"</definedName>
    <definedName name="FDC_134_9">"#"</definedName>
    <definedName name="FDC_135_0">"#"</definedName>
    <definedName name="FDC_135_1">"#"</definedName>
    <definedName name="FDC_135_10">"#"</definedName>
    <definedName name="FDC_135_11">"#"</definedName>
    <definedName name="FDC_135_12">"#"</definedName>
    <definedName name="FDC_135_13">"#"</definedName>
    <definedName name="FDC_135_14">"#"</definedName>
    <definedName name="FDC_135_2">"#"</definedName>
    <definedName name="FDC_135_3">"#"</definedName>
    <definedName name="FDC_135_4">"#"</definedName>
    <definedName name="FDC_135_5">"#"</definedName>
    <definedName name="FDC_135_6">"#"</definedName>
    <definedName name="FDC_135_7">"#"</definedName>
    <definedName name="FDC_135_8">"#"</definedName>
    <definedName name="FDC_135_9">"#"</definedName>
    <definedName name="FDC_136_0">"#"</definedName>
    <definedName name="FDC_136_1">"#"</definedName>
    <definedName name="FDC_136_10">"#"</definedName>
    <definedName name="FDC_136_11">"#"</definedName>
    <definedName name="FDC_136_12">"#"</definedName>
    <definedName name="FDC_136_13">"#"</definedName>
    <definedName name="FDC_136_14">"#"</definedName>
    <definedName name="FDC_136_2">"#"</definedName>
    <definedName name="FDC_136_3">"#"</definedName>
    <definedName name="FDC_136_4">"#"</definedName>
    <definedName name="FDC_136_5">"#"</definedName>
    <definedName name="FDC_136_6">"#"</definedName>
    <definedName name="FDC_136_7">"#"</definedName>
    <definedName name="FDC_136_8">"#"</definedName>
    <definedName name="FDC_136_9">"#"</definedName>
    <definedName name="FDC_137_0">"#"</definedName>
    <definedName name="FDC_137_1">"#"</definedName>
    <definedName name="FDC_137_10">"#"</definedName>
    <definedName name="FDC_137_11">"#"</definedName>
    <definedName name="FDC_137_12">"#"</definedName>
    <definedName name="FDC_137_13">"#"</definedName>
    <definedName name="FDC_137_14">"#"</definedName>
    <definedName name="FDC_137_2">"#"</definedName>
    <definedName name="FDC_137_3">"#"</definedName>
    <definedName name="FDC_137_4">"#"</definedName>
    <definedName name="FDC_137_5">"#"</definedName>
    <definedName name="FDC_137_6">"#"</definedName>
    <definedName name="FDC_137_7">"#"</definedName>
    <definedName name="FDC_137_8">"#"</definedName>
    <definedName name="FDC_137_9">"#"</definedName>
    <definedName name="FDC_138_0">"#"</definedName>
    <definedName name="FDC_138_1">"#"</definedName>
    <definedName name="FDC_138_10">"#"</definedName>
    <definedName name="FDC_138_11">"#"</definedName>
    <definedName name="FDC_138_12">"#"</definedName>
    <definedName name="FDC_138_13">"#"</definedName>
    <definedName name="FDC_138_14">"#"</definedName>
    <definedName name="FDC_138_2">"#"</definedName>
    <definedName name="FDC_138_3">"#"</definedName>
    <definedName name="FDC_138_4">"#"</definedName>
    <definedName name="FDC_138_5">"#"</definedName>
    <definedName name="FDC_138_6">"#"</definedName>
    <definedName name="FDC_138_7">"#"</definedName>
    <definedName name="FDC_138_8">"#"</definedName>
    <definedName name="FDC_138_9">"#"</definedName>
    <definedName name="FDC_139_0">"#"</definedName>
    <definedName name="FDC_139_1">"#"</definedName>
    <definedName name="FDC_139_10">"#"</definedName>
    <definedName name="FDC_139_11">"#"</definedName>
    <definedName name="FDC_139_12">"#"</definedName>
    <definedName name="FDC_139_13">"#"</definedName>
    <definedName name="FDC_139_14">"#"</definedName>
    <definedName name="FDC_139_2">"#"</definedName>
    <definedName name="FDC_139_3">"#"</definedName>
    <definedName name="FDC_139_4">"#"</definedName>
    <definedName name="FDC_139_5">"#"</definedName>
    <definedName name="FDC_139_6">"#"</definedName>
    <definedName name="FDC_139_7">"#"</definedName>
    <definedName name="FDC_139_8">"#"</definedName>
    <definedName name="FDC_139_9">"#"</definedName>
    <definedName name="FDC_14_0">"#"</definedName>
    <definedName name="FDC_14_1">"#"</definedName>
    <definedName name="FDC_14_2">"#"</definedName>
    <definedName name="FDC_14_3">"#"</definedName>
    <definedName name="FDC_140_0">"#"</definedName>
    <definedName name="FDC_140_1">"#"</definedName>
    <definedName name="FDC_140_10">"#"</definedName>
    <definedName name="FDC_140_11">"#"</definedName>
    <definedName name="FDC_140_12">"#"</definedName>
    <definedName name="FDC_140_13">"#"</definedName>
    <definedName name="FDC_140_14">"#"</definedName>
    <definedName name="FDC_140_2">"#"</definedName>
    <definedName name="FDC_140_3">"#"</definedName>
    <definedName name="FDC_140_4">"#"</definedName>
    <definedName name="FDC_140_5">"#"</definedName>
    <definedName name="FDC_140_6">"#"</definedName>
    <definedName name="FDC_140_7">"#"</definedName>
    <definedName name="FDC_140_8">"#"</definedName>
    <definedName name="FDC_140_9">"#"</definedName>
    <definedName name="FDC_141_0">"#"</definedName>
    <definedName name="FDC_141_1">"#"</definedName>
    <definedName name="FDC_141_10">"#"</definedName>
    <definedName name="FDC_141_11">"#"</definedName>
    <definedName name="FDC_141_12">"#"</definedName>
    <definedName name="FDC_141_13">"#"</definedName>
    <definedName name="FDC_141_14">"#"</definedName>
    <definedName name="FDC_141_2">"#"</definedName>
    <definedName name="FDC_141_3">"#"</definedName>
    <definedName name="FDC_141_4">"#"</definedName>
    <definedName name="FDC_141_5">"#"</definedName>
    <definedName name="FDC_141_6">"#"</definedName>
    <definedName name="FDC_141_7">"#"</definedName>
    <definedName name="FDC_141_8">"#"</definedName>
    <definedName name="FDC_141_9">"#"</definedName>
    <definedName name="FDC_142_0">"#"</definedName>
    <definedName name="FDC_142_1">"#"</definedName>
    <definedName name="FDC_142_10">"#"</definedName>
    <definedName name="FDC_142_11">"#"</definedName>
    <definedName name="FDC_142_12">"#"</definedName>
    <definedName name="FDC_142_13">"#"</definedName>
    <definedName name="FDC_142_14">"#"</definedName>
    <definedName name="FDC_142_2">"#"</definedName>
    <definedName name="FDC_142_3">"#"</definedName>
    <definedName name="FDC_142_4">"#"</definedName>
    <definedName name="FDC_142_5">"#"</definedName>
    <definedName name="FDC_142_6">"#"</definedName>
    <definedName name="FDC_142_7">"#"</definedName>
    <definedName name="FDC_142_8">"#"</definedName>
    <definedName name="FDC_142_9">"#"</definedName>
    <definedName name="FDC_143_0">"#"</definedName>
    <definedName name="FDC_143_1">"#"</definedName>
    <definedName name="FDC_143_10">"#"</definedName>
    <definedName name="FDC_143_11">"#"</definedName>
    <definedName name="FDC_143_12">"#"</definedName>
    <definedName name="FDC_143_13">"#"</definedName>
    <definedName name="FDC_143_14">"#"</definedName>
    <definedName name="FDC_143_2">"#"</definedName>
    <definedName name="FDC_143_3">"#"</definedName>
    <definedName name="FDC_143_4">"#"</definedName>
    <definedName name="FDC_143_5">"#"</definedName>
    <definedName name="FDC_143_6">"#"</definedName>
    <definedName name="FDC_143_7">"#"</definedName>
    <definedName name="FDC_143_8">"#"</definedName>
    <definedName name="FDC_143_9">"#"</definedName>
    <definedName name="FDC_144_0">"#"</definedName>
    <definedName name="FDC_144_1">"#"</definedName>
    <definedName name="FDC_144_10">"#"</definedName>
    <definedName name="FDC_144_11">"#"</definedName>
    <definedName name="FDC_144_12">"#"</definedName>
    <definedName name="FDC_144_13">"#"</definedName>
    <definedName name="FDC_144_14">"#"</definedName>
    <definedName name="FDC_144_2">"#"</definedName>
    <definedName name="FDC_144_3">"#"</definedName>
    <definedName name="FDC_144_4">"#"</definedName>
    <definedName name="FDC_144_5">"#"</definedName>
    <definedName name="FDC_144_6">"#"</definedName>
    <definedName name="FDC_144_7">"#"</definedName>
    <definedName name="FDC_144_8">"#"</definedName>
    <definedName name="FDC_144_9">"#"</definedName>
    <definedName name="FDC_145_0">"#"</definedName>
    <definedName name="FDC_145_1">"#"</definedName>
    <definedName name="FDC_145_10">"#"</definedName>
    <definedName name="FDC_145_11">"#"</definedName>
    <definedName name="FDC_145_12">"#"</definedName>
    <definedName name="FDC_145_13">"#"</definedName>
    <definedName name="FDC_145_14">"#"</definedName>
    <definedName name="FDC_145_2">"#"</definedName>
    <definedName name="FDC_145_3">"#"</definedName>
    <definedName name="FDC_145_4">"#"</definedName>
    <definedName name="FDC_145_5">"#"</definedName>
    <definedName name="FDC_145_6">"#"</definedName>
    <definedName name="FDC_145_7">"#"</definedName>
    <definedName name="FDC_145_8">"#"</definedName>
    <definedName name="FDC_145_9">"#"</definedName>
    <definedName name="FDC_146_0">"#"</definedName>
    <definedName name="FDC_146_1">"#"</definedName>
    <definedName name="FDC_146_10">"#"</definedName>
    <definedName name="FDC_146_11">"#"</definedName>
    <definedName name="FDC_146_12">"#"</definedName>
    <definedName name="FDC_146_13">"#"</definedName>
    <definedName name="FDC_146_14">"#"</definedName>
    <definedName name="FDC_146_2">"#"</definedName>
    <definedName name="FDC_146_3">"#"</definedName>
    <definedName name="FDC_146_4">"#"</definedName>
    <definedName name="FDC_146_5">"#"</definedName>
    <definedName name="FDC_146_6">"#"</definedName>
    <definedName name="FDC_146_7">"#"</definedName>
    <definedName name="FDC_146_8">"#"</definedName>
    <definedName name="FDC_146_9">"#"</definedName>
    <definedName name="FDC_147_0">"#"</definedName>
    <definedName name="FDC_147_1">"#"</definedName>
    <definedName name="FDC_147_10">"#"</definedName>
    <definedName name="FDC_147_11">"#"</definedName>
    <definedName name="FDC_147_12">"#"</definedName>
    <definedName name="FDC_147_13">"#"</definedName>
    <definedName name="FDC_147_14">"#"</definedName>
    <definedName name="FDC_147_2">"#"</definedName>
    <definedName name="FDC_147_3">"#"</definedName>
    <definedName name="FDC_147_4">"#"</definedName>
    <definedName name="FDC_147_5">"#"</definedName>
    <definedName name="FDC_147_6">"#"</definedName>
    <definedName name="FDC_147_7">"#"</definedName>
    <definedName name="FDC_147_8">"#"</definedName>
    <definedName name="FDC_147_9">"#"</definedName>
    <definedName name="FDC_148_0">"#"</definedName>
    <definedName name="FDC_148_1">"#"</definedName>
    <definedName name="FDC_148_10">"#"</definedName>
    <definedName name="FDC_148_11">"#"</definedName>
    <definedName name="FDC_148_12">"#"</definedName>
    <definedName name="FDC_148_13">"#"</definedName>
    <definedName name="FDC_148_14">"#"</definedName>
    <definedName name="FDC_148_2">"#"</definedName>
    <definedName name="FDC_148_3">"#"</definedName>
    <definedName name="FDC_148_4">"#"</definedName>
    <definedName name="FDC_148_5">"#"</definedName>
    <definedName name="FDC_148_6">"#"</definedName>
    <definedName name="FDC_148_7">"#"</definedName>
    <definedName name="FDC_148_8">"#"</definedName>
    <definedName name="FDC_148_9">"#"</definedName>
    <definedName name="FDC_149_0">"#"</definedName>
    <definedName name="FDC_149_1">"#"</definedName>
    <definedName name="FDC_149_10">"#"</definedName>
    <definedName name="FDC_149_11">"#"</definedName>
    <definedName name="FDC_149_12">"#"</definedName>
    <definedName name="FDC_149_13">"#"</definedName>
    <definedName name="FDC_149_14">"#"</definedName>
    <definedName name="FDC_149_2">"#"</definedName>
    <definedName name="FDC_149_3">"#"</definedName>
    <definedName name="FDC_149_4">"#"</definedName>
    <definedName name="FDC_149_5">"#"</definedName>
    <definedName name="FDC_149_6">"#"</definedName>
    <definedName name="FDC_149_7">"#"</definedName>
    <definedName name="FDC_149_8">"#"</definedName>
    <definedName name="FDC_149_9">"#"</definedName>
    <definedName name="FDC_15_0">"#"</definedName>
    <definedName name="FDC_150_0">"#"</definedName>
    <definedName name="FDC_150_1">"#"</definedName>
    <definedName name="FDC_150_10">"#"</definedName>
    <definedName name="FDC_150_11">"#"</definedName>
    <definedName name="FDC_150_12">"#"</definedName>
    <definedName name="FDC_150_13">"#"</definedName>
    <definedName name="FDC_150_14">"#"</definedName>
    <definedName name="FDC_150_2">"#"</definedName>
    <definedName name="FDC_150_3">"#"</definedName>
    <definedName name="FDC_150_4">"#"</definedName>
    <definedName name="FDC_150_5">"#"</definedName>
    <definedName name="FDC_150_6">"#"</definedName>
    <definedName name="FDC_150_7">"#"</definedName>
    <definedName name="FDC_150_8">"#"</definedName>
    <definedName name="FDC_150_9">"#"</definedName>
    <definedName name="FDC_151_0">"#"</definedName>
    <definedName name="FDC_151_1">"#"</definedName>
    <definedName name="FDC_151_10">"#"</definedName>
    <definedName name="FDC_151_11">"#"</definedName>
    <definedName name="FDC_151_12">"#"</definedName>
    <definedName name="FDC_151_13">"#"</definedName>
    <definedName name="FDC_151_14">"#"</definedName>
    <definedName name="FDC_151_15">"#"</definedName>
    <definedName name="FDC_151_2">"#"</definedName>
    <definedName name="FDC_151_3">"#"</definedName>
    <definedName name="FDC_151_4">"#"</definedName>
    <definedName name="FDC_151_5">"#"</definedName>
    <definedName name="FDC_151_6">"#"</definedName>
    <definedName name="FDC_151_7">"#"</definedName>
    <definedName name="FDC_151_8">"#"</definedName>
    <definedName name="FDC_151_9">"#"</definedName>
    <definedName name="FDC_152_0">"#"</definedName>
    <definedName name="FDC_152_1">"#"</definedName>
    <definedName name="FDC_152_10">"#"</definedName>
    <definedName name="FDC_152_11">"#"</definedName>
    <definedName name="FDC_152_12">"#"</definedName>
    <definedName name="FDC_152_13">"#"</definedName>
    <definedName name="FDC_152_14">"#"</definedName>
    <definedName name="FDC_152_15">"#"</definedName>
    <definedName name="FDC_152_2">"#"</definedName>
    <definedName name="FDC_152_3">"#"</definedName>
    <definedName name="FDC_152_4">"#"</definedName>
    <definedName name="FDC_152_5">"#"</definedName>
    <definedName name="FDC_152_6">"#"</definedName>
    <definedName name="FDC_152_7">"#"</definedName>
    <definedName name="FDC_152_8">"#"</definedName>
    <definedName name="FDC_152_9">"#"</definedName>
    <definedName name="FDC_153_0">"#"</definedName>
    <definedName name="FDC_153_1">"#"</definedName>
    <definedName name="FDC_153_10">"#"</definedName>
    <definedName name="FDC_153_11">"#"</definedName>
    <definedName name="FDC_153_12">"#"</definedName>
    <definedName name="FDC_153_13">"#"</definedName>
    <definedName name="FDC_153_14">"#"</definedName>
    <definedName name="FDC_153_2">"#"</definedName>
    <definedName name="FDC_153_3">"#"</definedName>
    <definedName name="FDC_153_4">"#"</definedName>
    <definedName name="FDC_153_5">"#"</definedName>
    <definedName name="FDC_153_6">"#"</definedName>
    <definedName name="FDC_153_7">"#"</definedName>
    <definedName name="FDC_153_8">"#"</definedName>
    <definedName name="FDC_153_9">"#"</definedName>
    <definedName name="FDC_154_0">"#"</definedName>
    <definedName name="FDC_154_1">"#"</definedName>
    <definedName name="FDC_154_10">"#"</definedName>
    <definedName name="FDC_154_11">"#"</definedName>
    <definedName name="FDC_154_12">"#"</definedName>
    <definedName name="FDC_154_13">"#"</definedName>
    <definedName name="FDC_154_14">"#"</definedName>
    <definedName name="FDC_154_2">"#"</definedName>
    <definedName name="FDC_154_3">"#"</definedName>
    <definedName name="FDC_154_4">"#"</definedName>
    <definedName name="FDC_154_5">"#"</definedName>
    <definedName name="FDC_154_6">"#"</definedName>
    <definedName name="FDC_154_7">"#"</definedName>
    <definedName name="FDC_154_8">"#"</definedName>
    <definedName name="FDC_154_9">"#"</definedName>
    <definedName name="FDC_155_0">"#"</definedName>
    <definedName name="FDC_155_1">"#"</definedName>
    <definedName name="FDC_155_10">"#"</definedName>
    <definedName name="FDC_155_11">"#"</definedName>
    <definedName name="FDC_155_12">"#"</definedName>
    <definedName name="FDC_155_13">"#"</definedName>
    <definedName name="FDC_155_14">"#"</definedName>
    <definedName name="FDC_155_15">"#"</definedName>
    <definedName name="FDC_155_2">"#"</definedName>
    <definedName name="FDC_155_3">"#"</definedName>
    <definedName name="FDC_155_4">"#"</definedName>
    <definedName name="FDC_155_5">"#"</definedName>
    <definedName name="FDC_155_6">"#"</definedName>
    <definedName name="FDC_155_7">"#"</definedName>
    <definedName name="FDC_155_8">"#"</definedName>
    <definedName name="FDC_155_9">"#"</definedName>
    <definedName name="FDC_156_0">"#"</definedName>
    <definedName name="FDC_156_1">"#"</definedName>
    <definedName name="FDC_156_10">"#"</definedName>
    <definedName name="FDC_156_11">"#"</definedName>
    <definedName name="FDC_156_12">"#"</definedName>
    <definedName name="FDC_156_13">"#"</definedName>
    <definedName name="FDC_156_14">"#"</definedName>
    <definedName name="FDC_156_15">"#"</definedName>
    <definedName name="FDC_156_2">"#"</definedName>
    <definedName name="FDC_156_3">"#"</definedName>
    <definedName name="FDC_156_4">"#"</definedName>
    <definedName name="FDC_156_5">"#"</definedName>
    <definedName name="FDC_156_6">"#"</definedName>
    <definedName name="FDC_156_7">"#"</definedName>
    <definedName name="FDC_156_8">"#"</definedName>
    <definedName name="FDC_156_9">"#"</definedName>
    <definedName name="FDC_157_0">"#"</definedName>
    <definedName name="FDC_157_1">"#"</definedName>
    <definedName name="FDC_157_10">"#"</definedName>
    <definedName name="FDC_157_100">"#"</definedName>
    <definedName name="FDC_157_101">"#"</definedName>
    <definedName name="FDC_157_102">"#"</definedName>
    <definedName name="FDC_157_103">"#"</definedName>
    <definedName name="FDC_157_104">"#"</definedName>
    <definedName name="FDC_157_105">"#"</definedName>
    <definedName name="FDC_157_106">"#"</definedName>
    <definedName name="FDC_157_107">"#"</definedName>
    <definedName name="FDC_157_108">"#"</definedName>
    <definedName name="FDC_157_109">"#"</definedName>
    <definedName name="FDC_157_11">"#"</definedName>
    <definedName name="FDC_157_110">"#"</definedName>
    <definedName name="FDC_157_111">"#"</definedName>
    <definedName name="FDC_157_112">"#"</definedName>
    <definedName name="FDC_157_113">"#"</definedName>
    <definedName name="FDC_157_114">"#"</definedName>
    <definedName name="FDC_157_115">"#"</definedName>
    <definedName name="FDC_157_116">"#"</definedName>
    <definedName name="FDC_157_117">"#"</definedName>
    <definedName name="FDC_157_118">"#"</definedName>
    <definedName name="FDC_157_119">"#"</definedName>
    <definedName name="FDC_157_12">"#"</definedName>
    <definedName name="FDC_157_120">"#"</definedName>
    <definedName name="FDC_157_121">"#"</definedName>
    <definedName name="FDC_157_122">"#"</definedName>
    <definedName name="FDC_157_123">"#"</definedName>
    <definedName name="FDC_157_124">"#"</definedName>
    <definedName name="FDC_157_125">"#"</definedName>
    <definedName name="FDC_157_126">"#"</definedName>
    <definedName name="FDC_157_127">"#"</definedName>
    <definedName name="FDC_157_128">"#"</definedName>
    <definedName name="FDC_157_129">"#"</definedName>
    <definedName name="FDC_157_13">"#"</definedName>
    <definedName name="FDC_157_130">"#"</definedName>
    <definedName name="FDC_157_131">"#"</definedName>
    <definedName name="FDC_157_132">"#"</definedName>
    <definedName name="FDC_157_133">"#"</definedName>
    <definedName name="FDC_157_134">"#"</definedName>
    <definedName name="FDC_157_135">"#"</definedName>
    <definedName name="FDC_157_136">"#"</definedName>
    <definedName name="FDC_157_137">"#"</definedName>
    <definedName name="FDC_157_138">"#"</definedName>
    <definedName name="FDC_157_139">"#"</definedName>
    <definedName name="FDC_157_14">"#"</definedName>
    <definedName name="FDC_157_140">"#"</definedName>
    <definedName name="FDC_157_141">"#"</definedName>
    <definedName name="FDC_157_142">"#"</definedName>
    <definedName name="FDC_157_143">"#"</definedName>
    <definedName name="FDC_157_144">"#"</definedName>
    <definedName name="FDC_157_145">"#"</definedName>
    <definedName name="FDC_157_146">"#"</definedName>
    <definedName name="FDC_157_147">"#"</definedName>
    <definedName name="FDC_157_148">"#"</definedName>
    <definedName name="FDC_157_149">"#"</definedName>
    <definedName name="FDC_157_15">"#"</definedName>
    <definedName name="FDC_157_150">"#"</definedName>
    <definedName name="FDC_157_151">"#"</definedName>
    <definedName name="FDC_157_152">"#"</definedName>
    <definedName name="FDC_157_153">"#"</definedName>
    <definedName name="FDC_157_154">"#"</definedName>
    <definedName name="FDC_157_155">"#"</definedName>
    <definedName name="FDC_157_156">"#"</definedName>
    <definedName name="FDC_157_157">"#"</definedName>
    <definedName name="FDC_157_158">"#"</definedName>
    <definedName name="FDC_157_159">"#"</definedName>
    <definedName name="FDC_157_16">"#"</definedName>
    <definedName name="FDC_157_160">"#"</definedName>
    <definedName name="FDC_157_161">"#"</definedName>
    <definedName name="FDC_157_162">"#"</definedName>
    <definedName name="FDC_157_163">"#"</definedName>
    <definedName name="FDC_157_164">"#"</definedName>
    <definedName name="FDC_157_165">"#"</definedName>
    <definedName name="FDC_157_166">"#"</definedName>
    <definedName name="FDC_157_167">"#"</definedName>
    <definedName name="FDC_157_168">"#"</definedName>
    <definedName name="FDC_157_169">"#"</definedName>
    <definedName name="FDC_157_17">"#"</definedName>
    <definedName name="FDC_157_170">"#"</definedName>
    <definedName name="FDC_157_171">"#"</definedName>
    <definedName name="FDC_157_172">"#"</definedName>
    <definedName name="FDC_157_173">"#"</definedName>
    <definedName name="FDC_157_174">"#"</definedName>
    <definedName name="FDC_157_175">"#"</definedName>
    <definedName name="FDC_157_176">"#"</definedName>
    <definedName name="FDC_157_177">"#"</definedName>
    <definedName name="FDC_157_178">"#"</definedName>
    <definedName name="FDC_157_179">"#"</definedName>
    <definedName name="FDC_157_18">"#"</definedName>
    <definedName name="FDC_157_180">"#"</definedName>
    <definedName name="FDC_157_181">"#"</definedName>
    <definedName name="FDC_157_182">"#"</definedName>
    <definedName name="FDC_157_183">"#"</definedName>
    <definedName name="FDC_157_184">"#"</definedName>
    <definedName name="FDC_157_185">"#"</definedName>
    <definedName name="FDC_157_186">"#"</definedName>
    <definedName name="FDC_157_187">"#"</definedName>
    <definedName name="FDC_157_188">"#"</definedName>
    <definedName name="FDC_157_189">"#"</definedName>
    <definedName name="FDC_157_19">"#"</definedName>
    <definedName name="FDC_157_190">"#"</definedName>
    <definedName name="FDC_157_191">"#"</definedName>
    <definedName name="FDC_157_192">"#"</definedName>
    <definedName name="FDC_157_193">"#"</definedName>
    <definedName name="FDC_157_194">"#"</definedName>
    <definedName name="FDC_157_195">"#"</definedName>
    <definedName name="FDC_157_196">"#"</definedName>
    <definedName name="FDC_157_197">"#"</definedName>
    <definedName name="FDC_157_198">"#"</definedName>
    <definedName name="FDC_157_199">"#"</definedName>
    <definedName name="FDC_157_2">"#"</definedName>
    <definedName name="FDC_157_20">"#"</definedName>
    <definedName name="FDC_157_200">"#"</definedName>
    <definedName name="FDC_157_201">"#"</definedName>
    <definedName name="FDC_157_202">"#"</definedName>
    <definedName name="FDC_157_203">"#"</definedName>
    <definedName name="FDC_157_204">"#"</definedName>
    <definedName name="FDC_157_205">"#"</definedName>
    <definedName name="FDC_157_206">"#"</definedName>
    <definedName name="FDC_157_207">"#"</definedName>
    <definedName name="FDC_157_208">"#"</definedName>
    <definedName name="FDC_157_209">"#"</definedName>
    <definedName name="FDC_157_21">"#"</definedName>
    <definedName name="FDC_157_210">"#"</definedName>
    <definedName name="FDC_157_211">"#"</definedName>
    <definedName name="FDC_157_212">"#"</definedName>
    <definedName name="FDC_157_213">"#"</definedName>
    <definedName name="FDC_157_214">"#"</definedName>
    <definedName name="FDC_157_215">"#"</definedName>
    <definedName name="FDC_157_216">"#"</definedName>
    <definedName name="FDC_157_217">"#"</definedName>
    <definedName name="FDC_157_218">"#"</definedName>
    <definedName name="FDC_157_219">"#"</definedName>
    <definedName name="FDC_157_22">"#"</definedName>
    <definedName name="FDC_157_220">"#"</definedName>
    <definedName name="FDC_157_221">"#"</definedName>
    <definedName name="FDC_157_222">"#"</definedName>
    <definedName name="FDC_157_223">"#"</definedName>
    <definedName name="FDC_157_224">"#"</definedName>
    <definedName name="FDC_157_225">"#"</definedName>
    <definedName name="FDC_157_226">"#"</definedName>
    <definedName name="FDC_157_227">"#"</definedName>
    <definedName name="FDC_157_228">"#"</definedName>
    <definedName name="FDC_157_229">"#"</definedName>
    <definedName name="FDC_157_23">"#"</definedName>
    <definedName name="FDC_157_230">"#"</definedName>
    <definedName name="FDC_157_231">"#"</definedName>
    <definedName name="FDC_157_232">"#"</definedName>
    <definedName name="FDC_157_233">"#"</definedName>
    <definedName name="FDC_157_234">"#"</definedName>
    <definedName name="FDC_157_235">"#"</definedName>
    <definedName name="FDC_157_236">"#"</definedName>
    <definedName name="FDC_157_237">"#"</definedName>
    <definedName name="FDC_157_238">"#"</definedName>
    <definedName name="FDC_157_239">"#"</definedName>
    <definedName name="FDC_157_24">"#"</definedName>
    <definedName name="FDC_157_240">"#"</definedName>
    <definedName name="FDC_157_241">"#"</definedName>
    <definedName name="FDC_157_242">"#"</definedName>
    <definedName name="FDC_157_243">"#"</definedName>
    <definedName name="FDC_157_244">"#"</definedName>
    <definedName name="FDC_157_245">"#"</definedName>
    <definedName name="FDC_157_246">"#"</definedName>
    <definedName name="FDC_157_247">"#"</definedName>
    <definedName name="FDC_157_248">"#"</definedName>
    <definedName name="FDC_157_249">"#"</definedName>
    <definedName name="FDC_157_25">"#"</definedName>
    <definedName name="FDC_157_250">"#"</definedName>
    <definedName name="FDC_157_251">"#"</definedName>
    <definedName name="FDC_157_252">"#"</definedName>
    <definedName name="FDC_157_26">"#"</definedName>
    <definedName name="FDC_157_27">"#"</definedName>
    <definedName name="FDC_157_28">"#"</definedName>
    <definedName name="FDC_157_29">"#"</definedName>
    <definedName name="FDC_157_3">"#"</definedName>
    <definedName name="FDC_157_30">"#"</definedName>
    <definedName name="FDC_157_31">"#"</definedName>
    <definedName name="FDC_157_32">"#"</definedName>
    <definedName name="FDC_157_33">"#"</definedName>
    <definedName name="FDC_157_34">"#"</definedName>
    <definedName name="FDC_157_35">"#"</definedName>
    <definedName name="FDC_157_36">"#"</definedName>
    <definedName name="FDC_157_37">"#"</definedName>
    <definedName name="FDC_157_38">"#"</definedName>
    <definedName name="FDC_157_39">"#"</definedName>
    <definedName name="FDC_157_4">"#"</definedName>
    <definedName name="FDC_157_40">"#"</definedName>
    <definedName name="FDC_157_41">"#"</definedName>
    <definedName name="FDC_157_42">"#"</definedName>
    <definedName name="FDC_157_43">"#"</definedName>
    <definedName name="FDC_157_44">"#"</definedName>
    <definedName name="FDC_157_45">"#"</definedName>
    <definedName name="FDC_157_46">"#"</definedName>
    <definedName name="FDC_157_47">"#"</definedName>
    <definedName name="FDC_157_48">"#"</definedName>
    <definedName name="FDC_157_49">"#"</definedName>
    <definedName name="FDC_157_5">"#"</definedName>
    <definedName name="FDC_157_50">"#"</definedName>
    <definedName name="FDC_157_51">"#"</definedName>
    <definedName name="FDC_157_52">"#"</definedName>
    <definedName name="FDC_157_53">"#"</definedName>
    <definedName name="FDC_157_54">"#"</definedName>
    <definedName name="FDC_157_55">"#"</definedName>
    <definedName name="FDC_157_56">"#"</definedName>
    <definedName name="FDC_157_57">"#"</definedName>
    <definedName name="FDC_157_58">"#"</definedName>
    <definedName name="FDC_157_59">"#"</definedName>
    <definedName name="FDC_157_6">"#"</definedName>
    <definedName name="FDC_157_60">"#"</definedName>
    <definedName name="FDC_157_61">"#"</definedName>
    <definedName name="FDC_157_62">"#"</definedName>
    <definedName name="FDC_157_63">"#"</definedName>
    <definedName name="FDC_157_64">"#"</definedName>
    <definedName name="FDC_157_65">"#"</definedName>
    <definedName name="FDC_157_66">"#"</definedName>
    <definedName name="FDC_157_67">"#"</definedName>
    <definedName name="FDC_157_68">"#"</definedName>
    <definedName name="FDC_157_69">"#"</definedName>
    <definedName name="FDC_157_7">"#"</definedName>
    <definedName name="FDC_157_70">"#"</definedName>
    <definedName name="FDC_157_71">"#"</definedName>
    <definedName name="FDC_157_72">"#"</definedName>
    <definedName name="FDC_157_73">"#"</definedName>
    <definedName name="FDC_157_74">"#"</definedName>
    <definedName name="FDC_157_75">"#"</definedName>
    <definedName name="FDC_157_76">"#"</definedName>
    <definedName name="FDC_157_77">"#"</definedName>
    <definedName name="FDC_157_78">"#"</definedName>
    <definedName name="FDC_157_79">"#"</definedName>
    <definedName name="FDC_157_8">"#"</definedName>
    <definedName name="FDC_157_80">"#"</definedName>
    <definedName name="FDC_157_81">"#"</definedName>
    <definedName name="FDC_157_82">"#"</definedName>
    <definedName name="FDC_157_83">"#"</definedName>
    <definedName name="FDC_157_84">"#"</definedName>
    <definedName name="FDC_157_85">"#"</definedName>
    <definedName name="FDC_157_86">"#"</definedName>
    <definedName name="FDC_157_87">"#"</definedName>
    <definedName name="FDC_157_88">"#"</definedName>
    <definedName name="FDC_157_89">"#"</definedName>
    <definedName name="FDC_157_9">"#"</definedName>
    <definedName name="FDC_157_90">"#"</definedName>
    <definedName name="FDC_157_91">"#"</definedName>
    <definedName name="FDC_157_92">"#"</definedName>
    <definedName name="FDC_157_93">"#"</definedName>
    <definedName name="FDC_157_94">"#"</definedName>
    <definedName name="FDC_157_95">"#"</definedName>
    <definedName name="FDC_157_96">"#"</definedName>
    <definedName name="FDC_157_97">"#"</definedName>
    <definedName name="FDC_157_98">"#"</definedName>
    <definedName name="FDC_157_99">"#"</definedName>
    <definedName name="FDC_158_0">"#"</definedName>
    <definedName name="FDC_158_1">"#"</definedName>
    <definedName name="FDC_158_10">"#"</definedName>
    <definedName name="FDC_158_11">"#"</definedName>
    <definedName name="FDC_158_12">"#"</definedName>
    <definedName name="FDC_158_13">"#"</definedName>
    <definedName name="FDC_158_14">"#"</definedName>
    <definedName name="FDC_158_15">"#"</definedName>
    <definedName name="FDC_158_2">"#"</definedName>
    <definedName name="FDC_158_3">"#"</definedName>
    <definedName name="FDC_158_4">"#"</definedName>
    <definedName name="FDC_158_5">"#"</definedName>
    <definedName name="FDC_158_6">"#"</definedName>
    <definedName name="FDC_158_7">"#"</definedName>
    <definedName name="FDC_158_8">"#"</definedName>
    <definedName name="FDC_158_9">"#"</definedName>
    <definedName name="FDC_159_0">"#"</definedName>
    <definedName name="FDC_159_1">"#"</definedName>
    <definedName name="FDC_159_10">"#"</definedName>
    <definedName name="FDC_159_11">"#"</definedName>
    <definedName name="FDC_159_12">"#"</definedName>
    <definedName name="FDC_159_13">"#"</definedName>
    <definedName name="FDC_159_14">"#"</definedName>
    <definedName name="FDC_159_15">"#"</definedName>
    <definedName name="FDC_159_2">"#"</definedName>
    <definedName name="FDC_159_3">"#"</definedName>
    <definedName name="FDC_159_4">"#"</definedName>
    <definedName name="FDC_159_5">"#"</definedName>
    <definedName name="FDC_159_6">"#"</definedName>
    <definedName name="FDC_159_7">"#"</definedName>
    <definedName name="FDC_159_8">"#"</definedName>
    <definedName name="FDC_159_9">"#"</definedName>
    <definedName name="FDC_16_0">"#"</definedName>
    <definedName name="FDC_160_0">"#"</definedName>
    <definedName name="FDC_160_1">"#"</definedName>
    <definedName name="FDC_160_10">"#"</definedName>
    <definedName name="FDC_160_11">"#"</definedName>
    <definedName name="FDC_160_12">"#"</definedName>
    <definedName name="FDC_160_13">"#"</definedName>
    <definedName name="FDC_160_14">"#"</definedName>
    <definedName name="FDC_160_15">"#"</definedName>
    <definedName name="FDC_160_2">"#"</definedName>
    <definedName name="FDC_160_3">"#"</definedName>
    <definedName name="FDC_160_4">"#"</definedName>
    <definedName name="FDC_160_5">"#"</definedName>
    <definedName name="FDC_160_6">"#"</definedName>
    <definedName name="FDC_160_7">"#"</definedName>
    <definedName name="FDC_160_8">"#"</definedName>
    <definedName name="FDC_160_9">"#"</definedName>
    <definedName name="FDC_161_0">"#"</definedName>
    <definedName name="FDC_161_1">"#"</definedName>
    <definedName name="FDC_161_10">"#"</definedName>
    <definedName name="FDC_161_11">"#"</definedName>
    <definedName name="FDC_161_12">"#"</definedName>
    <definedName name="FDC_161_13">"#"</definedName>
    <definedName name="FDC_161_14">"#"</definedName>
    <definedName name="FDC_161_2">"#"</definedName>
    <definedName name="FDC_161_3">"#"</definedName>
    <definedName name="FDC_161_4">"#"</definedName>
    <definedName name="FDC_161_5">"#"</definedName>
    <definedName name="FDC_161_6">"#"</definedName>
    <definedName name="FDC_161_7">"#"</definedName>
    <definedName name="FDC_161_8">"#"</definedName>
    <definedName name="FDC_161_9">"#"</definedName>
    <definedName name="FDC_162_0">"#"</definedName>
    <definedName name="FDC_162_1">"#"</definedName>
    <definedName name="FDC_162_10">"#"</definedName>
    <definedName name="FDC_162_11">"#"</definedName>
    <definedName name="FDC_162_12">"#"</definedName>
    <definedName name="FDC_162_13">"#"</definedName>
    <definedName name="FDC_162_14">"#"</definedName>
    <definedName name="FDC_162_15">"#"</definedName>
    <definedName name="FDC_162_2">"#"</definedName>
    <definedName name="FDC_162_3">"#"</definedName>
    <definedName name="FDC_162_4">"#"</definedName>
    <definedName name="FDC_162_5">"#"</definedName>
    <definedName name="FDC_162_6">"#"</definedName>
    <definedName name="FDC_162_7">"#"</definedName>
    <definedName name="FDC_162_8">"#"</definedName>
    <definedName name="FDC_162_9">"#"</definedName>
    <definedName name="FDC_163_0">"#"</definedName>
    <definedName name="FDC_163_1">"#"</definedName>
    <definedName name="FDC_163_10">"#"</definedName>
    <definedName name="FDC_163_11">"#"</definedName>
    <definedName name="FDC_163_12">"#"</definedName>
    <definedName name="FDC_163_13">"#"</definedName>
    <definedName name="FDC_163_14">"#"</definedName>
    <definedName name="FDC_163_15">"#"</definedName>
    <definedName name="FDC_163_2">"#"</definedName>
    <definedName name="FDC_163_3">"#"</definedName>
    <definedName name="FDC_163_4">"#"</definedName>
    <definedName name="FDC_163_5">"#"</definedName>
    <definedName name="FDC_163_6">"#"</definedName>
    <definedName name="FDC_163_7">"#"</definedName>
    <definedName name="FDC_163_8">"#"</definedName>
    <definedName name="FDC_163_9">"#"</definedName>
    <definedName name="FDC_164_0">"#"</definedName>
    <definedName name="FDC_164_1">"#"</definedName>
    <definedName name="FDC_164_10">"#"</definedName>
    <definedName name="FDC_164_11">"#"</definedName>
    <definedName name="FDC_164_12">"#"</definedName>
    <definedName name="FDC_164_13">"#"</definedName>
    <definedName name="FDC_164_14">"#"</definedName>
    <definedName name="FDC_164_15">"#"</definedName>
    <definedName name="FDC_164_2">"#"</definedName>
    <definedName name="FDC_164_3">"#"</definedName>
    <definedName name="FDC_164_4">"#"</definedName>
    <definedName name="FDC_164_5">"#"</definedName>
    <definedName name="FDC_164_6">"#"</definedName>
    <definedName name="FDC_164_7">"#"</definedName>
    <definedName name="FDC_164_8">"#"</definedName>
    <definedName name="FDC_164_9">"#"</definedName>
    <definedName name="FDC_165_0">"#"</definedName>
    <definedName name="FDC_165_1">"#"</definedName>
    <definedName name="FDC_165_10">"#"</definedName>
    <definedName name="FDC_165_11">"#"</definedName>
    <definedName name="FDC_165_12">"#"</definedName>
    <definedName name="FDC_165_13">"#"</definedName>
    <definedName name="FDC_165_14">"#"</definedName>
    <definedName name="FDC_165_2">"#"</definedName>
    <definedName name="FDC_165_3">"#"</definedName>
    <definedName name="FDC_165_4">"#"</definedName>
    <definedName name="FDC_165_5">"#"</definedName>
    <definedName name="FDC_165_6">"#"</definedName>
    <definedName name="FDC_165_7">"#"</definedName>
    <definedName name="FDC_165_8">"#"</definedName>
    <definedName name="FDC_165_9">"#"</definedName>
    <definedName name="FDC_166_0">"#"</definedName>
    <definedName name="FDC_166_1">"#"</definedName>
    <definedName name="FDC_166_10">"#"</definedName>
    <definedName name="FDC_166_11">"#"</definedName>
    <definedName name="FDC_166_12">"#"</definedName>
    <definedName name="FDC_166_13">"#"</definedName>
    <definedName name="FDC_166_14">"#"</definedName>
    <definedName name="FDC_166_15">"#"</definedName>
    <definedName name="FDC_166_2">"#"</definedName>
    <definedName name="FDC_166_3">"#"</definedName>
    <definedName name="FDC_166_4">"#"</definedName>
    <definedName name="FDC_166_5">"#"</definedName>
    <definedName name="FDC_166_6">"#"</definedName>
    <definedName name="FDC_166_7">"#"</definedName>
    <definedName name="FDC_166_8">"#"</definedName>
    <definedName name="FDC_166_9">"#"</definedName>
    <definedName name="FDC_167_0">"#"</definedName>
    <definedName name="FDC_167_1">"#"</definedName>
    <definedName name="FDC_167_10">"#"</definedName>
    <definedName name="FDC_167_11">"#"</definedName>
    <definedName name="FDC_167_12">"#"</definedName>
    <definedName name="FDC_167_13">"#"</definedName>
    <definedName name="FDC_167_14">"#"</definedName>
    <definedName name="FDC_167_2">"#"</definedName>
    <definedName name="FDC_167_3">"#"</definedName>
    <definedName name="FDC_167_4">"#"</definedName>
    <definedName name="FDC_167_5">"#"</definedName>
    <definedName name="FDC_167_6">"#"</definedName>
    <definedName name="FDC_167_7">"#"</definedName>
    <definedName name="FDC_167_8">"#"</definedName>
    <definedName name="FDC_167_9">"#"</definedName>
    <definedName name="FDC_168_0">"#"</definedName>
    <definedName name="FDC_168_1">"#"</definedName>
    <definedName name="FDC_168_2">"#"</definedName>
    <definedName name="FDC_169_0">"#"</definedName>
    <definedName name="FDC_169_1">"#"</definedName>
    <definedName name="FDC_169_10">"#"</definedName>
    <definedName name="FDC_169_11">"#"</definedName>
    <definedName name="FDC_169_12">"#"</definedName>
    <definedName name="FDC_169_13">"#"</definedName>
    <definedName name="FDC_169_14">"#"</definedName>
    <definedName name="FDC_169_15">"#"</definedName>
    <definedName name="FDC_169_2">"#"</definedName>
    <definedName name="FDC_169_3">"#"</definedName>
    <definedName name="FDC_169_4">"#"</definedName>
    <definedName name="FDC_169_5">"#"</definedName>
    <definedName name="FDC_169_6">"#"</definedName>
    <definedName name="FDC_169_7">"#"</definedName>
    <definedName name="FDC_169_8">"#"</definedName>
    <definedName name="FDC_169_9">"#"</definedName>
    <definedName name="FDC_17_0">"#"</definedName>
    <definedName name="FDC_170_0">"#"</definedName>
    <definedName name="FDC_170_1">"#"</definedName>
    <definedName name="FDC_170_10">"#"</definedName>
    <definedName name="FDC_170_11">"#"</definedName>
    <definedName name="FDC_170_12">"#"</definedName>
    <definedName name="FDC_170_13">"#"</definedName>
    <definedName name="FDC_170_14">"#"</definedName>
    <definedName name="FDC_170_2">"#"</definedName>
    <definedName name="FDC_170_3">"#"</definedName>
    <definedName name="FDC_170_4">"#"</definedName>
    <definedName name="FDC_170_5">"#"</definedName>
    <definedName name="FDC_170_6">"#"</definedName>
    <definedName name="FDC_170_7">"#"</definedName>
    <definedName name="FDC_170_8">"#"</definedName>
    <definedName name="FDC_170_9">"#"</definedName>
    <definedName name="FDC_171_0">"#"</definedName>
    <definedName name="FDC_171_1">"#"</definedName>
    <definedName name="FDC_171_10">"#"</definedName>
    <definedName name="FDC_171_11">"#"</definedName>
    <definedName name="FDC_171_12">"#"</definedName>
    <definedName name="FDC_171_13">"#"</definedName>
    <definedName name="FDC_171_14">"#"</definedName>
    <definedName name="FDC_171_2">"#"</definedName>
    <definedName name="FDC_171_3">"#"</definedName>
    <definedName name="FDC_171_4">"#"</definedName>
    <definedName name="FDC_171_5">"#"</definedName>
    <definedName name="FDC_171_6">"#"</definedName>
    <definedName name="FDC_171_7">"#"</definedName>
    <definedName name="FDC_171_8">"#"</definedName>
    <definedName name="FDC_171_9">"#"</definedName>
    <definedName name="FDC_172_0">"#"</definedName>
    <definedName name="FDC_172_1">"#"</definedName>
    <definedName name="FDC_172_10">"#"</definedName>
    <definedName name="FDC_172_11">"#"</definedName>
    <definedName name="FDC_172_12">"#"</definedName>
    <definedName name="FDC_172_13">"#"</definedName>
    <definedName name="FDC_172_14">"#"</definedName>
    <definedName name="FDC_172_2">"#"</definedName>
    <definedName name="FDC_172_3">"#"</definedName>
    <definedName name="FDC_172_4">"#"</definedName>
    <definedName name="FDC_172_5">"#"</definedName>
    <definedName name="FDC_172_6">"#"</definedName>
    <definedName name="FDC_172_7">"#"</definedName>
    <definedName name="FDC_172_8">"#"</definedName>
    <definedName name="FDC_172_9">"#"</definedName>
    <definedName name="FDC_173_0">"#"</definedName>
    <definedName name="FDC_173_1">"#"</definedName>
    <definedName name="FDC_173_2">"#"</definedName>
    <definedName name="FDC_174_0">"#"</definedName>
    <definedName name="FDC_174_1">"#"</definedName>
    <definedName name="FDC_174_2">"#"</definedName>
    <definedName name="FDC_175_0">"#"</definedName>
    <definedName name="FDC_175_1">"#"</definedName>
    <definedName name="FDC_175_2">"#"</definedName>
    <definedName name="FDC_176_0">"#"</definedName>
    <definedName name="FDC_176_1">"#"</definedName>
    <definedName name="FDC_176_2">"#"</definedName>
    <definedName name="FDC_177_0">"#"</definedName>
    <definedName name="FDC_177_1">"#"</definedName>
    <definedName name="FDC_177_2">"#"</definedName>
    <definedName name="FDC_178_0">"#"</definedName>
    <definedName name="FDC_178_1">"#"</definedName>
    <definedName name="FDC_178_2">"#"</definedName>
    <definedName name="FDC_179_0">"#"</definedName>
    <definedName name="FDC_179_1">"#"</definedName>
    <definedName name="FDC_179_2">"#"</definedName>
    <definedName name="FDC_18_0">"#"</definedName>
    <definedName name="FDC_180_0">"#"</definedName>
    <definedName name="FDC_180_1">"#"</definedName>
    <definedName name="FDC_180_2">"#"</definedName>
    <definedName name="FDC_181_0">"#"</definedName>
    <definedName name="FDC_181_1">"#"</definedName>
    <definedName name="FDC_181_2">"#"</definedName>
    <definedName name="FDC_182_0">"#"</definedName>
    <definedName name="FDC_182_1">"#"</definedName>
    <definedName name="FDC_182_2">"#"</definedName>
    <definedName name="FDC_183_0">"#"</definedName>
    <definedName name="FDC_183_1">"#"</definedName>
    <definedName name="FDC_183_2">"#"</definedName>
    <definedName name="FDC_184_0">"#"</definedName>
    <definedName name="FDC_184_1">"#"</definedName>
    <definedName name="FDC_184_2">"#"</definedName>
    <definedName name="FDC_185_0">"#"</definedName>
    <definedName name="FDC_185_1">"#"</definedName>
    <definedName name="FDC_185_2">"#"</definedName>
    <definedName name="FDC_186_0">"#"</definedName>
    <definedName name="FDC_186_1">"#"</definedName>
    <definedName name="FDC_186_2">"#"</definedName>
    <definedName name="FDC_187_0">"#"</definedName>
    <definedName name="FDC_187_1">"#"</definedName>
    <definedName name="FDC_187_2">"#"</definedName>
    <definedName name="FDC_188_0">"#"</definedName>
    <definedName name="FDC_188_1">"#"</definedName>
    <definedName name="FDC_188_2">"#"</definedName>
    <definedName name="FDC_189_0">"#"</definedName>
    <definedName name="FDC_189_1">"#"</definedName>
    <definedName name="FDC_189_2">"#"</definedName>
    <definedName name="FDC_19_0">"#"</definedName>
    <definedName name="FDC_19_1">"#"</definedName>
    <definedName name="FDC_19_2">"#"</definedName>
    <definedName name="FDC_19_3">"#"</definedName>
    <definedName name="FDC_190_0">"#"</definedName>
    <definedName name="FDC_190_1">"#"</definedName>
    <definedName name="FDC_190_2">"#"</definedName>
    <definedName name="FDC_191_0">"#"</definedName>
    <definedName name="FDC_191_1">"#"</definedName>
    <definedName name="FDC_191_2">"#"</definedName>
    <definedName name="FDC_192_0">"#"</definedName>
    <definedName name="FDC_192_1">"#"</definedName>
    <definedName name="FDC_192_2">"#"</definedName>
    <definedName name="FDC_193_0">"#"</definedName>
    <definedName name="FDC_193_1">"#"</definedName>
    <definedName name="FDC_193_2">"#"</definedName>
    <definedName name="FDC_194_0">"#"</definedName>
    <definedName name="FDC_194_1">"#"</definedName>
    <definedName name="FDC_194_2">"#"</definedName>
    <definedName name="FDC_195_0">"#"</definedName>
    <definedName name="FDC_195_1">"#"</definedName>
    <definedName name="FDC_195_2">"#"</definedName>
    <definedName name="FDC_196_0">"#"</definedName>
    <definedName name="FDC_196_1">"#"</definedName>
    <definedName name="FDC_196_2">"#"</definedName>
    <definedName name="FDC_197_0">"#"</definedName>
    <definedName name="FDC_197_1">"#"</definedName>
    <definedName name="FDC_197_2">"#"</definedName>
    <definedName name="FDC_198_0">"#"</definedName>
    <definedName name="FDC_198_1">"#"</definedName>
    <definedName name="FDC_198_2">"#"</definedName>
    <definedName name="FDC_199_0">"#"</definedName>
    <definedName name="FDC_199_1">"#"</definedName>
    <definedName name="FDC_199_2">"#"</definedName>
    <definedName name="FDC_2_0">"#"</definedName>
    <definedName name="FDC_20_0">"#"</definedName>
    <definedName name="FDC_200_0">"#"</definedName>
    <definedName name="FDC_200_1">"#"</definedName>
    <definedName name="FDC_200_2">"#"</definedName>
    <definedName name="FDC_201_0">"#"</definedName>
    <definedName name="FDC_201_1">"#"</definedName>
    <definedName name="FDC_201_2">"#"</definedName>
    <definedName name="FDC_202_0">"#"</definedName>
    <definedName name="FDC_202_1">"#"</definedName>
    <definedName name="FDC_202_2">"#"</definedName>
    <definedName name="FDC_203_0">"#"</definedName>
    <definedName name="FDC_203_1">"#"</definedName>
    <definedName name="FDC_203_2">"#"</definedName>
    <definedName name="FDC_204_0">"#"</definedName>
    <definedName name="FDC_204_1">"#"</definedName>
    <definedName name="FDC_204_2">"#"</definedName>
    <definedName name="FDC_205_0">"#"</definedName>
    <definedName name="FDC_205_1">"#"</definedName>
    <definedName name="FDC_205_2">"#"</definedName>
    <definedName name="FDC_206_0">"#"</definedName>
    <definedName name="FDC_206_1">"#"</definedName>
    <definedName name="FDC_206_2">"#"</definedName>
    <definedName name="FDC_207_0">"#"</definedName>
    <definedName name="FDC_207_1">"#"</definedName>
    <definedName name="FDC_207_2">"#"</definedName>
    <definedName name="FDC_208_0">"#"</definedName>
    <definedName name="FDC_208_1">"#"</definedName>
    <definedName name="FDC_208_2">"#"</definedName>
    <definedName name="FDC_209_0">"#"</definedName>
    <definedName name="FDC_209_1">"#"</definedName>
    <definedName name="FDC_209_2">"#"</definedName>
    <definedName name="FDC_21_0">"#"</definedName>
    <definedName name="FDC_21_1">"#"</definedName>
    <definedName name="FDC_21_2">"#"</definedName>
    <definedName name="FDC_21_3">"#"</definedName>
    <definedName name="FDC_210_0">"#"</definedName>
    <definedName name="FDC_210_1">"#"</definedName>
    <definedName name="FDC_211_0">"#"</definedName>
    <definedName name="FDC_211_1">"#"</definedName>
    <definedName name="FDC_211_2">"#"</definedName>
    <definedName name="FDC_212_0">"#"</definedName>
    <definedName name="FDC_212_1">"#"</definedName>
    <definedName name="FDC_212_2">"#"</definedName>
    <definedName name="FDC_213_0">"#"</definedName>
    <definedName name="FDC_213_1">"#"</definedName>
    <definedName name="FDC_213_2">"#"</definedName>
    <definedName name="FDC_214_0">"#"</definedName>
    <definedName name="FDC_214_1">"#"</definedName>
    <definedName name="FDC_214_2">"#"</definedName>
    <definedName name="FDC_215_0">"#"</definedName>
    <definedName name="FDC_216_0">"#"</definedName>
    <definedName name="FDC_217_0">"#"</definedName>
    <definedName name="FDC_218_0">"#"</definedName>
    <definedName name="FDC_218_1">"#"</definedName>
    <definedName name="FDC_218_2">"#"</definedName>
    <definedName name="FDC_219_0">"#"</definedName>
    <definedName name="FDC_219_1">"#"</definedName>
    <definedName name="FDC_219_2">"#"</definedName>
    <definedName name="FDC_22_0">"#"</definedName>
    <definedName name="FDC_220_0">"#"</definedName>
    <definedName name="FDC_221_0">"#"</definedName>
    <definedName name="FDC_222_0">"#"</definedName>
    <definedName name="FDC_223_0">"#"</definedName>
    <definedName name="FDC_223_1">"#"</definedName>
    <definedName name="FDC_223_2">"#"</definedName>
    <definedName name="FDC_224_0">"#"</definedName>
    <definedName name="FDC_224_1">"#"</definedName>
    <definedName name="FDC_224_2">"#"</definedName>
    <definedName name="FDC_225_0">"#"</definedName>
    <definedName name="FDC_226_0">"#"</definedName>
    <definedName name="FDC_227_0">"#"</definedName>
    <definedName name="FDC_228_0">"#"</definedName>
    <definedName name="FDC_228_1">"#"</definedName>
    <definedName name="FDC_228_2">"#"</definedName>
    <definedName name="FDC_229_0">"#"</definedName>
    <definedName name="FDC_229_1">"#"</definedName>
    <definedName name="FDC_229_2">"#"</definedName>
    <definedName name="FDC_23_0">"#"</definedName>
    <definedName name="FDC_230_0">"#"</definedName>
    <definedName name="FDC_231_0">"#"</definedName>
    <definedName name="FDC_232_0">"#"</definedName>
    <definedName name="FDC_233_0">"#"</definedName>
    <definedName name="FDC_233_1">"#"</definedName>
    <definedName name="FDC_233_2">"#"</definedName>
    <definedName name="FDC_234_0">"#"</definedName>
    <definedName name="FDC_234_1">"#"</definedName>
    <definedName name="FDC_234_2">"#"</definedName>
    <definedName name="FDC_235_0">"#"</definedName>
    <definedName name="FDC_236_0">"#"</definedName>
    <definedName name="FDC_237_0">"#"</definedName>
    <definedName name="FDC_238_0">"#"</definedName>
    <definedName name="FDC_238_1">"#"</definedName>
    <definedName name="FDC_238_10">"#"</definedName>
    <definedName name="FDC_238_11">"#"</definedName>
    <definedName name="FDC_238_12">"#"</definedName>
    <definedName name="FDC_238_13">"#"</definedName>
    <definedName name="FDC_238_14">"#"</definedName>
    <definedName name="FDC_238_2">"#"</definedName>
    <definedName name="FDC_238_3">"#"</definedName>
    <definedName name="FDC_238_4">"#"</definedName>
    <definedName name="FDC_238_5">"#"</definedName>
    <definedName name="FDC_238_6">"#"</definedName>
    <definedName name="FDC_238_7">"#"</definedName>
    <definedName name="FDC_238_8">"#"</definedName>
    <definedName name="FDC_238_9">"#"</definedName>
    <definedName name="FDC_239_0">"#"</definedName>
    <definedName name="FDC_239_1">"#"</definedName>
    <definedName name="FDC_239_10">"#"</definedName>
    <definedName name="FDC_239_11">"#"</definedName>
    <definedName name="FDC_239_12">"#"</definedName>
    <definedName name="FDC_239_13">"#"</definedName>
    <definedName name="FDC_239_14">"#"</definedName>
    <definedName name="FDC_239_2">"#"</definedName>
    <definedName name="FDC_239_3">"#"</definedName>
    <definedName name="FDC_239_4">"#"</definedName>
    <definedName name="FDC_239_5">"#"</definedName>
    <definedName name="FDC_239_6">"#"</definedName>
    <definedName name="FDC_239_7">"#"</definedName>
    <definedName name="FDC_239_8">"#"</definedName>
    <definedName name="FDC_239_9">"#"</definedName>
    <definedName name="FDC_24_0">"#"</definedName>
    <definedName name="FDC_240_0">"#"</definedName>
    <definedName name="FDC_241_0">"#"</definedName>
    <definedName name="FDC_242_0">"#"</definedName>
    <definedName name="FDC_243_0">"#"</definedName>
    <definedName name="FDC_243_1">"#"</definedName>
    <definedName name="FDC_243_10">"#"</definedName>
    <definedName name="FDC_243_11">"#"</definedName>
    <definedName name="FDC_243_12">"#"</definedName>
    <definedName name="FDC_243_13">"#"</definedName>
    <definedName name="FDC_243_14">"#"</definedName>
    <definedName name="FDC_243_2">"#"</definedName>
    <definedName name="FDC_243_3">"#"</definedName>
    <definedName name="FDC_243_4">"#"</definedName>
    <definedName name="FDC_243_5">"#"</definedName>
    <definedName name="FDC_243_6">"#"</definedName>
    <definedName name="FDC_243_7">"#"</definedName>
    <definedName name="FDC_243_8">"#"</definedName>
    <definedName name="FDC_243_9">"#"</definedName>
    <definedName name="FDC_244_0">"#"</definedName>
    <definedName name="FDC_244_1">"#"</definedName>
    <definedName name="FDC_244_2">"#"</definedName>
    <definedName name="FDC_245_0">"#"</definedName>
    <definedName name="FDC_246_0">"#"</definedName>
    <definedName name="FDC_247_0">"#"</definedName>
    <definedName name="FDC_248_0">"#"</definedName>
    <definedName name="FDC_248_1">"#"</definedName>
    <definedName name="FDC_248_2">"#"</definedName>
    <definedName name="FDC_249_0">"#"</definedName>
    <definedName name="FDC_249_1">"#"</definedName>
    <definedName name="FDC_249_10">"#"</definedName>
    <definedName name="FDC_249_11">"#"</definedName>
    <definedName name="FDC_249_12">"#"</definedName>
    <definedName name="FDC_249_13">"#"</definedName>
    <definedName name="FDC_249_14">"#"</definedName>
    <definedName name="FDC_249_2">"#"</definedName>
    <definedName name="FDC_249_3">"#"</definedName>
    <definedName name="FDC_249_4">"#"</definedName>
    <definedName name="FDC_249_5">"#"</definedName>
    <definedName name="FDC_249_6">"#"</definedName>
    <definedName name="FDC_249_7">"#"</definedName>
    <definedName name="FDC_249_8">"#"</definedName>
    <definedName name="FDC_249_9">"#"</definedName>
    <definedName name="FDC_25_0">"#"</definedName>
    <definedName name="FDC_25_1">"#"</definedName>
    <definedName name="FDC_25_2">"#"</definedName>
    <definedName name="FDC_25_3">"#"</definedName>
    <definedName name="FDC_250_0">"#"</definedName>
    <definedName name="FDC_251_0">"#"</definedName>
    <definedName name="FDC_252_0">"#"</definedName>
    <definedName name="FDC_253_0">"#"</definedName>
    <definedName name="FDC_253_1">"#"</definedName>
    <definedName name="FDC_253_2">"#"</definedName>
    <definedName name="FDC_254_0">"#"</definedName>
    <definedName name="FDC_254_1">"#"</definedName>
    <definedName name="FDC_254_2">"#"</definedName>
    <definedName name="FDC_255_0">"#"</definedName>
    <definedName name="FDC_255_1">"#"</definedName>
    <definedName name="FDC_255_2">"#"</definedName>
    <definedName name="FDC_256_0">"#"</definedName>
    <definedName name="FDC_256_1">"#"</definedName>
    <definedName name="FDC_256_2">"#"</definedName>
    <definedName name="FDC_257_0">"#"</definedName>
    <definedName name="FDC_257_1">"#"</definedName>
    <definedName name="FDC_257_2">"#"</definedName>
    <definedName name="FDC_258_0">"#"</definedName>
    <definedName name="FDC_258_1">"#"</definedName>
    <definedName name="FDC_258_2">"#"</definedName>
    <definedName name="FDC_259_0">"#"</definedName>
    <definedName name="FDC_259_1">"#"</definedName>
    <definedName name="FDC_259_2">"#"</definedName>
    <definedName name="FDC_26_0">"#"</definedName>
    <definedName name="FDC_26_1">"#"</definedName>
    <definedName name="FDC_26_2">"#"</definedName>
    <definedName name="FDC_26_3">"#"</definedName>
    <definedName name="FDC_260_0">"#"</definedName>
    <definedName name="FDC_260_1">"#"</definedName>
    <definedName name="FDC_260_2">"#"</definedName>
    <definedName name="FDC_261_0">"#"</definedName>
    <definedName name="FDC_261_1">"#"</definedName>
    <definedName name="FDC_261_2">"#"</definedName>
    <definedName name="FDC_262_0">"#"</definedName>
    <definedName name="FDC_262_1">"#"</definedName>
    <definedName name="FDC_262_2">"#"</definedName>
    <definedName name="FDC_263_0">"#"</definedName>
    <definedName name="FDC_263_1">"#"</definedName>
    <definedName name="FDC_263_2">"#"</definedName>
    <definedName name="FDC_264_0">"#"</definedName>
    <definedName name="FDC_264_1">"#"</definedName>
    <definedName name="FDC_264_2">"#"</definedName>
    <definedName name="FDC_265_0">"#"</definedName>
    <definedName name="FDC_265_1">"#"</definedName>
    <definedName name="FDC_265_2">"#"</definedName>
    <definedName name="FDC_266_0">"#"</definedName>
    <definedName name="FDC_266_1">"#"</definedName>
    <definedName name="FDC_266_2">"#"</definedName>
    <definedName name="FDC_267_0">"#"</definedName>
    <definedName name="FDC_267_1">"#"</definedName>
    <definedName name="FDC_267_2">"#"</definedName>
    <definedName name="FDC_268_0">"#"</definedName>
    <definedName name="FDC_268_1">"#"</definedName>
    <definedName name="FDC_268_2">"#"</definedName>
    <definedName name="FDC_269_0">"#"</definedName>
    <definedName name="FDC_269_1">"#"</definedName>
    <definedName name="FDC_269_2">"#"</definedName>
    <definedName name="FDC_27_0">"#"</definedName>
    <definedName name="FDC_270_0">"#"</definedName>
    <definedName name="FDC_270_1">"#"</definedName>
    <definedName name="FDC_270_2">"#"</definedName>
    <definedName name="FDC_271_0">"#"</definedName>
    <definedName name="FDC_271_1">"#"</definedName>
    <definedName name="FDC_271_2">"#"</definedName>
    <definedName name="FDC_272_0">"#"</definedName>
    <definedName name="FDC_272_1">"#"</definedName>
    <definedName name="FDC_272_2">"#"</definedName>
    <definedName name="FDC_273_0">"#"</definedName>
    <definedName name="FDC_273_1">"#"</definedName>
    <definedName name="FDC_273_10">"#"</definedName>
    <definedName name="FDC_273_11">"#"</definedName>
    <definedName name="FDC_273_12">"#"</definedName>
    <definedName name="FDC_273_13">"#"</definedName>
    <definedName name="FDC_273_14">"#"</definedName>
    <definedName name="FDC_273_2">"#"</definedName>
    <definedName name="FDC_273_3">"#"</definedName>
    <definedName name="FDC_273_4">"#"</definedName>
    <definedName name="FDC_273_5">"#"</definedName>
    <definedName name="FDC_273_6">"#"</definedName>
    <definedName name="FDC_273_7">"#"</definedName>
    <definedName name="FDC_273_8">"#"</definedName>
    <definedName name="FDC_273_9">"#"</definedName>
    <definedName name="FDC_274_0">"#"</definedName>
    <definedName name="FDC_274_1">"#"</definedName>
    <definedName name="FDC_274_2">"#"</definedName>
    <definedName name="FDC_275_0">"#"</definedName>
    <definedName name="FDC_275_1">"#"</definedName>
    <definedName name="FDC_275_2">"#"</definedName>
    <definedName name="FDC_276_0">"#"</definedName>
    <definedName name="FDC_277_0">"#"</definedName>
    <definedName name="FDC_278_0">"#"</definedName>
    <definedName name="FDC_279_0">"#"</definedName>
    <definedName name="FDC_279_1">"#"</definedName>
    <definedName name="FDC_279_2">"#"</definedName>
    <definedName name="FDC_28_0">"#"</definedName>
    <definedName name="FDC_28_1">"#"</definedName>
    <definedName name="FDC_28_2">"#"</definedName>
    <definedName name="FDC_28_3">"#"</definedName>
    <definedName name="FDC_280_0">"#"</definedName>
    <definedName name="FDC_280_1">"#"</definedName>
    <definedName name="FDC_280_2">"#"</definedName>
    <definedName name="FDC_281_0">"#"</definedName>
    <definedName name="FDC_281_1">"#"</definedName>
    <definedName name="FDC_281_2">"#"</definedName>
    <definedName name="FDC_282_0">"#"</definedName>
    <definedName name="FDC_282_1">"#"</definedName>
    <definedName name="FDC_282_2">"#"</definedName>
    <definedName name="FDC_283_0">"#"</definedName>
    <definedName name="FDC_283_1">"#"</definedName>
    <definedName name="FDC_283_2">"#"</definedName>
    <definedName name="FDC_284_0">"#"</definedName>
    <definedName name="FDC_284_1">"#"</definedName>
    <definedName name="FDC_284_10">"#"</definedName>
    <definedName name="FDC_284_11">"#"</definedName>
    <definedName name="FDC_284_12">"#"</definedName>
    <definedName name="FDC_284_13">"#"</definedName>
    <definedName name="FDC_284_14">"#"</definedName>
    <definedName name="FDC_284_15">"#"</definedName>
    <definedName name="FDC_284_16">"#"</definedName>
    <definedName name="FDC_284_17">"#"</definedName>
    <definedName name="FDC_284_18">"#"</definedName>
    <definedName name="FDC_284_19">"#"</definedName>
    <definedName name="FDC_284_2">"#"</definedName>
    <definedName name="FDC_284_20">"#"</definedName>
    <definedName name="FDC_284_21">"#"</definedName>
    <definedName name="FDC_284_22">"#"</definedName>
    <definedName name="FDC_284_23">"#"</definedName>
    <definedName name="FDC_284_24">"#"</definedName>
    <definedName name="FDC_284_25">"#"</definedName>
    <definedName name="FDC_284_26">"#"</definedName>
    <definedName name="FDC_284_3">"#"</definedName>
    <definedName name="FDC_284_4">"#"</definedName>
    <definedName name="FDC_284_5">"#"</definedName>
    <definedName name="FDC_284_6">"#"</definedName>
    <definedName name="FDC_284_7">"#"</definedName>
    <definedName name="FDC_284_8">"#"</definedName>
    <definedName name="FDC_284_9">"#"</definedName>
    <definedName name="FDC_285_0">"#"</definedName>
    <definedName name="FDC_285_1">"#"</definedName>
    <definedName name="FDC_285_10">"#"</definedName>
    <definedName name="FDC_285_11">"#"</definedName>
    <definedName name="FDC_285_12">"#"</definedName>
    <definedName name="FDC_285_13">"#"</definedName>
    <definedName name="FDC_285_14">"#"</definedName>
    <definedName name="FDC_285_15">"#"</definedName>
    <definedName name="FDC_285_16">"#"</definedName>
    <definedName name="FDC_285_17">"#"</definedName>
    <definedName name="FDC_285_18">"#"</definedName>
    <definedName name="FDC_285_19">"#"</definedName>
    <definedName name="FDC_285_2">"#"</definedName>
    <definedName name="FDC_285_20">"#"</definedName>
    <definedName name="FDC_285_21">"#"</definedName>
    <definedName name="FDC_285_22">"#"</definedName>
    <definedName name="FDC_285_23">"#"</definedName>
    <definedName name="FDC_285_24">"#"</definedName>
    <definedName name="FDC_285_25">"#"</definedName>
    <definedName name="FDC_285_26">"#"</definedName>
    <definedName name="FDC_285_3">"#"</definedName>
    <definedName name="FDC_285_4">"#"</definedName>
    <definedName name="FDC_285_5">"#"</definedName>
    <definedName name="FDC_285_6">"#"</definedName>
    <definedName name="FDC_285_7">"#"</definedName>
    <definedName name="FDC_285_8">"#"</definedName>
    <definedName name="FDC_285_9">"#"</definedName>
    <definedName name="FDC_286_0">"#"</definedName>
    <definedName name="FDC_286_1">"#"</definedName>
    <definedName name="FDC_286_10">"#"</definedName>
    <definedName name="FDC_286_11">"#"</definedName>
    <definedName name="FDC_286_12">"#"</definedName>
    <definedName name="FDC_286_13">"#"</definedName>
    <definedName name="FDC_286_14">"#"</definedName>
    <definedName name="FDC_286_15">"#"</definedName>
    <definedName name="FDC_286_16">"#"</definedName>
    <definedName name="FDC_286_17">"#"</definedName>
    <definedName name="FDC_286_18">"#"</definedName>
    <definedName name="FDC_286_19">"#"</definedName>
    <definedName name="FDC_286_2">"#"</definedName>
    <definedName name="FDC_286_20">"#"</definedName>
    <definedName name="FDC_286_21">"#"</definedName>
    <definedName name="FDC_286_22">"#"</definedName>
    <definedName name="FDC_286_23">"#"</definedName>
    <definedName name="FDC_286_24">"#"</definedName>
    <definedName name="FDC_286_25">"#"</definedName>
    <definedName name="FDC_286_3">"#"</definedName>
    <definedName name="FDC_286_4">"#"</definedName>
    <definedName name="FDC_286_5">"#"</definedName>
    <definedName name="FDC_286_6">"#"</definedName>
    <definedName name="FDC_286_7">"#"</definedName>
    <definedName name="FDC_286_8">"#"</definedName>
    <definedName name="FDC_286_9">"#"</definedName>
    <definedName name="FDC_287_0">"#"</definedName>
    <definedName name="FDC_287_1">"#"</definedName>
    <definedName name="FDC_287_10">"#"</definedName>
    <definedName name="FDC_287_11">"#"</definedName>
    <definedName name="FDC_287_12">"#"</definedName>
    <definedName name="FDC_287_13">"#"</definedName>
    <definedName name="FDC_287_14">"#"</definedName>
    <definedName name="FDC_287_15">"#"</definedName>
    <definedName name="FDC_287_16">"#"</definedName>
    <definedName name="FDC_287_17">"#"</definedName>
    <definedName name="FDC_287_18">"#"</definedName>
    <definedName name="FDC_287_19">"#"</definedName>
    <definedName name="FDC_287_2">"#"</definedName>
    <definedName name="FDC_287_20">"#"</definedName>
    <definedName name="FDC_287_21">"#"</definedName>
    <definedName name="FDC_287_22">"#"</definedName>
    <definedName name="FDC_287_23">"#"</definedName>
    <definedName name="FDC_287_24">"#"</definedName>
    <definedName name="FDC_287_3">"#"</definedName>
    <definedName name="FDC_287_4">"#"</definedName>
    <definedName name="FDC_287_5">"#"</definedName>
    <definedName name="FDC_287_6">"#"</definedName>
    <definedName name="FDC_287_7">"#"</definedName>
    <definedName name="FDC_287_8">"#"</definedName>
    <definedName name="FDC_287_9">"#"</definedName>
    <definedName name="FDC_288_0">"#"</definedName>
    <definedName name="FDC_288_1">"#"</definedName>
    <definedName name="FDC_288_2">"#"</definedName>
    <definedName name="FDC_289_0">"#"</definedName>
    <definedName name="FDC_289_1">"#"</definedName>
    <definedName name="FDC_289_10">"#"</definedName>
    <definedName name="FDC_289_11">"#"</definedName>
    <definedName name="FDC_289_12">"#"</definedName>
    <definedName name="FDC_289_13">"#"</definedName>
    <definedName name="FDC_289_14">"#"</definedName>
    <definedName name="FDC_289_15">"#"</definedName>
    <definedName name="FDC_289_16">"#"</definedName>
    <definedName name="FDC_289_17">"#"</definedName>
    <definedName name="FDC_289_18">"#"</definedName>
    <definedName name="FDC_289_19">"#"</definedName>
    <definedName name="FDC_289_2">"#"</definedName>
    <definedName name="FDC_289_20">"#"</definedName>
    <definedName name="FDC_289_21">"#"</definedName>
    <definedName name="FDC_289_22">"#"</definedName>
    <definedName name="FDC_289_23">"#"</definedName>
    <definedName name="FDC_289_24">"#"</definedName>
    <definedName name="FDC_289_25">"#"</definedName>
    <definedName name="FDC_289_26">"#"</definedName>
    <definedName name="FDC_289_3">"#"</definedName>
    <definedName name="FDC_289_4">"#"</definedName>
    <definedName name="FDC_289_5">"#"</definedName>
    <definedName name="FDC_289_6">"#"</definedName>
    <definedName name="FDC_289_7">"#"</definedName>
    <definedName name="FDC_289_8">"#"</definedName>
    <definedName name="FDC_289_9">"#"</definedName>
    <definedName name="FDC_29_0">"#"</definedName>
    <definedName name="FDC_29_1">"#"</definedName>
    <definedName name="FDC_29_2">"#"</definedName>
    <definedName name="FDC_29_3">"#"</definedName>
    <definedName name="FDC_290_0">"#"</definedName>
    <definedName name="FDC_290_1">"#"</definedName>
    <definedName name="FDC_290_10">"#"</definedName>
    <definedName name="FDC_290_11">"#"</definedName>
    <definedName name="FDC_290_12">"#"</definedName>
    <definedName name="FDC_290_13">"#"</definedName>
    <definedName name="FDC_290_14">"#"</definedName>
    <definedName name="FDC_290_15">"#"</definedName>
    <definedName name="FDC_290_16">"#"</definedName>
    <definedName name="FDC_290_17">"#"</definedName>
    <definedName name="FDC_290_18">"#"</definedName>
    <definedName name="FDC_290_19">"#"</definedName>
    <definedName name="FDC_290_2">"#"</definedName>
    <definedName name="FDC_290_20">"#"</definedName>
    <definedName name="FDC_290_21">"#"</definedName>
    <definedName name="FDC_290_22">"#"</definedName>
    <definedName name="FDC_290_23">"#"</definedName>
    <definedName name="FDC_290_24">"#"</definedName>
    <definedName name="FDC_290_25">"#"</definedName>
    <definedName name="FDC_290_3">"#"</definedName>
    <definedName name="FDC_290_4">"#"</definedName>
    <definedName name="FDC_290_5">"#"</definedName>
    <definedName name="FDC_290_6">"#"</definedName>
    <definedName name="FDC_290_7">"#"</definedName>
    <definedName name="FDC_290_8">"#"</definedName>
    <definedName name="FDC_290_9">"#"</definedName>
    <definedName name="FDC_291_0">"#"</definedName>
    <definedName name="FDC_291_1">"#"</definedName>
    <definedName name="FDC_291_10">"#"</definedName>
    <definedName name="FDC_291_11">"#"</definedName>
    <definedName name="FDC_291_12">"#"</definedName>
    <definedName name="FDC_291_13">"#"</definedName>
    <definedName name="FDC_291_14">"#"</definedName>
    <definedName name="FDC_291_15">"#"</definedName>
    <definedName name="FDC_291_16">"#"</definedName>
    <definedName name="FDC_291_17">"#"</definedName>
    <definedName name="FDC_291_18">"#"</definedName>
    <definedName name="FDC_291_19">"#"</definedName>
    <definedName name="FDC_291_2">"#"</definedName>
    <definedName name="FDC_291_20">"#"</definedName>
    <definedName name="FDC_291_21">"#"</definedName>
    <definedName name="FDC_291_22">"#"</definedName>
    <definedName name="FDC_291_23">"#"</definedName>
    <definedName name="FDC_291_24">"#"</definedName>
    <definedName name="FDC_291_3">"#"</definedName>
    <definedName name="FDC_291_4">"#"</definedName>
    <definedName name="FDC_291_5">"#"</definedName>
    <definedName name="FDC_291_6">"#"</definedName>
    <definedName name="FDC_291_7">"#"</definedName>
    <definedName name="FDC_291_8">"#"</definedName>
    <definedName name="FDC_291_9">"#"</definedName>
    <definedName name="FDC_292_0">"#"</definedName>
    <definedName name="FDC_292_1">"#"</definedName>
    <definedName name="FDC_292_2">"#"</definedName>
    <definedName name="FDC_293_0">"#"</definedName>
    <definedName name="FDC_293_1">"#"</definedName>
    <definedName name="FDC_293_2">"#"</definedName>
    <definedName name="FDC_294_0">"#"</definedName>
    <definedName name="FDC_294_1">"#"</definedName>
    <definedName name="FDC_294_2">"#"</definedName>
    <definedName name="FDC_295_0">"#"</definedName>
    <definedName name="FDC_296_0">"#"</definedName>
    <definedName name="FDC_297_0">"#"</definedName>
    <definedName name="FDC_298_0">"#"</definedName>
    <definedName name="FDC_299_0">"#"</definedName>
    <definedName name="FDC_299_1">"#"</definedName>
    <definedName name="FDC_299_10">"#"</definedName>
    <definedName name="FDC_299_11">"#"</definedName>
    <definedName name="FDC_299_12">"#"</definedName>
    <definedName name="FDC_299_13">"#"</definedName>
    <definedName name="FDC_299_14">"#"</definedName>
    <definedName name="FDC_299_15">"#"</definedName>
    <definedName name="FDC_299_16">"#"</definedName>
    <definedName name="FDC_299_17">"#"</definedName>
    <definedName name="FDC_299_18">"#"</definedName>
    <definedName name="FDC_299_19">"#"</definedName>
    <definedName name="FDC_299_2">"#"</definedName>
    <definedName name="FDC_299_20">"#"</definedName>
    <definedName name="FDC_299_21">"#"</definedName>
    <definedName name="FDC_299_22">"#"</definedName>
    <definedName name="FDC_299_23">"#"</definedName>
    <definedName name="FDC_299_24">"#"</definedName>
    <definedName name="FDC_299_25">"#"</definedName>
    <definedName name="FDC_299_26">"#"</definedName>
    <definedName name="FDC_299_3">"#"</definedName>
    <definedName name="FDC_299_4">"#"</definedName>
    <definedName name="FDC_299_5">"#"</definedName>
    <definedName name="FDC_299_6">"#"</definedName>
    <definedName name="FDC_299_7">"#"</definedName>
    <definedName name="FDC_299_8">"#"</definedName>
    <definedName name="FDC_299_9">"#"</definedName>
    <definedName name="FDC_3_0">"#"</definedName>
    <definedName name="FDC_30_0">"#"</definedName>
    <definedName name="FDC_300_0">"#"</definedName>
    <definedName name="FDC_300_1">"#"</definedName>
    <definedName name="FDC_300_10">"#"</definedName>
    <definedName name="FDC_300_11">"#"</definedName>
    <definedName name="FDC_300_12">"#"</definedName>
    <definedName name="FDC_300_13">"#"</definedName>
    <definedName name="FDC_300_14">"#"</definedName>
    <definedName name="FDC_300_15">"#"</definedName>
    <definedName name="FDC_300_16">"#"</definedName>
    <definedName name="FDC_300_17">"#"</definedName>
    <definedName name="FDC_300_18">"#"</definedName>
    <definedName name="FDC_300_19">"#"</definedName>
    <definedName name="FDC_300_2">"#"</definedName>
    <definedName name="FDC_300_20">"#"</definedName>
    <definedName name="FDC_300_21">"#"</definedName>
    <definedName name="FDC_300_22">"#"</definedName>
    <definedName name="FDC_300_23">"#"</definedName>
    <definedName name="FDC_300_24">"#"</definedName>
    <definedName name="FDC_300_25">"#"</definedName>
    <definedName name="FDC_300_26">"#"</definedName>
    <definedName name="FDC_300_3">"#"</definedName>
    <definedName name="FDC_300_4">"#"</definedName>
    <definedName name="FDC_300_5">"#"</definedName>
    <definedName name="FDC_300_6">"#"</definedName>
    <definedName name="FDC_300_7">"#"</definedName>
    <definedName name="FDC_300_8">"#"</definedName>
    <definedName name="FDC_300_9">"#"</definedName>
    <definedName name="FDC_301_0">"#"</definedName>
    <definedName name="FDC_301_1">"#"</definedName>
    <definedName name="FDC_301_10">"#"</definedName>
    <definedName name="FDC_301_11">"#"</definedName>
    <definedName name="FDC_301_12">"#"</definedName>
    <definedName name="FDC_301_13">"#"</definedName>
    <definedName name="FDC_301_14">"#"</definedName>
    <definedName name="FDC_301_15">"#"</definedName>
    <definedName name="FDC_301_16">"#"</definedName>
    <definedName name="FDC_301_17">"#"</definedName>
    <definedName name="FDC_301_18">"#"</definedName>
    <definedName name="FDC_301_19">"#"</definedName>
    <definedName name="FDC_301_2">"#"</definedName>
    <definedName name="FDC_301_20">"#"</definedName>
    <definedName name="FDC_301_21">"#"</definedName>
    <definedName name="FDC_301_22">"#"</definedName>
    <definedName name="FDC_301_23">"#"</definedName>
    <definedName name="FDC_301_24">"#"</definedName>
    <definedName name="FDC_301_25">"#"</definedName>
    <definedName name="FDC_301_3">"#"</definedName>
    <definedName name="FDC_301_4">"#"</definedName>
    <definedName name="FDC_301_5">"#"</definedName>
    <definedName name="FDC_301_6">"#"</definedName>
    <definedName name="FDC_301_7">"#"</definedName>
    <definedName name="FDC_301_8">"#"</definedName>
    <definedName name="FDC_301_9">"#"</definedName>
    <definedName name="FDC_302_0">"#"</definedName>
    <definedName name="FDC_302_1">"#"</definedName>
    <definedName name="FDC_302_10">"#"</definedName>
    <definedName name="FDC_302_11">"#"</definedName>
    <definedName name="FDC_302_12">"#"</definedName>
    <definedName name="FDC_302_13">"#"</definedName>
    <definedName name="FDC_302_14">"#"</definedName>
    <definedName name="FDC_302_15">"#"</definedName>
    <definedName name="FDC_302_16">"#"</definedName>
    <definedName name="FDC_302_17">"#"</definedName>
    <definedName name="FDC_302_18">"#"</definedName>
    <definedName name="FDC_302_19">"#"</definedName>
    <definedName name="FDC_302_2">"#"</definedName>
    <definedName name="FDC_302_20">"#"</definedName>
    <definedName name="FDC_302_21">"#"</definedName>
    <definedName name="FDC_302_22">"#"</definedName>
    <definedName name="FDC_302_23">"#"</definedName>
    <definedName name="FDC_302_24">"#"</definedName>
    <definedName name="FDC_302_3">"#"</definedName>
    <definedName name="FDC_302_4">"#"</definedName>
    <definedName name="FDC_302_5">"#"</definedName>
    <definedName name="FDC_302_6">"#"</definedName>
    <definedName name="FDC_302_7">"#"</definedName>
    <definedName name="FDC_302_8">"#"</definedName>
    <definedName name="FDC_302_9">"#"</definedName>
    <definedName name="FDC_303_0">"#"</definedName>
    <definedName name="FDC_303_1">"#"</definedName>
    <definedName name="FDC_303_2">"#"</definedName>
    <definedName name="FDC_304_0">"#"</definedName>
    <definedName name="FDC_304_1">"#"</definedName>
    <definedName name="FDC_304_2">"#"</definedName>
    <definedName name="FDC_305_0">"#"</definedName>
    <definedName name="FDC_305_1">"#"</definedName>
    <definedName name="FDC_305_10">"#"</definedName>
    <definedName name="FDC_305_11">"#"</definedName>
    <definedName name="FDC_305_12">"#"</definedName>
    <definedName name="FDC_305_13">"#"</definedName>
    <definedName name="FDC_305_14">"#"</definedName>
    <definedName name="FDC_305_2">"#"</definedName>
    <definedName name="FDC_305_3">"#"</definedName>
    <definedName name="FDC_305_4">"#"</definedName>
    <definedName name="FDC_305_5">"#"</definedName>
    <definedName name="FDC_305_6">"#"</definedName>
    <definedName name="FDC_305_7">"#"</definedName>
    <definedName name="FDC_305_8">"#"</definedName>
    <definedName name="FDC_305_9">"#"</definedName>
    <definedName name="FDC_306_0">"#"</definedName>
    <definedName name="FDC_306_1">"#"</definedName>
    <definedName name="FDC_306_10">"#"</definedName>
    <definedName name="FDC_306_11">"#"</definedName>
    <definedName name="FDC_306_12">"#"</definedName>
    <definedName name="FDC_306_13">"#"</definedName>
    <definedName name="FDC_306_14">"#"</definedName>
    <definedName name="FDC_306_2">"#"</definedName>
    <definedName name="FDC_306_3">"#"</definedName>
    <definedName name="FDC_306_4">"#"</definedName>
    <definedName name="FDC_306_5">"#"</definedName>
    <definedName name="FDC_306_6">"#"</definedName>
    <definedName name="FDC_306_7">"#"</definedName>
    <definedName name="FDC_306_8">"#"</definedName>
    <definedName name="FDC_306_9">"#"</definedName>
    <definedName name="FDC_307_0">"#"</definedName>
    <definedName name="FDC_307_1">"#"</definedName>
    <definedName name="FDC_307_2">"#"</definedName>
    <definedName name="FDC_308_0">"#"</definedName>
    <definedName name="FDC_308_1">"#"</definedName>
    <definedName name="FDC_308_2">"#"</definedName>
    <definedName name="FDC_309_0">"#"</definedName>
    <definedName name="FDC_309_1">"#"</definedName>
    <definedName name="FDC_309_2">"#"</definedName>
    <definedName name="FDC_31_0">"#"</definedName>
    <definedName name="FDC_310_0">"#"</definedName>
    <definedName name="FDC_310_1">"#"</definedName>
    <definedName name="FDC_310_10">"#"</definedName>
    <definedName name="FDC_310_11">"#"</definedName>
    <definedName name="FDC_310_12">"#"</definedName>
    <definedName name="FDC_310_13">"#"</definedName>
    <definedName name="FDC_310_14">"#"</definedName>
    <definedName name="FDC_310_2">"#"</definedName>
    <definedName name="FDC_310_3">"#"</definedName>
    <definedName name="FDC_310_4">"#"</definedName>
    <definedName name="FDC_310_5">"#"</definedName>
    <definedName name="FDC_310_6">"#"</definedName>
    <definedName name="FDC_310_7">"#"</definedName>
    <definedName name="FDC_310_8">"#"</definedName>
    <definedName name="FDC_310_9">"#"</definedName>
    <definedName name="FDC_311_0">"#"</definedName>
    <definedName name="FDC_311_1">"#"</definedName>
    <definedName name="FDC_311_2">"#"</definedName>
    <definedName name="FDC_312_0">"#"</definedName>
    <definedName name="FDC_312_1">"#"</definedName>
    <definedName name="FDC_312_2">"#"</definedName>
    <definedName name="FDC_313_0">"#"</definedName>
    <definedName name="FDC_314_0">"#"</definedName>
    <definedName name="FDC_315_0">"#"</definedName>
    <definedName name="FDC_316_0">"#"</definedName>
    <definedName name="FDC_317_0">"#"</definedName>
    <definedName name="FDC_317_1">"#"</definedName>
    <definedName name="FDC_317_2">"#"</definedName>
    <definedName name="FDC_318_0">"#"</definedName>
    <definedName name="FDC_318_1">"#"</definedName>
    <definedName name="FDC_318_2">"#"</definedName>
    <definedName name="FDC_319_0">"#"</definedName>
    <definedName name="FDC_319_1">"#"</definedName>
    <definedName name="FDC_319_2">"#"</definedName>
    <definedName name="FDC_32_0">"#"</definedName>
    <definedName name="FDC_320_0">"#"</definedName>
    <definedName name="FDC_320_1">"#"</definedName>
    <definedName name="FDC_320_2">"#"</definedName>
    <definedName name="FDC_321_0">"#"</definedName>
    <definedName name="FDC_321_1">"#"</definedName>
    <definedName name="FDC_321_2">"#"</definedName>
    <definedName name="FDC_322_0">"#"</definedName>
    <definedName name="FDC_322_1">"#"</definedName>
    <definedName name="FDC_322_2">"#"</definedName>
    <definedName name="FDC_323_0">"#"</definedName>
    <definedName name="FDC_323_1">"#"</definedName>
    <definedName name="FDC_323_2">"#"</definedName>
    <definedName name="FDC_324_0">"#"</definedName>
    <definedName name="FDC_326_0">"#"</definedName>
    <definedName name="FDC_326_1">"#"</definedName>
    <definedName name="FDC_326_2">"#"</definedName>
    <definedName name="FDC_326_3">"#"</definedName>
    <definedName name="FDC_326_4">"#"</definedName>
    <definedName name="FDC_326_5">"#"</definedName>
    <definedName name="FDC_326_6">"#"</definedName>
    <definedName name="FDC_327_0">"#"</definedName>
    <definedName name="FDC_327_1">"#"</definedName>
    <definedName name="FDC_327_2">"#"</definedName>
    <definedName name="FDC_327_3">"#"</definedName>
    <definedName name="FDC_327_4">"#"</definedName>
    <definedName name="FDC_327_5">"#"</definedName>
    <definedName name="FDC_327_6">"#"</definedName>
    <definedName name="FDC_328_0">"#"</definedName>
    <definedName name="FDC_329_0">"#"</definedName>
    <definedName name="FDC_33_0">"#"</definedName>
    <definedName name="FDC_330_0">"#"</definedName>
    <definedName name="FDC_331_0">"#"</definedName>
    <definedName name="FDC_332_0">"#"</definedName>
    <definedName name="FDC_333_0">"#"</definedName>
    <definedName name="FDC_334_0">"#"</definedName>
    <definedName name="FDC_335_0">"#"</definedName>
    <definedName name="FDC_336_0">"#"</definedName>
    <definedName name="FDC_337_0">"#"</definedName>
    <definedName name="FDC_338_0">"#"</definedName>
    <definedName name="FDC_339_0">"#"</definedName>
    <definedName name="FDC_34_0">"#"</definedName>
    <definedName name="FDC_340_0">"#"</definedName>
    <definedName name="FDC_341_0">"#"</definedName>
    <definedName name="FDC_342_0">"#"</definedName>
    <definedName name="FDC_343_0">"#"</definedName>
    <definedName name="FDC_344_0">"#"</definedName>
    <definedName name="FDC_345_0">"#"</definedName>
    <definedName name="FDC_346_0">"#"</definedName>
    <definedName name="FDC_347_0">"#"</definedName>
    <definedName name="FDC_348_0">"#"</definedName>
    <definedName name="FDC_349_0">"#"</definedName>
    <definedName name="FDC_35_0">"#"</definedName>
    <definedName name="FDC_350_0">"#"</definedName>
    <definedName name="FDC_350_1">"#"</definedName>
    <definedName name="FDC_350_10">"#"</definedName>
    <definedName name="FDC_350_11">"#"</definedName>
    <definedName name="FDC_350_12">"#"</definedName>
    <definedName name="FDC_350_13">"#"</definedName>
    <definedName name="FDC_350_14">"#"</definedName>
    <definedName name="FDC_350_2">"#"</definedName>
    <definedName name="FDC_350_3">"#"</definedName>
    <definedName name="FDC_350_4">"#"</definedName>
    <definedName name="FDC_350_5">"#"</definedName>
    <definedName name="FDC_350_6">"#"</definedName>
    <definedName name="FDC_350_7">"#"</definedName>
    <definedName name="FDC_350_8">"#"</definedName>
    <definedName name="FDC_350_9">"#"</definedName>
    <definedName name="FDC_351_0">"#"</definedName>
    <definedName name="FDC_351_1">"#"</definedName>
    <definedName name="FDC_351_10">"#"</definedName>
    <definedName name="FDC_351_11">"#"</definedName>
    <definedName name="FDC_351_12">"#"</definedName>
    <definedName name="FDC_351_13">"#"</definedName>
    <definedName name="FDC_351_14">"#"</definedName>
    <definedName name="FDC_351_2">"#"</definedName>
    <definedName name="FDC_351_3">"#"</definedName>
    <definedName name="FDC_351_4">"#"</definedName>
    <definedName name="FDC_351_5">"#"</definedName>
    <definedName name="FDC_351_6">"#"</definedName>
    <definedName name="FDC_351_7">"#"</definedName>
    <definedName name="FDC_351_8">"#"</definedName>
    <definedName name="FDC_351_9">"#"</definedName>
    <definedName name="FDC_352_0">"#"</definedName>
    <definedName name="FDC_352_1">"#"</definedName>
    <definedName name="FDC_352_10">"#"</definedName>
    <definedName name="FDC_352_11">"#"</definedName>
    <definedName name="FDC_352_12">"#"</definedName>
    <definedName name="FDC_352_13">"#"</definedName>
    <definedName name="FDC_352_14">"#"</definedName>
    <definedName name="FDC_352_2">"#"</definedName>
    <definedName name="FDC_352_3">"#"</definedName>
    <definedName name="FDC_352_4">"#"</definedName>
    <definedName name="FDC_352_5">"#"</definedName>
    <definedName name="FDC_352_6">"#"</definedName>
    <definedName name="FDC_352_7">"#"</definedName>
    <definedName name="FDC_352_8">"#"</definedName>
    <definedName name="FDC_352_9">"#"</definedName>
    <definedName name="FDC_353_0">"#"</definedName>
    <definedName name="FDC_353_1">"#"</definedName>
    <definedName name="FDC_353_10">"#"</definedName>
    <definedName name="FDC_353_11">"#"</definedName>
    <definedName name="FDC_353_12">"#"</definedName>
    <definedName name="FDC_353_13">"#"</definedName>
    <definedName name="FDC_353_14">"#"</definedName>
    <definedName name="FDC_353_2">"#"</definedName>
    <definedName name="FDC_353_3">"#"</definedName>
    <definedName name="FDC_353_4">"#"</definedName>
    <definedName name="FDC_353_5">"#"</definedName>
    <definedName name="FDC_353_6">"#"</definedName>
    <definedName name="FDC_353_7">"#"</definedName>
    <definedName name="FDC_353_8">"#"</definedName>
    <definedName name="FDC_353_9">"#"</definedName>
    <definedName name="FDC_354_0">"#"</definedName>
    <definedName name="FDC_354_1">"#"</definedName>
    <definedName name="FDC_354_10">"#"</definedName>
    <definedName name="FDC_354_11">"#"</definedName>
    <definedName name="FDC_354_12">"#"</definedName>
    <definedName name="FDC_354_13">"#"</definedName>
    <definedName name="FDC_354_14">"#"</definedName>
    <definedName name="FDC_354_2">"#"</definedName>
    <definedName name="FDC_354_3">"#"</definedName>
    <definedName name="FDC_354_4">"#"</definedName>
    <definedName name="FDC_354_5">"#"</definedName>
    <definedName name="FDC_354_6">"#"</definedName>
    <definedName name="FDC_354_7">"#"</definedName>
    <definedName name="FDC_354_8">"#"</definedName>
    <definedName name="FDC_354_9">"#"</definedName>
    <definedName name="FDC_355_0">"#"</definedName>
    <definedName name="FDC_355_1">"#"</definedName>
    <definedName name="FDC_355_10">"#"</definedName>
    <definedName name="FDC_355_11">"#"</definedName>
    <definedName name="FDC_355_12">"#"</definedName>
    <definedName name="FDC_355_13">"#"</definedName>
    <definedName name="FDC_355_14">"#"</definedName>
    <definedName name="FDC_355_2">"#"</definedName>
    <definedName name="FDC_355_3">"#"</definedName>
    <definedName name="FDC_355_4">"#"</definedName>
    <definedName name="FDC_355_5">"#"</definedName>
    <definedName name="FDC_355_6">"#"</definedName>
    <definedName name="FDC_355_7">"#"</definedName>
    <definedName name="FDC_355_8">"#"</definedName>
    <definedName name="FDC_355_9">"#"</definedName>
    <definedName name="FDC_356_0">"#"</definedName>
    <definedName name="FDC_356_1">"#"</definedName>
    <definedName name="FDC_356_10">"#"</definedName>
    <definedName name="FDC_356_11">"#"</definedName>
    <definedName name="FDC_356_12">"#"</definedName>
    <definedName name="FDC_356_13">"#"</definedName>
    <definedName name="FDC_356_14">"#"</definedName>
    <definedName name="FDC_356_2">"#"</definedName>
    <definedName name="FDC_356_3">"#"</definedName>
    <definedName name="FDC_356_4">"#"</definedName>
    <definedName name="FDC_356_5">"#"</definedName>
    <definedName name="FDC_356_6">"#"</definedName>
    <definedName name="FDC_356_7">"#"</definedName>
    <definedName name="FDC_356_8">"#"</definedName>
    <definedName name="FDC_356_9">"#"</definedName>
    <definedName name="FDC_357_0">"#"</definedName>
    <definedName name="FDC_357_1">"#"</definedName>
    <definedName name="FDC_357_10">"#"</definedName>
    <definedName name="FDC_357_11">"#"</definedName>
    <definedName name="FDC_357_12">"#"</definedName>
    <definedName name="FDC_357_13">"#"</definedName>
    <definedName name="FDC_357_14">"#"</definedName>
    <definedName name="FDC_357_2">"#"</definedName>
    <definedName name="FDC_357_3">"#"</definedName>
    <definedName name="FDC_357_4">"#"</definedName>
    <definedName name="FDC_357_5">"#"</definedName>
    <definedName name="FDC_357_6">"#"</definedName>
    <definedName name="FDC_357_7">"#"</definedName>
    <definedName name="FDC_357_8">"#"</definedName>
    <definedName name="FDC_357_9">"#"</definedName>
    <definedName name="FDC_358_0">"#"</definedName>
    <definedName name="FDC_358_1">"#"</definedName>
    <definedName name="FDC_358_10">"#"</definedName>
    <definedName name="FDC_358_11">"#"</definedName>
    <definedName name="FDC_358_12">"#"</definedName>
    <definedName name="FDC_358_13">"#"</definedName>
    <definedName name="FDC_358_14">"#"</definedName>
    <definedName name="FDC_358_2">"#"</definedName>
    <definedName name="FDC_358_3">"#"</definedName>
    <definedName name="FDC_358_4">"#"</definedName>
    <definedName name="FDC_358_5">"#"</definedName>
    <definedName name="FDC_358_6">"#"</definedName>
    <definedName name="FDC_358_7">"#"</definedName>
    <definedName name="FDC_358_8">"#"</definedName>
    <definedName name="FDC_358_9">"#"</definedName>
    <definedName name="FDC_359_0">"#"</definedName>
    <definedName name="FDC_359_1">"#"</definedName>
    <definedName name="FDC_359_10">"#"</definedName>
    <definedName name="FDC_359_11">"#"</definedName>
    <definedName name="FDC_359_12">"#"</definedName>
    <definedName name="FDC_359_13">"#"</definedName>
    <definedName name="FDC_359_14">"#"</definedName>
    <definedName name="FDC_359_2">"#"</definedName>
    <definedName name="FDC_359_3">"#"</definedName>
    <definedName name="FDC_359_4">"#"</definedName>
    <definedName name="FDC_359_5">"#"</definedName>
    <definedName name="FDC_359_6">"#"</definedName>
    <definedName name="FDC_359_7">"#"</definedName>
    <definedName name="FDC_359_8">"#"</definedName>
    <definedName name="FDC_359_9">"#"</definedName>
    <definedName name="FDC_36_0">"#"</definedName>
    <definedName name="FDC_360_0">"#"</definedName>
    <definedName name="FDC_360_1">"#"</definedName>
    <definedName name="FDC_360_10">"#"</definedName>
    <definedName name="FDC_360_11">"#"</definedName>
    <definedName name="FDC_360_12">"#"</definedName>
    <definedName name="FDC_360_13">"#"</definedName>
    <definedName name="FDC_360_14">"#"</definedName>
    <definedName name="FDC_360_2">"#"</definedName>
    <definedName name="FDC_360_3">"#"</definedName>
    <definedName name="FDC_360_4">"#"</definedName>
    <definedName name="FDC_360_5">"#"</definedName>
    <definedName name="FDC_360_6">"#"</definedName>
    <definedName name="FDC_360_7">"#"</definedName>
    <definedName name="FDC_360_8">"#"</definedName>
    <definedName name="FDC_360_9">"#"</definedName>
    <definedName name="FDC_361_0">"#"</definedName>
    <definedName name="FDC_361_1">"#"</definedName>
    <definedName name="FDC_361_10">"#"</definedName>
    <definedName name="FDC_361_11">"#"</definedName>
    <definedName name="FDC_361_12">"#"</definedName>
    <definedName name="FDC_361_13">"#"</definedName>
    <definedName name="FDC_361_14">"#"</definedName>
    <definedName name="FDC_361_2">"#"</definedName>
    <definedName name="FDC_361_3">"#"</definedName>
    <definedName name="FDC_361_4">"#"</definedName>
    <definedName name="FDC_361_5">"#"</definedName>
    <definedName name="FDC_361_6">"#"</definedName>
    <definedName name="FDC_361_7">"#"</definedName>
    <definedName name="FDC_361_8">"#"</definedName>
    <definedName name="FDC_361_9">"#"</definedName>
    <definedName name="FDC_362_0">"#"</definedName>
    <definedName name="FDC_362_1">"#"</definedName>
    <definedName name="FDC_362_10">"#"</definedName>
    <definedName name="FDC_362_11">"#"</definedName>
    <definedName name="FDC_362_12">"#"</definedName>
    <definedName name="FDC_362_13">"#"</definedName>
    <definedName name="FDC_362_14">"#"</definedName>
    <definedName name="FDC_362_2">"#"</definedName>
    <definedName name="FDC_362_3">"#"</definedName>
    <definedName name="FDC_362_4">"#"</definedName>
    <definedName name="FDC_362_5">"#"</definedName>
    <definedName name="FDC_362_6">"#"</definedName>
    <definedName name="FDC_362_7">"#"</definedName>
    <definedName name="FDC_362_8">"#"</definedName>
    <definedName name="FDC_362_9">"#"</definedName>
    <definedName name="FDC_363_0">"#"</definedName>
    <definedName name="FDC_363_1">"#"</definedName>
    <definedName name="FDC_363_10">"#"</definedName>
    <definedName name="FDC_363_11">"#"</definedName>
    <definedName name="FDC_363_12">"#"</definedName>
    <definedName name="FDC_363_13">"#"</definedName>
    <definedName name="FDC_363_14">"#"</definedName>
    <definedName name="FDC_363_2">"#"</definedName>
    <definedName name="FDC_363_3">"#"</definedName>
    <definedName name="FDC_363_4">"#"</definedName>
    <definedName name="FDC_363_5">"#"</definedName>
    <definedName name="FDC_363_6">"#"</definedName>
    <definedName name="FDC_363_7">"#"</definedName>
    <definedName name="FDC_363_8">"#"</definedName>
    <definedName name="FDC_363_9">"#"</definedName>
    <definedName name="FDC_364_0">"#"</definedName>
    <definedName name="FDC_364_1">"#"</definedName>
    <definedName name="FDC_364_10">"#"</definedName>
    <definedName name="FDC_364_11">"#"</definedName>
    <definedName name="FDC_364_12">"#"</definedName>
    <definedName name="FDC_364_13">"#"</definedName>
    <definedName name="FDC_364_14">"#"</definedName>
    <definedName name="FDC_364_2">"#"</definedName>
    <definedName name="FDC_364_3">"#"</definedName>
    <definedName name="FDC_364_4">"#"</definedName>
    <definedName name="FDC_364_5">"#"</definedName>
    <definedName name="FDC_364_6">"#"</definedName>
    <definedName name="FDC_364_7">"#"</definedName>
    <definedName name="FDC_364_8">"#"</definedName>
    <definedName name="FDC_364_9">"#"</definedName>
    <definedName name="FDC_365_0">"#"</definedName>
    <definedName name="FDC_365_1">"#"</definedName>
    <definedName name="FDC_365_10">"#"</definedName>
    <definedName name="FDC_365_11">"#"</definedName>
    <definedName name="FDC_365_12">"#"</definedName>
    <definedName name="FDC_365_13">"#"</definedName>
    <definedName name="FDC_365_14">"#"</definedName>
    <definedName name="FDC_365_2">"#"</definedName>
    <definedName name="FDC_365_3">"#"</definedName>
    <definedName name="FDC_365_4">"#"</definedName>
    <definedName name="FDC_365_5">"#"</definedName>
    <definedName name="FDC_365_6">"#"</definedName>
    <definedName name="FDC_365_7">"#"</definedName>
    <definedName name="FDC_365_8">"#"</definedName>
    <definedName name="FDC_365_9">"#"</definedName>
    <definedName name="FDC_366_0">"#"</definedName>
    <definedName name="FDC_366_1">"#"</definedName>
    <definedName name="FDC_366_10">"#"</definedName>
    <definedName name="FDC_366_11">"#"</definedName>
    <definedName name="FDC_366_12">"#"</definedName>
    <definedName name="FDC_366_13">"#"</definedName>
    <definedName name="FDC_366_14">"#"</definedName>
    <definedName name="FDC_366_2">"#"</definedName>
    <definedName name="FDC_366_3">"#"</definedName>
    <definedName name="FDC_366_4">"#"</definedName>
    <definedName name="FDC_366_5">"#"</definedName>
    <definedName name="FDC_366_6">"#"</definedName>
    <definedName name="FDC_366_7">"#"</definedName>
    <definedName name="FDC_366_8">"#"</definedName>
    <definedName name="FDC_366_9">"#"</definedName>
    <definedName name="FDC_367_0">"#"</definedName>
    <definedName name="FDC_367_1">"#"</definedName>
    <definedName name="FDC_367_10">"#"</definedName>
    <definedName name="FDC_367_11">"#"</definedName>
    <definedName name="FDC_367_12">"#"</definedName>
    <definedName name="FDC_367_13">"#"</definedName>
    <definedName name="FDC_367_14">"#"</definedName>
    <definedName name="FDC_367_2">"#"</definedName>
    <definedName name="FDC_367_3">"#"</definedName>
    <definedName name="FDC_367_4">"#"</definedName>
    <definedName name="FDC_367_5">"#"</definedName>
    <definedName name="FDC_367_6">"#"</definedName>
    <definedName name="FDC_367_7">"#"</definedName>
    <definedName name="FDC_367_8">"#"</definedName>
    <definedName name="FDC_367_9">"#"</definedName>
    <definedName name="FDC_368_0">"#"</definedName>
    <definedName name="FDC_368_1">"#"</definedName>
    <definedName name="FDC_368_10">"#"</definedName>
    <definedName name="FDC_368_11">"#"</definedName>
    <definedName name="FDC_368_12">"#"</definedName>
    <definedName name="FDC_368_13">"#"</definedName>
    <definedName name="FDC_368_14">"#"</definedName>
    <definedName name="FDC_368_2">"#"</definedName>
    <definedName name="FDC_368_3">"#"</definedName>
    <definedName name="FDC_368_4">"#"</definedName>
    <definedName name="FDC_368_5">"#"</definedName>
    <definedName name="FDC_368_6">"#"</definedName>
    <definedName name="FDC_368_7">"#"</definedName>
    <definedName name="FDC_368_8">"#"</definedName>
    <definedName name="FDC_368_9">"#"</definedName>
    <definedName name="FDC_369_0">"#"</definedName>
    <definedName name="FDC_369_1">"#"</definedName>
    <definedName name="FDC_369_10">"#"</definedName>
    <definedName name="FDC_369_11">"#"</definedName>
    <definedName name="FDC_369_12">"#"</definedName>
    <definedName name="FDC_369_13">"#"</definedName>
    <definedName name="FDC_369_14">"#"</definedName>
    <definedName name="FDC_369_2">"#"</definedName>
    <definedName name="FDC_369_3">"#"</definedName>
    <definedName name="FDC_369_4">"#"</definedName>
    <definedName name="FDC_369_5">"#"</definedName>
    <definedName name="FDC_369_6">"#"</definedName>
    <definedName name="FDC_369_7">"#"</definedName>
    <definedName name="FDC_369_8">"#"</definedName>
    <definedName name="FDC_369_9">"#"</definedName>
    <definedName name="FDC_37_0">"#"</definedName>
    <definedName name="FDC_370_0">"#"</definedName>
    <definedName name="FDC_370_1">"#"</definedName>
    <definedName name="FDC_370_10">"#"</definedName>
    <definedName name="FDC_370_11">"#"</definedName>
    <definedName name="FDC_370_12">"#"</definedName>
    <definedName name="FDC_370_13">"#"</definedName>
    <definedName name="FDC_370_14">"#"</definedName>
    <definedName name="FDC_370_2">"#"</definedName>
    <definedName name="FDC_370_3">"#"</definedName>
    <definedName name="FDC_370_4">"#"</definedName>
    <definedName name="FDC_370_5">"#"</definedName>
    <definedName name="FDC_370_6">"#"</definedName>
    <definedName name="FDC_370_7">"#"</definedName>
    <definedName name="FDC_370_8">"#"</definedName>
    <definedName name="FDC_370_9">"#"</definedName>
    <definedName name="FDC_371_0">"#"</definedName>
    <definedName name="FDC_371_1">"#"</definedName>
    <definedName name="FDC_371_10">"#"</definedName>
    <definedName name="FDC_371_11">"#"</definedName>
    <definedName name="FDC_371_12">"#"</definedName>
    <definedName name="FDC_371_13">"#"</definedName>
    <definedName name="FDC_371_14">"#"</definedName>
    <definedName name="FDC_371_2">"#"</definedName>
    <definedName name="FDC_371_3">"#"</definedName>
    <definedName name="FDC_371_4">"#"</definedName>
    <definedName name="FDC_371_5">"#"</definedName>
    <definedName name="FDC_371_6">"#"</definedName>
    <definedName name="FDC_371_7">"#"</definedName>
    <definedName name="FDC_371_8">"#"</definedName>
    <definedName name="FDC_371_9">"#"</definedName>
    <definedName name="FDC_372_0">"#"</definedName>
    <definedName name="FDC_372_1">"#"</definedName>
    <definedName name="FDC_372_10">"#"</definedName>
    <definedName name="FDC_372_11">"#"</definedName>
    <definedName name="FDC_372_12">"#"</definedName>
    <definedName name="FDC_372_13">"#"</definedName>
    <definedName name="FDC_372_14">"#"</definedName>
    <definedName name="FDC_372_2">"#"</definedName>
    <definedName name="FDC_372_3">"#"</definedName>
    <definedName name="FDC_372_4">"#"</definedName>
    <definedName name="FDC_372_5">"#"</definedName>
    <definedName name="FDC_372_6">"#"</definedName>
    <definedName name="FDC_372_7">"#"</definedName>
    <definedName name="FDC_372_8">"#"</definedName>
    <definedName name="FDC_372_9">"#"</definedName>
    <definedName name="FDC_373_0">"#"</definedName>
    <definedName name="FDC_373_1">"#"</definedName>
    <definedName name="FDC_373_10">"#"</definedName>
    <definedName name="FDC_373_11">"#"</definedName>
    <definedName name="FDC_373_12">"#"</definedName>
    <definedName name="FDC_373_13">"#"</definedName>
    <definedName name="FDC_373_14">"#"</definedName>
    <definedName name="FDC_373_2">"#"</definedName>
    <definedName name="FDC_373_3">"#"</definedName>
    <definedName name="FDC_373_4">"#"</definedName>
    <definedName name="FDC_373_5">"#"</definedName>
    <definedName name="FDC_373_6">"#"</definedName>
    <definedName name="FDC_373_7">"#"</definedName>
    <definedName name="FDC_373_8">"#"</definedName>
    <definedName name="FDC_373_9">"#"</definedName>
    <definedName name="FDC_374_0">"#"</definedName>
    <definedName name="FDC_374_1">"#"</definedName>
    <definedName name="FDC_374_10">"#"</definedName>
    <definedName name="FDC_374_11">"#"</definedName>
    <definedName name="FDC_374_12">"#"</definedName>
    <definedName name="FDC_374_13">"#"</definedName>
    <definedName name="FDC_374_14">"#"</definedName>
    <definedName name="FDC_374_2">"#"</definedName>
    <definedName name="FDC_374_3">"#"</definedName>
    <definedName name="FDC_374_4">"#"</definedName>
    <definedName name="FDC_374_5">"#"</definedName>
    <definedName name="FDC_374_6">"#"</definedName>
    <definedName name="FDC_374_7">"#"</definedName>
    <definedName name="FDC_374_8">"#"</definedName>
    <definedName name="FDC_374_9">"#"</definedName>
    <definedName name="FDC_375_0">"#"</definedName>
    <definedName name="FDC_375_1">"#"</definedName>
    <definedName name="FDC_375_10">"#"</definedName>
    <definedName name="FDC_375_11">"#"</definedName>
    <definedName name="FDC_375_12">"#"</definedName>
    <definedName name="FDC_375_13">"#"</definedName>
    <definedName name="FDC_375_14">"#"</definedName>
    <definedName name="FDC_375_2">"#"</definedName>
    <definedName name="FDC_375_3">"#"</definedName>
    <definedName name="FDC_375_4">"#"</definedName>
    <definedName name="FDC_375_5">"#"</definedName>
    <definedName name="FDC_375_6">"#"</definedName>
    <definedName name="FDC_375_7">"#"</definedName>
    <definedName name="FDC_375_8">"#"</definedName>
    <definedName name="FDC_375_9">"#"</definedName>
    <definedName name="FDC_376_0">"#"</definedName>
    <definedName name="FDC_376_1">"#"</definedName>
    <definedName name="FDC_376_2">"#"</definedName>
    <definedName name="FDC_376_3">"#"</definedName>
    <definedName name="FDC_376_4">"#"</definedName>
    <definedName name="FDC_376_5">"#"</definedName>
    <definedName name="FDC_376_6">"#"</definedName>
    <definedName name="FDC_377_0">"#"</definedName>
    <definedName name="FDC_377_1">"#"</definedName>
    <definedName name="FDC_377_2">"#"</definedName>
    <definedName name="FDC_377_3">"#"</definedName>
    <definedName name="FDC_377_4">"#"</definedName>
    <definedName name="FDC_377_5">"#"</definedName>
    <definedName name="FDC_377_6">"#"</definedName>
    <definedName name="FDC_38_0">"#"</definedName>
    <definedName name="FDC_39_0">"#"</definedName>
    <definedName name="FDC_4_0">"#"</definedName>
    <definedName name="FDC_40_0">"#"</definedName>
    <definedName name="FDC_41_0">"#"</definedName>
    <definedName name="FDC_41_1">"#"</definedName>
    <definedName name="FDC_41_2">"#"</definedName>
    <definedName name="FDC_41_3">"#"</definedName>
    <definedName name="FDC_42_0">"#"</definedName>
    <definedName name="FDC_42_1">"#"</definedName>
    <definedName name="FDC_42_2">"#"</definedName>
    <definedName name="FDC_42_3">"#"</definedName>
    <definedName name="FDC_43_0">"#"</definedName>
    <definedName name="FDC_43_1">"#"</definedName>
    <definedName name="FDC_43_10">"#"</definedName>
    <definedName name="FDC_43_11">"#"</definedName>
    <definedName name="FDC_43_12">"#"</definedName>
    <definedName name="FDC_43_13">"#"</definedName>
    <definedName name="FDC_43_14">"#"</definedName>
    <definedName name="FDC_43_2">"#"</definedName>
    <definedName name="FDC_43_3">"#"</definedName>
    <definedName name="FDC_43_4">"#"</definedName>
    <definedName name="FDC_43_5">"#"</definedName>
    <definedName name="FDC_43_6">"#"</definedName>
    <definedName name="FDC_43_7">"#"</definedName>
    <definedName name="FDC_43_8">"#"</definedName>
    <definedName name="FDC_43_9">"#"</definedName>
    <definedName name="FDC_44_0">"#"</definedName>
    <definedName name="FDC_44_1">"#"</definedName>
    <definedName name="FDC_44_10">"#"</definedName>
    <definedName name="FDC_44_11">"#"</definedName>
    <definedName name="FDC_44_12">"#"</definedName>
    <definedName name="FDC_44_13">"#"</definedName>
    <definedName name="FDC_44_14">"#"</definedName>
    <definedName name="FDC_44_2">"#"</definedName>
    <definedName name="FDC_44_3">"#"</definedName>
    <definedName name="FDC_44_4">"#"</definedName>
    <definedName name="FDC_44_5">"#"</definedName>
    <definedName name="FDC_44_6">"#"</definedName>
    <definedName name="FDC_44_7">"#"</definedName>
    <definedName name="FDC_44_8">"#"</definedName>
    <definedName name="FDC_44_9">"#"</definedName>
    <definedName name="FDC_45_0">"#"</definedName>
    <definedName name="FDC_45_1">"#"</definedName>
    <definedName name="FDC_45_10">"#"</definedName>
    <definedName name="FDC_45_11">"#"</definedName>
    <definedName name="FDC_45_12">"#"</definedName>
    <definedName name="FDC_45_13">"#"</definedName>
    <definedName name="FDC_45_14">"#"</definedName>
    <definedName name="FDC_45_2">"#"</definedName>
    <definedName name="FDC_45_3">"#"</definedName>
    <definedName name="FDC_45_4">"#"</definedName>
    <definedName name="FDC_45_5">"#"</definedName>
    <definedName name="FDC_45_6">"#"</definedName>
    <definedName name="FDC_45_7">"#"</definedName>
    <definedName name="FDC_45_8">"#"</definedName>
    <definedName name="FDC_45_9">"#"</definedName>
    <definedName name="FDC_46_0">"#"</definedName>
    <definedName name="FDC_46_1">"#"</definedName>
    <definedName name="FDC_46_10">"#"</definedName>
    <definedName name="FDC_46_11">"#"</definedName>
    <definedName name="FDC_46_12">"#"</definedName>
    <definedName name="FDC_46_13">"#"</definedName>
    <definedName name="FDC_46_14">"#"</definedName>
    <definedName name="FDC_46_2">"#"</definedName>
    <definedName name="FDC_46_3">"#"</definedName>
    <definedName name="FDC_46_4">"#"</definedName>
    <definedName name="FDC_46_5">"#"</definedName>
    <definedName name="FDC_46_6">"#"</definedName>
    <definedName name="FDC_46_7">"#"</definedName>
    <definedName name="FDC_46_8">"#"</definedName>
    <definedName name="FDC_46_9">"#"</definedName>
    <definedName name="FDC_47_0">"#"</definedName>
    <definedName name="FDC_47_1">"#"</definedName>
    <definedName name="FDC_47_10">"#"</definedName>
    <definedName name="FDC_47_11">"#"</definedName>
    <definedName name="FDC_47_12">"#"</definedName>
    <definedName name="FDC_47_13">"#"</definedName>
    <definedName name="FDC_47_14">"#"</definedName>
    <definedName name="FDC_47_2">"#"</definedName>
    <definedName name="FDC_47_3">"#"</definedName>
    <definedName name="FDC_47_4">"#"</definedName>
    <definedName name="FDC_47_5">"#"</definedName>
    <definedName name="FDC_47_6">"#"</definedName>
    <definedName name="FDC_47_7">"#"</definedName>
    <definedName name="FDC_47_8">"#"</definedName>
    <definedName name="FDC_47_9">"#"</definedName>
    <definedName name="FDC_48_0">"#"</definedName>
    <definedName name="FDC_48_1">"#"</definedName>
    <definedName name="FDC_48_10">"#"</definedName>
    <definedName name="FDC_48_11">"#"</definedName>
    <definedName name="FDC_48_12">"#"</definedName>
    <definedName name="FDC_48_13">"#"</definedName>
    <definedName name="FDC_48_14">"#"</definedName>
    <definedName name="FDC_48_2">"#"</definedName>
    <definedName name="FDC_48_3">"#"</definedName>
    <definedName name="FDC_48_4">"#"</definedName>
    <definedName name="FDC_48_5">"#"</definedName>
    <definedName name="FDC_48_6">"#"</definedName>
    <definedName name="FDC_48_7">"#"</definedName>
    <definedName name="FDC_48_8">"#"</definedName>
    <definedName name="FDC_48_9">"#"</definedName>
    <definedName name="FDC_49_0">"#"</definedName>
    <definedName name="FDC_49_1">"#"</definedName>
    <definedName name="FDC_49_10">"#"</definedName>
    <definedName name="FDC_49_11">"#"</definedName>
    <definedName name="FDC_49_12">"#"</definedName>
    <definedName name="FDC_49_13">"#"</definedName>
    <definedName name="FDC_49_14">"#"</definedName>
    <definedName name="FDC_49_2">"#"</definedName>
    <definedName name="FDC_49_3">"#"</definedName>
    <definedName name="FDC_49_4">"#"</definedName>
    <definedName name="FDC_49_5">"#"</definedName>
    <definedName name="FDC_49_6">"#"</definedName>
    <definedName name="FDC_49_7">"#"</definedName>
    <definedName name="FDC_49_8">"#"</definedName>
    <definedName name="FDC_49_9">"#"</definedName>
    <definedName name="FDC_5_0">"#"</definedName>
    <definedName name="FDC_5_1">"#"</definedName>
    <definedName name="FDC_5_2">"#"</definedName>
    <definedName name="FDC_5_3">"#"</definedName>
    <definedName name="FDC_50_0">"#"</definedName>
    <definedName name="FDC_50_1">"#"</definedName>
    <definedName name="FDC_50_10">"#"</definedName>
    <definedName name="FDC_50_11">"#"</definedName>
    <definedName name="FDC_50_12">"#"</definedName>
    <definedName name="FDC_50_13">"#"</definedName>
    <definedName name="FDC_50_14">"#"</definedName>
    <definedName name="FDC_50_2">"#"</definedName>
    <definedName name="FDC_50_3">"#"</definedName>
    <definedName name="FDC_50_4">"#"</definedName>
    <definedName name="FDC_50_5">"#"</definedName>
    <definedName name="FDC_50_6">"#"</definedName>
    <definedName name="FDC_50_7">"#"</definedName>
    <definedName name="FDC_50_8">"#"</definedName>
    <definedName name="FDC_50_9">"#"</definedName>
    <definedName name="FDC_51_0">"#"</definedName>
    <definedName name="FDC_51_1">"#"</definedName>
    <definedName name="FDC_51_10">"#"</definedName>
    <definedName name="FDC_51_11">"#"</definedName>
    <definedName name="FDC_51_12">"#"</definedName>
    <definedName name="FDC_51_13">"#"</definedName>
    <definedName name="FDC_51_14">"#"</definedName>
    <definedName name="FDC_51_2">"#"</definedName>
    <definedName name="FDC_51_3">"#"</definedName>
    <definedName name="FDC_51_4">"#"</definedName>
    <definedName name="FDC_51_5">"#"</definedName>
    <definedName name="FDC_51_6">"#"</definedName>
    <definedName name="FDC_51_7">"#"</definedName>
    <definedName name="FDC_51_8">"#"</definedName>
    <definedName name="FDC_51_9">"#"</definedName>
    <definedName name="FDC_52_0">"#"</definedName>
    <definedName name="FDC_52_1">"#"</definedName>
    <definedName name="FDC_52_10">"#"</definedName>
    <definedName name="FDC_52_11">"#"</definedName>
    <definedName name="FDC_52_12">"#"</definedName>
    <definedName name="FDC_52_13">"#"</definedName>
    <definedName name="FDC_52_14">"#"</definedName>
    <definedName name="FDC_52_2">"#"</definedName>
    <definedName name="FDC_52_3">"#"</definedName>
    <definedName name="FDC_52_4">"#"</definedName>
    <definedName name="FDC_52_5">"#"</definedName>
    <definedName name="FDC_52_6">"#"</definedName>
    <definedName name="FDC_52_7">"#"</definedName>
    <definedName name="FDC_52_8">"#"</definedName>
    <definedName name="FDC_52_9">"#"</definedName>
    <definedName name="FDC_53_0">"#"</definedName>
    <definedName name="FDC_53_1">"#"</definedName>
    <definedName name="FDC_53_10">"#"</definedName>
    <definedName name="FDC_53_11">"#"</definedName>
    <definedName name="FDC_53_12">"#"</definedName>
    <definedName name="FDC_53_13">"#"</definedName>
    <definedName name="FDC_53_14">"#"</definedName>
    <definedName name="FDC_53_2">"#"</definedName>
    <definedName name="FDC_53_3">"#"</definedName>
    <definedName name="FDC_53_4">"#"</definedName>
    <definedName name="FDC_53_5">"#"</definedName>
    <definedName name="FDC_53_6">"#"</definedName>
    <definedName name="FDC_53_7">"#"</definedName>
    <definedName name="FDC_53_8">"#"</definedName>
    <definedName name="FDC_53_9">"#"</definedName>
    <definedName name="FDC_54_0">"#"</definedName>
    <definedName name="FDC_54_1">"#"</definedName>
    <definedName name="FDC_54_10">"#"</definedName>
    <definedName name="FDC_54_11">"#"</definedName>
    <definedName name="FDC_54_12">"#"</definedName>
    <definedName name="FDC_54_13">"#"</definedName>
    <definedName name="FDC_54_14">"#"</definedName>
    <definedName name="FDC_54_2">"#"</definedName>
    <definedName name="FDC_54_3">"#"</definedName>
    <definedName name="FDC_54_4">"#"</definedName>
    <definedName name="FDC_54_5">"#"</definedName>
    <definedName name="FDC_54_6">"#"</definedName>
    <definedName name="FDC_54_7">"#"</definedName>
    <definedName name="FDC_54_8">"#"</definedName>
    <definedName name="FDC_54_9">"#"</definedName>
    <definedName name="FDC_55_0">"#"</definedName>
    <definedName name="FDC_55_1">"#"</definedName>
    <definedName name="FDC_55_10">"#"</definedName>
    <definedName name="FDC_55_11">"#"</definedName>
    <definedName name="FDC_55_12">"#"</definedName>
    <definedName name="FDC_55_13">"#"</definedName>
    <definedName name="FDC_55_14">"#"</definedName>
    <definedName name="FDC_55_2">"#"</definedName>
    <definedName name="FDC_55_3">"#"</definedName>
    <definedName name="FDC_55_4">"#"</definedName>
    <definedName name="FDC_55_5">"#"</definedName>
    <definedName name="FDC_55_6">"#"</definedName>
    <definedName name="FDC_55_7">"#"</definedName>
    <definedName name="FDC_55_8">"#"</definedName>
    <definedName name="FDC_55_9">"#"</definedName>
    <definedName name="FDC_56_0">"#"</definedName>
    <definedName name="FDC_56_1">"#"</definedName>
    <definedName name="FDC_56_10">"#"</definedName>
    <definedName name="FDC_56_11">"#"</definedName>
    <definedName name="FDC_56_12">"#"</definedName>
    <definedName name="FDC_56_13">"#"</definedName>
    <definedName name="FDC_56_14">"#"</definedName>
    <definedName name="FDC_56_2">"#"</definedName>
    <definedName name="FDC_56_3">"#"</definedName>
    <definedName name="FDC_56_4">"#"</definedName>
    <definedName name="FDC_56_5">"#"</definedName>
    <definedName name="FDC_56_6">"#"</definedName>
    <definedName name="FDC_56_7">"#"</definedName>
    <definedName name="FDC_56_8">"#"</definedName>
    <definedName name="FDC_56_9">"#"</definedName>
    <definedName name="FDC_57_0">"#"</definedName>
    <definedName name="FDC_57_1">"#"</definedName>
    <definedName name="FDC_57_10">"#"</definedName>
    <definedName name="FDC_57_11">"#"</definedName>
    <definedName name="FDC_57_12">"#"</definedName>
    <definedName name="FDC_57_13">"#"</definedName>
    <definedName name="FDC_57_14">"#"</definedName>
    <definedName name="FDC_57_2">"#"</definedName>
    <definedName name="FDC_57_3">"#"</definedName>
    <definedName name="FDC_57_4">"#"</definedName>
    <definedName name="FDC_57_5">"#"</definedName>
    <definedName name="FDC_57_6">"#"</definedName>
    <definedName name="FDC_57_7">"#"</definedName>
    <definedName name="FDC_57_8">"#"</definedName>
    <definedName name="FDC_57_9">"#"</definedName>
    <definedName name="FDC_58_0">"#"</definedName>
    <definedName name="FDC_58_1">"#"</definedName>
    <definedName name="FDC_58_10">"#"</definedName>
    <definedName name="FDC_58_100">"#"</definedName>
    <definedName name="FDC_58_101">"#"</definedName>
    <definedName name="FDC_58_102">"#"</definedName>
    <definedName name="FDC_58_103">"#"</definedName>
    <definedName name="FDC_58_104">"#"</definedName>
    <definedName name="FDC_58_105">"#"</definedName>
    <definedName name="FDC_58_106">"#"</definedName>
    <definedName name="FDC_58_107">"#"</definedName>
    <definedName name="FDC_58_108">"#"</definedName>
    <definedName name="FDC_58_109">"#"</definedName>
    <definedName name="FDC_58_11">"#"</definedName>
    <definedName name="FDC_58_110">"#"</definedName>
    <definedName name="FDC_58_111">"#"</definedName>
    <definedName name="FDC_58_112">"#"</definedName>
    <definedName name="FDC_58_113">"#"</definedName>
    <definedName name="FDC_58_114">"#"</definedName>
    <definedName name="FDC_58_115">"#"</definedName>
    <definedName name="FDC_58_116">"#"</definedName>
    <definedName name="FDC_58_117">"#"</definedName>
    <definedName name="FDC_58_118">"#"</definedName>
    <definedName name="FDC_58_119">"#"</definedName>
    <definedName name="FDC_58_12">"#"</definedName>
    <definedName name="FDC_58_120">"#"</definedName>
    <definedName name="FDC_58_121">"#"</definedName>
    <definedName name="FDC_58_122">"#"</definedName>
    <definedName name="FDC_58_123">"#"</definedName>
    <definedName name="FDC_58_124">"#"</definedName>
    <definedName name="FDC_58_125">"#"</definedName>
    <definedName name="FDC_58_126">"#"</definedName>
    <definedName name="FDC_58_127">"#"</definedName>
    <definedName name="FDC_58_128">"#"</definedName>
    <definedName name="FDC_58_129">"#"</definedName>
    <definedName name="FDC_58_13">"#"</definedName>
    <definedName name="FDC_58_130">"#"</definedName>
    <definedName name="FDC_58_131">"#"</definedName>
    <definedName name="FDC_58_132">"#"</definedName>
    <definedName name="FDC_58_133">"#"</definedName>
    <definedName name="FDC_58_134">"#"</definedName>
    <definedName name="FDC_58_135">"#"</definedName>
    <definedName name="FDC_58_136">"#"</definedName>
    <definedName name="FDC_58_137">"#"</definedName>
    <definedName name="FDC_58_138">"#"</definedName>
    <definedName name="FDC_58_139">"#"</definedName>
    <definedName name="FDC_58_14">"#"</definedName>
    <definedName name="FDC_58_140">"#"</definedName>
    <definedName name="FDC_58_141">"#"</definedName>
    <definedName name="FDC_58_142">"#"</definedName>
    <definedName name="FDC_58_143">"#"</definedName>
    <definedName name="FDC_58_144">"#"</definedName>
    <definedName name="FDC_58_145">"#"</definedName>
    <definedName name="FDC_58_146">"#"</definedName>
    <definedName name="FDC_58_147">"#"</definedName>
    <definedName name="FDC_58_148">"#"</definedName>
    <definedName name="FDC_58_149">"#"</definedName>
    <definedName name="FDC_58_15">"#"</definedName>
    <definedName name="FDC_58_150">"#"</definedName>
    <definedName name="FDC_58_151">"#"</definedName>
    <definedName name="FDC_58_152">"#"</definedName>
    <definedName name="FDC_58_153">"#"</definedName>
    <definedName name="FDC_58_154">"#"</definedName>
    <definedName name="FDC_58_155">"#"</definedName>
    <definedName name="FDC_58_156">"#"</definedName>
    <definedName name="FDC_58_157">"#"</definedName>
    <definedName name="FDC_58_158">"#"</definedName>
    <definedName name="FDC_58_159">"#"</definedName>
    <definedName name="FDC_58_16">"#"</definedName>
    <definedName name="FDC_58_160">"#"</definedName>
    <definedName name="FDC_58_161">"#"</definedName>
    <definedName name="FDC_58_162">"#"</definedName>
    <definedName name="FDC_58_163">"#"</definedName>
    <definedName name="FDC_58_164">"#"</definedName>
    <definedName name="FDC_58_165">"#"</definedName>
    <definedName name="FDC_58_166">"#"</definedName>
    <definedName name="FDC_58_167">"#"</definedName>
    <definedName name="FDC_58_168">"#"</definedName>
    <definedName name="FDC_58_169">"#"</definedName>
    <definedName name="FDC_58_17">"#"</definedName>
    <definedName name="FDC_58_170">"#"</definedName>
    <definedName name="FDC_58_171">"#"</definedName>
    <definedName name="FDC_58_172">"#"</definedName>
    <definedName name="FDC_58_173">"#"</definedName>
    <definedName name="FDC_58_174">"#"</definedName>
    <definedName name="FDC_58_175">"#"</definedName>
    <definedName name="FDC_58_176">"#"</definedName>
    <definedName name="FDC_58_177">"#"</definedName>
    <definedName name="FDC_58_178">"#"</definedName>
    <definedName name="FDC_58_179">"#"</definedName>
    <definedName name="FDC_58_18">"#"</definedName>
    <definedName name="FDC_58_180">"#"</definedName>
    <definedName name="FDC_58_181">"#"</definedName>
    <definedName name="FDC_58_182">"#"</definedName>
    <definedName name="FDC_58_183">"#"</definedName>
    <definedName name="FDC_58_184">"#"</definedName>
    <definedName name="FDC_58_185">"#"</definedName>
    <definedName name="FDC_58_186">"#"</definedName>
    <definedName name="FDC_58_187">"#"</definedName>
    <definedName name="FDC_58_188">"#"</definedName>
    <definedName name="FDC_58_189">"#"</definedName>
    <definedName name="FDC_58_19">"#"</definedName>
    <definedName name="FDC_58_190">"#"</definedName>
    <definedName name="FDC_58_191">"#"</definedName>
    <definedName name="FDC_58_192">"#"</definedName>
    <definedName name="FDC_58_193">"#"</definedName>
    <definedName name="FDC_58_194">"#"</definedName>
    <definedName name="FDC_58_195">"#"</definedName>
    <definedName name="FDC_58_196">"#"</definedName>
    <definedName name="FDC_58_197">"#"</definedName>
    <definedName name="FDC_58_198">"#"</definedName>
    <definedName name="FDC_58_199">"#"</definedName>
    <definedName name="FDC_58_2">"#"</definedName>
    <definedName name="FDC_58_20">"#"</definedName>
    <definedName name="FDC_58_200">"#"</definedName>
    <definedName name="FDC_58_201">"#"</definedName>
    <definedName name="FDC_58_202">"#"</definedName>
    <definedName name="FDC_58_203">"#"</definedName>
    <definedName name="FDC_58_204">"#"</definedName>
    <definedName name="FDC_58_205">"#"</definedName>
    <definedName name="FDC_58_206">"#"</definedName>
    <definedName name="FDC_58_207">"#"</definedName>
    <definedName name="FDC_58_208">"#"</definedName>
    <definedName name="FDC_58_209">"#"</definedName>
    <definedName name="FDC_58_21">"#"</definedName>
    <definedName name="FDC_58_210">"#"</definedName>
    <definedName name="FDC_58_211">"#"</definedName>
    <definedName name="FDC_58_212">"#"</definedName>
    <definedName name="FDC_58_213">"#"</definedName>
    <definedName name="FDC_58_214">"#"</definedName>
    <definedName name="FDC_58_215">"#"</definedName>
    <definedName name="FDC_58_216">"#"</definedName>
    <definedName name="FDC_58_217">"#"</definedName>
    <definedName name="FDC_58_218">"#"</definedName>
    <definedName name="FDC_58_219">"#"</definedName>
    <definedName name="FDC_58_22">"#"</definedName>
    <definedName name="FDC_58_220">"#"</definedName>
    <definedName name="FDC_58_221">"#"</definedName>
    <definedName name="FDC_58_222">"#"</definedName>
    <definedName name="FDC_58_223">"#"</definedName>
    <definedName name="FDC_58_224">"#"</definedName>
    <definedName name="FDC_58_225">"#"</definedName>
    <definedName name="FDC_58_226">"#"</definedName>
    <definedName name="FDC_58_227">"#"</definedName>
    <definedName name="FDC_58_228">"#"</definedName>
    <definedName name="FDC_58_229">"#"</definedName>
    <definedName name="FDC_58_23">"#"</definedName>
    <definedName name="FDC_58_230">"#"</definedName>
    <definedName name="FDC_58_231">"#"</definedName>
    <definedName name="FDC_58_232">"#"</definedName>
    <definedName name="FDC_58_233">"#"</definedName>
    <definedName name="FDC_58_234">"#"</definedName>
    <definedName name="FDC_58_235">"#"</definedName>
    <definedName name="FDC_58_236">"#"</definedName>
    <definedName name="FDC_58_237">"#"</definedName>
    <definedName name="FDC_58_238">"#"</definedName>
    <definedName name="FDC_58_239">"#"</definedName>
    <definedName name="FDC_58_24">"#"</definedName>
    <definedName name="FDC_58_240">"#"</definedName>
    <definedName name="FDC_58_241">"#"</definedName>
    <definedName name="FDC_58_242">"#"</definedName>
    <definedName name="FDC_58_243">"#"</definedName>
    <definedName name="FDC_58_244">"#"</definedName>
    <definedName name="FDC_58_245">"#"</definedName>
    <definedName name="FDC_58_246">"#"</definedName>
    <definedName name="FDC_58_247">"#"</definedName>
    <definedName name="FDC_58_248">"#"</definedName>
    <definedName name="FDC_58_249">"#"</definedName>
    <definedName name="FDC_58_25">"#"</definedName>
    <definedName name="FDC_58_250">"#"</definedName>
    <definedName name="FDC_58_251">"#"</definedName>
    <definedName name="FDC_58_252">"#"</definedName>
    <definedName name="FDC_58_253">"#"</definedName>
    <definedName name="FDC_58_254">"#"</definedName>
    <definedName name="FDC_58_255">"#"</definedName>
    <definedName name="FDC_58_256">"#"</definedName>
    <definedName name="FDC_58_257">"#"</definedName>
    <definedName name="FDC_58_258">"#"</definedName>
    <definedName name="FDC_58_259">"#"</definedName>
    <definedName name="FDC_58_26">"#"</definedName>
    <definedName name="FDC_58_260">"#"</definedName>
    <definedName name="FDC_58_261">"#"</definedName>
    <definedName name="FDC_58_27">"#"</definedName>
    <definedName name="FDC_58_28">"#"</definedName>
    <definedName name="FDC_58_29">"#"</definedName>
    <definedName name="FDC_58_3">"#"</definedName>
    <definedName name="FDC_58_30">"#"</definedName>
    <definedName name="FDC_58_31">"#"</definedName>
    <definedName name="FDC_58_32">"#"</definedName>
    <definedName name="FDC_58_33">"#"</definedName>
    <definedName name="FDC_58_34">"#"</definedName>
    <definedName name="FDC_58_35">"#"</definedName>
    <definedName name="FDC_58_36">"#"</definedName>
    <definedName name="FDC_58_37">"#"</definedName>
    <definedName name="FDC_58_38">"#"</definedName>
    <definedName name="FDC_58_39">"#"</definedName>
    <definedName name="FDC_58_4">"#"</definedName>
    <definedName name="FDC_58_40">"#"</definedName>
    <definedName name="FDC_58_41">"#"</definedName>
    <definedName name="FDC_58_42">"#"</definedName>
    <definedName name="FDC_58_43">"#"</definedName>
    <definedName name="FDC_58_44">"#"</definedName>
    <definedName name="FDC_58_45">"#"</definedName>
    <definedName name="FDC_58_46">"#"</definedName>
    <definedName name="FDC_58_47">"#"</definedName>
    <definedName name="FDC_58_48">"#"</definedName>
    <definedName name="FDC_58_49">"#"</definedName>
    <definedName name="FDC_58_5">"#"</definedName>
    <definedName name="FDC_58_50">"#"</definedName>
    <definedName name="FDC_58_51">"#"</definedName>
    <definedName name="FDC_58_52">"#"</definedName>
    <definedName name="FDC_58_53">"#"</definedName>
    <definedName name="FDC_58_54">"#"</definedName>
    <definedName name="FDC_58_55">"#"</definedName>
    <definedName name="FDC_58_56">"#"</definedName>
    <definedName name="FDC_58_57">"#"</definedName>
    <definedName name="FDC_58_58">"#"</definedName>
    <definedName name="FDC_58_59">"#"</definedName>
    <definedName name="FDC_58_6">"#"</definedName>
    <definedName name="FDC_58_60">"#"</definedName>
    <definedName name="FDC_58_61">"#"</definedName>
    <definedName name="FDC_58_62">"#"</definedName>
    <definedName name="FDC_58_63">"#"</definedName>
    <definedName name="FDC_58_64">"#"</definedName>
    <definedName name="FDC_58_65">"#"</definedName>
    <definedName name="FDC_58_66">"#"</definedName>
    <definedName name="FDC_58_67">"#"</definedName>
    <definedName name="FDC_58_68">"#"</definedName>
    <definedName name="FDC_58_69">"#"</definedName>
    <definedName name="FDC_58_7">"#"</definedName>
    <definedName name="FDC_58_70">"#"</definedName>
    <definedName name="FDC_58_71">"#"</definedName>
    <definedName name="FDC_58_72">"#"</definedName>
    <definedName name="FDC_58_73">"#"</definedName>
    <definedName name="FDC_58_74">"#"</definedName>
    <definedName name="FDC_58_75">"#"</definedName>
    <definedName name="FDC_58_76">"#"</definedName>
    <definedName name="FDC_58_77">"#"</definedName>
    <definedName name="FDC_58_78">"#"</definedName>
    <definedName name="FDC_58_79">"#"</definedName>
    <definedName name="FDC_58_8">"#"</definedName>
    <definedName name="FDC_58_80">"#"</definedName>
    <definedName name="FDC_58_81">"#"</definedName>
    <definedName name="FDC_58_82">"#"</definedName>
    <definedName name="FDC_58_83">"#"</definedName>
    <definedName name="FDC_58_84">"#"</definedName>
    <definedName name="FDC_58_85">"#"</definedName>
    <definedName name="FDC_58_86">"#"</definedName>
    <definedName name="FDC_58_87">"#"</definedName>
    <definedName name="FDC_58_88">"#"</definedName>
    <definedName name="FDC_58_89">"#"</definedName>
    <definedName name="FDC_58_9">"#"</definedName>
    <definedName name="FDC_58_90">"#"</definedName>
    <definedName name="FDC_58_91">"#"</definedName>
    <definedName name="FDC_58_92">"#"</definedName>
    <definedName name="FDC_58_93">"#"</definedName>
    <definedName name="FDC_58_94">"#"</definedName>
    <definedName name="FDC_58_95">"#"</definedName>
    <definedName name="FDC_58_96">"#"</definedName>
    <definedName name="FDC_58_97">"#"</definedName>
    <definedName name="FDC_58_98">"#"</definedName>
    <definedName name="FDC_58_99">"#"</definedName>
    <definedName name="FDC_59_0">"#"</definedName>
    <definedName name="FDC_59_1">"#"</definedName>
    <definedName name="FDC_59_10">"#"</definedName>
    <definedName name="FDC_59_100">"#"</definedName>
    <definedName name="FDC_59_101">"#"</definedName>
    <definedName name="FDC_59_102">"#"</definedName>
    <definedName name="FDC_59_103">"#"</definedName>
    <definedName name="FDC_59_104">"#"</definedName>
    <definedName name="FDC_59_105">"#"</definedName>
    <definedName name="FDC_59_106">"#"</definedName>
    <definedName name="FDC_59_107">"#"</definedName>
    <definedName name="FDC_59_108">"#"</definedName>
    <definedName name="FDC_59_109">"#"</definedName>
    <definedName name="FDC_59_11">"#"</definedName>
    <definedName name="FDC_59_110">"#"</definedName>
    <definedName name="FDC_59_111">"#"</definedName>
    <definedName name="FDC_59_112">"#"</definedName>
    <definedName name="FDC_59_113">"#"</definedName>
    <definedName name="FDC_59_114">"#"</definedName>
    <definedName name="FDC_59_115">"#"</definedName>
    <definedName name="FDC_59_116">"#"</definedName>
    <definedName name="FDC_59_117">"#"</definedName>
    <definedName name="FDC_59_118">"#"</definedName>
    <definedName name="FDC_59_119">"#"</definedName>
    <definedName name="FDC_59_12">"#"</definedName>
    <definedName name="FDC_59_120">"#"</definedName>
    <definedName name="FDC_59_121">"#"</definedName>
    <definedName name="FDC_59_122">"#"</definedName>
    <definedName name="FDC_59_123">"#"</definedName>
    <definedName name="FDC_59_124">"#"</definedName>
    <definedName name="FDC_59_125">"#"</definedName>
    <definedName name="FDC_59_126">"#"</definedName>
    <definedName name="FDC_59_127">"#"</definedName>
    <definedName name="FDC_59_128">"#"</definedName>
    <definedName name="FDC_59_129">"#"</definedName>
    <definedName name="FDC_59_13">"#"</definedName>
    <definedName name="FDC_59_130">"#"</definedName>
    <definedName name="FDC_59_131">"#"</definedName>
    <definedName name="FDC_59_132">"#"</definedName>
    <definedName name="FDC_59_133">"#"</definedName>
    <definedName name="FDC_59_134">"#"</definedName>
    <definedName name="FDC_59_135">"#"</definedName>
    <definedName name="FDC_59_136">"#"</definedName>
    <definedName name="FDC_59_137">"#"</definedName>
    <definedName name="FDC_59_138">"#"</definedName>
    <definedName name="FDC_59_139">"#"</definedName>
    <definedName name="FDC_59_14">"#"</definedName>
    <definedName name="FDC_59_140">"#"</definedName>
    <definedName name="FDC_59_141">"#"</definedName>
    <definedName name="FDC_59_142">"#"</definedName>
    <definedName name="FDC_59_143">"#"</definedName>
    <definedName name="FDC_59_144">"#"</definedName>
    <definedName name="FDC_59_145">"#"</definedName>
    <definedName name="FDC_59_146">"#"</definedName>
    <definedName name="FDC_59_147">"#"</definedName>
    <definedName name="FDC_59_148">"#"</definedName>
    <definedName name="FDC_59_149">"#"</definedName>
    <definedName name="FDC_59_15">"#"</definedName>
    <definedName name="FDC_59_150">"#"</definedName>
    <definedName name="FDC_59_151">"#"</definedName>
    <definedName name="FDC_59_152">"#"</definedName>
    <definedName name="FDC_59_153">"#"</definedName>
    <definedName name="FDC_59_154">"#"</definedName>
    <definedName name="FDC_59_155">"#"</definedName>
    <definedName name="FDC_59_156">"#"</definedName>
    <definedName name="FDC_59_157">"#"</definedName>
    <definedName name="FDC_59_158">"#"</definedName>
    <definedName name="FDC_59_159">"#"</definedName>
    <definedName name="FDC_59_16">"#"</definedName>
    <definedName name="FDC_59_160">"#"</definedName>
    <definedName name="FDC_59_161">"#"</definedName>
    <definedName name="FDC_59_162">"#"</definedName>
    <definedName name="FDC_59_163">"#"</definedName>
    <definedName name="FDC_59_164">"#"</definedName>
    <definedName name="FDC_59_165">"#"</definedName>
    <definedName name="FDC_59_166">"#"</definedName>
    <definedName name="FDC_59_167">"#"</definedName>
    <definedName name="FDC_59_168">"#"</definedName>
    <definedName name="FDC_59_169">"#"</definedName>
    <definedName name="FDC_59_17">"#"</definedName>
    <definedName name="FDC_59_170">"#"</definedName>
    <definedName name="FDC_59_171">"#"</definedName>
    <definedName name="FDC_59_172">"#"</definedName>
    <definedName name="FDC_59_173">"#"</definedName>
    <definedName name="FDC_59_174">"#"</definedName>
    <definedName name="FDC_59_175">"#"</definedName>
    <definedName name="FDC_59_176">"#"</definedName>
    <definedName name="FDC_59_177">"#"</definedName>
    <definedName name="FDC_59_178">"#"</definedName>
    <definedName name="FDC_59_179">"#"</definedName>
    <definedName name="FDC_59_18">"#"</definedName>
    <definedName name="FDC_59_180">"#"</definedName>
    <definedName name="FDC_59_181">"#"</definedName>
    <definedName name="FDC_59_182">"#"</definedName>
    <definedName name="FDC_59_183">"#"</definedName>
    <definedName name="FDC_59_184">"#"</definedName>
    <definedName name="FDC_59_185">"#"</definedName>
    <definedName name="FDC_59_186">"#"</definedName>
    <definedName name="FDC_59_187">"#"</definedName>
    <definedName name="FDC_59_188">"#"</definedName>
    <definedName name="FDC_59_189">"#"</definedName>
    <definedName name="FDC_59_19">"#"</definedName>
    <definedName name="FDC_59_190">"#"</definedName>
    <definedName name="FDC_59_191">"#"</definedName>
    <definedName name="FDC_59_192">"#"</definedName>
    <definedName name="FDC_59_193">"#"</definedName>
    <definedName name="FDC_59_194">"#"</definedName>
    <definedName name="FDC_59_195">"#"</definedName>
    <definedName name="FDC_59_196">"#"</definedName>
    <definedName name="FDC_59_197">"#"</definedName>
    <definedName name="FDC_59_198">"#"</definedName>
    <definedName name="FDC_59_199">"#"</definedName>
    <definedName name="FDC_59_2">"#"</definedName>
    <definedName name="FDC_59_20">"#"</definedName>
    <definedName name="FDC_59_200">"#"</definedName>
    <definedName name="FDC_59_201">"#"</definedName>
    <definedName name="FDC_59_202">"#"</definedName>
    <definedName name="FDC_59_203">"#"</definedName>
    <definedName name="FDC_59_204">"#"</definedName>
    <definedName name="FDC_59_205">"#"</definedName>
    <definedName name="FDC_59_206">"#"</definedName>
    <definedName name="FDC_59_207">"#"</definedName>
    <definedName name="FDC_59_208">"#"</definedName>
    <definedName name="FDC_59_209">"#"</definedName>
    <definedName name="FDC_59_21">"#"</definedName>
    <definedName name="FDC_59_210">"#"</definedName>
    <definedName name="FDC_59_211">"#"</definedName>
    <definedName name="FDC_59_212">"#"</definedName>
    <definedName name="FDC_59_213">"#"</definedName>
    <definedName name="FDC_59_214">"#"</definedName>
    <definedName name="FDC_59_215">"#"</definedName>
    <definedName name="FDC_59_216">"#"</definedName>
    <definedName name="FDC_59_217">"#"</definedName>
    <definedName name="FDC_59_218">"#"</definedName>
    <definedName name="FDC_59_219">"#"</definedName>
    <definedName name="FDC_59_22">"#"</definedName>
    <definedName name="FDC_59_220">"#"</definedName>
    <definedName name="FDC_59_221">"#"</definedName>
    <definedName name="FDC_59_222">"#"</definedName>
    <definedName name="FDC_59_223">"#"</definedName>
    <definedName name="FDC_59_224">"#"</definedName>
    <definedName name="FDC_59_225">"#"</definedName>
    <definedName name="FDC_59_226">"#"</definedName>
    <definedName name="FDC_59_227">"#"</definedName>
    <definedName name="FDC_59_228">"#"</definedName>
    <definedName name="FDC_59_229">"#"</definedName>
    <definedName name="FDC_59_23">"#"</definedName>
    <definedName name="FDC_59_230">"#"</definedName>
    <definedName name="FDC_59_231">"#"</definedName>
    <definedName name="FDC_59_232">"#"</definedName>
    <definedName name="FDC_59_233">"#"</definedName>
    <definedName name="FDC_59_234">"#"</definedName>
    <definedName name="FDC_59_235">"#"</definedName>
    <definedName name="FDC_59_236">"#"</definedName>
    <definedName name="FDC_59_237">"#"</definedName>
    <definedName name="FDC_59_238">"#"</definedName>
    <definedName name="FDC_59_239">"#"</definedName>
    <definedName name="FDC_59_24">"#"</definedName>
    <definedName name="FDC_59_240">"#"</definedName>
    <definedName name="FDC_59_241">"#"</definedName>
    <definedName name="FDC_59_242">"#"</definedName>
    <definedName name="FDC_59_243">"#"</definedName>
    <definedName name="FDC_59_244">"#"</definedName>
    <definedName name="FDC_59_245">"#"</definedName>
    <definedName name="FDC_59_246">"#"</definedName>
    <definedName name="FDC_59_247">"#"</definedName>
    <definedName name="FDC_59_248">"#"</definedName>
    <definedName name="FDC_59_249">"#"</definedName>
    <definedName name="FDC_59_25">"#"</definedName>
    <definedName name="FDC_59_250">"#"</definedName>
    <definedName name="FDC_59_251">"#"</definedName>
    <definedName name="FDC_59_252">"#"</definedName>
    <definedName name="FDC_59_253">"#"</definedName>
    <definedName name="FDC_59_254">"#"</definedName>
    <definedName name="FDC_59_255">"#"</definedName>
    <definedName name="FDC_59_256">"#"</definedName>
    <definedName name="FDC_59_257">"#"</definedName>
    <definedName name="FDC_59_258">"#"</definedName>
    <definedName name="FDC_59_259">"#"</definedName>
    <definedName name="FDC_59_26">"#"</definedName>
    <definedName name="FDC_59_260">"#"</definedName>
    <definedName name="FDC_59_261">"#"</definedName>
    <definedName name="FDC_59_27">"#"</definedName>
    <definedName name="FDC_59_28">"#"</definedName>
    <definedName name="FDC_59_29">"#"</definedName>
    <definedName name="FDC_59_3">"#"</definedName>
    <definedName name="FDC_59_30">"#"</definedName>
    <definedName name="FDC_59_31">"#"</definedName>
    <definedName name="FDC_59_32">"#"</definedName>
    <definedName name="FDC_59_33">"#"</definedName>
    <definedName name="FDC_59_34">"#"</definedName>
    <definedName name="FDC_59_35">"#"</definedName>
    <definedName name="FDC_59_36">"#"</definedName>
    <definedName name="FDC_59_37">"#"</definedName>
    <definedName name="FDC_59_38">"#"</definedName>
    <definedName name="FDC_59_39">"#"</definedName>
    <definedName name="FDC_59_4">"#"</definedName>
    <definedName name="FDC_59_40">"#"</definedName>
    <definedName name="FDC_59_41">"#"</definedName>
    <definedName name="FDC_59_42">"#"</definedName>
    <definedName name="FDC_59_43">"#"</definedName>
    <definedName name="FDC_59_44">"#"</definedName>
    <definedName name="FDC_59_45">"#"</definedName>
    <definedName name="FDC_59_46">"#"</definedName>
    <definedName name="FDC_59_47">"#"</definedName>
    <definedName name="FDC_59_48">"#"</definedName>
    <definedName name="FDC_59_49">"#"</definedName>
    <definedName name="FDC_59_5">"#"</definedName>
    <definedName name="FDC_59_50">"#"</definedName>
    <definedName name="FDC_59_51">"#"</definedName>
    <definedName name="FDC_59_52">"#"</definedName>
    <definedName name="FDC_59_53">"#"</definedName>
    <definedName name="FDC_59_54">"#"</definedName>
    <definedName name="FDC_59_55">"#"</definedName>
    <definedName name="FDC_59_56">"#"</definedName>
    <definedName name="FDC_59_57">"#"</definedName>
    <definedName name="FDC_59_58">"#"</definedName>
    <definedName name="FDC_59_59">"#"</definedName>
    <definedName name="FDC_59_6">"#"</definedName>
    <definedName name="FDC_59_60">"#"</definedName>
    <definedName name="FDC_59_61">"#"</definedName>
    <definedName name="FDC_59_62">"#"</definedName>
    <definedName name="FDC_59_63">"#"</definedName>
    <definedName name="FDC_59_64">"#"</definedName>
    <definedName name="FDC_59_65">"#"</definedName>
    <definedName name="FDC_59_66">"#"</definedName>
    <definedName name="FDC_59_67">"#"</definedName>
    <definedName name="FDC_59_68">"#"</definedName>
    <definedName name="FDC_59_69">"#"</definedName>
    <definedName name="FDC_59_7">"#"</definedName>
    <definedName name="FDC_59_70">"#"</definedName>
    <definedName name="FDC_59_71">"#"</definedName>
    <definedName name="FDC_59_72">"#"</definedName>
    <definedName name="FDC_59_73">"#"</definedName>
    <definedName name="FDC_59_74">"#"</definedName>
    <definedName name="FDC_59_75">"#"</definedName>
    <definedName name="FDC_59_76">"#"</definedName>
    <definedName name="FDC_59_77">"#"</definedName>
    <definedName name="FDC_59_78">"#"</definedName>
    <definedName name="FDC_59_79">"#"</definedName>
    <definedName name="FDC_59_8">"#"</definedName>
    <definedName name="FDC_59_80">"#"</definedName>
    <definedName name="FDC_59_81">"#"</definedName>
    <definedName name="FDC_59_82">"#"</definedName>
    <definedName name="FDC_59_83">"#"</definedName>
    <definedName name="FDC_59_84">"#"</definedName>
    <definedName name="FDC_59_85">"#"</definedName>
    <definedName name="FDC_59_86">"#"</definedName>
    <definedName name="FDC_59_87">"#"</definedName>
    <definedName name="FDC_59_88">"#"</definedName>
    <definedName name="FDC_59_89">"#"</definedName>
    <definedName name="FDC_59_9">"#"</definedName>
    <definedName name="FDC_59_90">"#"</definedName>
    <definedName name="FDC_59_91">"#"</definedName>
    <definedName name="FDC_59_92">"#"</definedName>
    <definedName name="FDC_59_93">"#"</definedName>
    <definedName name="FDC_59_94">"#"</definedName>
    <definedName name="FDC_59_95">"#"</definedName>
    <definedName name="FDC_59_96">"#"</definedName>
    <definedName name="FDC_59_97">"#"</definedName>
    <definedName name="FDC_59_98">"#"</definedName>
    <definedName name="FDC_59_99">"#"</definedName>
    <definedName name="FDC_6_0">"#"</definedName>
    <definedName name="FDC_6_1">"#"</definedName>
    <definedName name="FDC_6_2">"#"</definedName>
    <definedName name="FDC_6_3">"#"</definedName>
    <definedName name="FDC_60_0">"#"</definedName>
    <definedName name="FDC_60_1">"#"</definedName>
    <definedName name="FDC_60_10">"#"</definedName>
    <definedName name="FDC_60_100">"#"</definedName>
    <definedName name="FDC_60_101">"#"</definedName>
    <definedName name="FDC_60_102">"#"</definedName>
    <definedName name="FDC_60_103">"#"</definedName>
    <definedName name="FDC_60_104">"#"</definedName>
    <definedName name="FDC_60_105">"#"</definedName>
    <definedName name="FDC_60_106">"#"</definedName>
    <definedName name="FDC_60_107">"#"</definedName>
    <definedName name="FDC_60_108">"#"</definedName>
    <definedName name="FDC_60_109">"#"</definedName>
    <definedName name="FDC_60_11">"#"</definedName>
    <definedName name="FDC_60_110">"#"</definedName>
    <definedName name="FDC_60_111">"#"</definedName>
    <definedName name="FDC_60_112">"#"</definedName>
    <definedName name="FDC_60_113">"#"</definedName>
    <definedName name="FDC_60_114">"#"</definedName>
    <definedName name="FDC_60_115">"#"</definedName>
    <definedName name="FDC_60_116">"#"</definedName>
    <definedName name="FDC_60_117">"#"</definedName>
    <definedName name="FDC_60_118">"#"</definedName>
    <definedName name="FDC_60_119">"#"</definedName>
    <definedName name="FDC_60_12">"#"</definedName>
    <definedName name="FDC_60_120">"#"</definedName>
    <definedName name="FDC_60_121">"#"</definedName>
    <definedName name="FDC_60_122">"#"</definedName>
    <definedName name="FDC_60_123">"#"</definedName>
    <definedName name="FDC_60_124">"#"</definedName>
    <definedName name="FDC_60_125">"#"</definedName>
    <definedName name="FDC_60_126">"#"</definedName>
    <definedName name="FDC_60_127">"#"</definedName>
    <definedName name="FDC_60_128">"#"</definedName>
    <definedName name="FDC_60_129">"#"</definedName>
    <definedName name="FDC_60_13">"#"</definedName>
    <definedName name="FDC_60_130">"#"</definedName>
    <definedName name="FDC_60_131">"#"</definedName>
    <definedName name="FDC_60_132">"#"</definedName>
    <definedName name="FDC_60_133">"#"</definedName>
    <definedName name="FDC_60_134">"#"</definedName>
    <definedName name="FDC_60_135">"#"</definedName>
    <definedName name="FDC_60_136">"#"</definedName>
    <definedName name="FDC_60_137">"#"</definedName>
    <definedName name="FDC_60_138">"#"</definedName>
    <definedName name="FDC_60_139">"#"</definedName>
    <definedName name="FDC_60_14">"#"</definedName>
    <definedName name="FDC_60_140">"#"</definedName>
    <definedName name="FDC_60_141">"#"</definedName>
    <definedName name="FDC_60_142">"#"</definedName>
    <definedName name="FDC_60_143">"#"</definedName>
    <definedName name="FDC_60_144">"#"</definedName>
    <definedName name="FDC_60_145">"#"</definedName>
    <definedName name="FDC_60_146">"#"</definedName>
    <definedName name="FDC_60_147">"#"</definedName>
    <definedName name="FDC_60_148">"#"</definedName>
    <definedName name="FDC_60_149">"#"</definedName>
    <definedName name="FDC_60_15">"#"</definedName>
    <definedName name="FDC_60_150">"#"</definedName>
    <definedName name="FDC_60_151">"#"</definedName>
    <definedName name="FDC_60_152">"#"</definedName>
    <definedName name="FDC_60_153">"#"</definedName>
    <definedName name="FDC_60_154">"#"</definedName>
    <definedName name="FDC_60_155">"#"</definedName>
    <definedName name="FDC_60_156">"#"</definedName>
    <definedName name="FDC_60_157">"#"</definedName>
    <definedName name="FDC_60_158">"#"</definedName>
    <definedName name="FDC_60_159">"#"</definedName>
    <definedName name="FDC_60_16">"#"</definedName>
    <definedName name="FDC_60_160">"#"</definedName>
    <definedName name="FDC_60_161">"#"</definedName>
    <definedName name="FDC_60_162">"#"</definedName>
    <definedName name="FDC_60_163">"#"</definedName>
    <definedName name="FDC_60_164">"#"</definedName>
    <definedName name="FDC_60_165">"#"</definedName>
    <definedName name="FDC_60_166">"#"</definedName>
    <definedName name="FDC_60_167">"#"</definedName>
    <definedName name="FDC_60_168">"#"</definedName>
    <definedName name="FDC_60_169">"#"</definedName>
    <definedName name="FDC_60_17">"#"</definedName>
    <definedName name="FDC_60_170">"#"</definedName>
    <definedName name="FDC_60_171">"#"</definedName>
    <definedName name="FDC_60_172">"#"</definedName>
    <definedName name="FDC_60_173">"#"</definedName>
    <definedName name="FDC_60_174">"#"</definedName>
    <definedName name="FDC_60_175">"#"</definedName>
    <definedName name="FDC_60_176">"#"</definedName>
    <definedName name="FDC_60_177">"#"</definedName>
    <definedName name="FDC_60_178">"#"</definedName>
    <definedName name="FDC_60_179">"#"</definedName>
    <definedName name="FDC_60_18">"#"</definedName>
    <definedName name="FDC_60_180">"#"</definedName>
    <definedName name="FDC_60_181">"#"</definedName>
    <definedName name="FDC_60_182">"#"</definedName>
    <definedName name="FDC_60_183">"#"</definedName>
    <definedName name="FDC_60_184">"#"</definedName>
    <definedName name="FDC_60_185">"#"</definedName>
    <definedName name="FDC_60_186">"#"</definedName>
    <definedName name="FDC_60_187">"#"</definedName>
    <definedName name="FDC_60_188">"#"</definedName>
    <definedName name="FDC_60_189">"#"</definedName>
    <definedName name="FDC_60_19">"#"</definedName>
    <definedName name="FDC_60_190">"#"</definedName>
    <definedName name="FDC_60_191">"#"</definedName>
    <definedName name="FDC_60_192">"#"</definedName>
    <definedName name="FDC_60_193">"#"</definedName>
    <definedName name="FDC_60_194">"#"</definedName>
    <definedName name="FDC_60_195">"#"</definedName>
    <definedName name="FDC_60_196">"#"</definedName>
    <definedName name="FDC_60_197">"#"</definedName>
    <definedName name="FDC_60_198">"#"</definedName>
    <definedName name="FDC_60_199">"#"</definedName>
    <definedName name="FDC_60_2">"#"</definedName>
    <definedName name="FDC_60_20">"#"</definedName>
    <definedName name="FDC_60_200">"#"</definedName>
    <definedName name="FDC_60_201">"#"</definedName>
    <definedName name="FDC_60_202">"#"</definedName>
    <definedName name="FDC_60_203">"#"</definedName>
    <definedName name="FDC_60_204">"#"</definedName>
    <definedName name="FDC_60_205">"#"</definedName>
    <definedName name="FDC_60_206">"#"</definedName>
    <definedName name="FDC_60_207">"#"</definedName>
    <definedName name="FDC_60_208">"#"</definedName>
    <definedName name="FDC_60_209">"#"</definedName>
    <definedName name="FDC_60_21">"#"</definedName>
    <definedName name="FDC_60_210">"#"</definedName>
    <definedName name="FDC_60_211">"#"</definedName>
    <definedName name="FDC_60_212">"#"</definedName>
    <definedName name="FDC_60_213">"#"</definedName>
    <definedName name="FDC_60_214">"#"</definedName>
    <definedName name="FDC_60_215">"#"</definedName>
    <definedName name="FDC_60_216">"#"</definedName>
    <definedName name="FDC_60_217">"#"</definedName>
    <definedName name="FDC_60_218">"#"</definedName>
    <definedName name="FDC_60_219">"#"</definedName>
    <definedName name="FDC_60_22">"#"</definedName>
    <definedName name="FDC_60_220">"#"</definedName>
    <definedName name="FDC_60_221">"#"</definedName>
    <definedName name="FDC_60_222">"#"</definedName>
    <definedName name="FDC_60_223">"#"</definedName>
    <definedName name="FDC_60_224">"#"</definedName>
    <definedName name="FDC_60_225">"#"</definedName>
    <definedName name="FDC_60_226">"#"</definedName>
    <definedName name="FDC_60_227">"#"</definedName>
    <definedName name="FDC_60_228">"#"</definedName>
    <definedName name="FDC_60_229">"#"</definedName>
    <definedName name="FDC_60_23">"#"</definedName>
    <definedName name="FDC_60_230">"#"</definedName>
    <definedName name="FDC_60_231">"#"</definedName>
    <definedName name="FDC_60_232">"#"</definedName>
    <definedName name="FDC_60_233">"#"</definedName>
    <definedName name="FDC_60_234">"#"</definedName>
    <definedName name="FDC_60_235">"#"</definedName>
    <definedName name="FDC_60_236">"#"</definedName>
    <definedName name="FDC_60_237">"#"</definedName>
    <definedName name="FDC_60_238">"#"</definedName>
    <definedName name="FDC_60_239">"#"</definedName>
    <definedName name="FDC_60_24">"#"</definedName>
    <definedName name="FDC_60_240">"#"</definedName>
    <definedName name="FDC_60_241">"#"</definedName>
    <definedName name="FDC_60_242">"#"</definedName>
    <definedName name="FDC_60_243">"#"</definedName>
    <definedName name="FDC_60_244">"#"</definedName>
    <definedName name="FDC_60_245">"#"</definedName>
    <definedName name="FDC_60_246">"#"</definedName>
    <definedName name="FDC_60_247">"#"</definedName>
    <definedName name="FDC_60_248">"#"</definedName>
    <definedName name="FDC_60_249">"#"</definedName>
    <definedName name="FDC_60_25">"#"</definedName>
    <definedName name="FDC_60_250">"#"</definedName>
    <definedName name="FDC_60_251">"#"</definedName>
    <definedName name="FDC_60_252">"#"</definedName>
    <definedName name="FDC_60_253">"#"</definedName>
    <definedName name="FDC_60_254">"#"</definedName>
    <definedName name="FDC_60_255">"#"</definedName>
    <definedName name="FDC_60_256">"#"</definedName>
    <definedName name="FDC_60_257">"#"</definedName>
    <definedName name="FDC_60_258">"#"</definedName>
    <definedName name="FDC_60_259">"#"</definedName>
    <definedName name="FDC_60_26">"#"</definedName>
    <definedName name="FDC_60_260">"#"</definedName>
    <definedName name="FDC_60_261">"#"</definedName>
    <definedName name="FDC_60_27">"#"</definedName>
    <definedName name="FDC_60_28">"#"</definedName>
    <definedName name="FDC_60_29">"#"</definedName>
    <definedName name="FDC_60_3">"#"</definedName>
    <definedName name="FDC_60_30">"#"</definedName>
    <definedName name="FDC_60_31">"#"</definedName>
    <definedName name="FDC_60_32">"#"</definedName>
    <definedName name="FDC_60_33">"#"</definedName>
    <definedName name="FDC_60_34">"#"</definedName>
    <definedName name="FDC_60_35">"#"</definedName>
    <definedName name="FDC_60_36">"#"</definedName>
    <definedName name="FDC_60_37">"#"</definedName>
    <definedName name="FDC_60_38">"#"</definedName>
    <definedName name="FDC_60_39">"#"</definedName>
    <definedName name="FDC_60_4">"#"</definedName>
    <definedName name="FDC_60_40">"#"</definedName>
    <definedName name="FDC_60_41">"#"</definedName>
    <definedName name="FDC_60_42">"#"</definedName>
    <definedName name="FDC_60_43">"#"</definedName>
    <definedName name="FDC_60_44">"#"</definedName>
    <definedName name="FDC_60_45">"#"</definedName>
    <definedName name="FDC_60_46">"#"</definedName>
    <definedName name="FDC_60_47">"#"</definedName>
    <definedName name="FDC_60_48">"#"</definedName>
    <definedName name="FDC_60_49">"#"</definedName>
    <definedName name="FDC_60_5">"#"</definedName>
    <definedName name="FDC_60_50">"#"</definedName>
    <definedName name="FDC_60_51">"#"</definedName>
    <definedName name="FDC_60_52">"#"</definedName>
    <definedName name="FDC_60_53">"#"</definedName>
    <definedName name="FDC_60_54">"#"</definedName>
    <definedName name="FDC_60_55">"#"</definedName>
    <definedName name="FDC_60_56">"#"</definedName>
    <definedName name="FDC_60_57">"#"</definedName>
    <definedName name="FDC_60_58">"#"</definedName>
    <definedName name="FDC_60_59">"#"</definedName>
    <definedName name="FDC_60_6">"#"</definedName>
    <definedName name="FDC_60_60">"#"</definedName>
    <definedName name="FDC_60_61">"#"</definedName>
    <definedName name="FDC_60_62">"#"</definedName>
    <definedName name="FDC_60_63">"#"</definedName>
    <definedName name="FDC_60_64">"#"</definedName>
    <definedName name="FDC_60_65">"#"</definedName>
    <definedName name="FDC_60_66">"#"</definedName>
    <definedName name="FDC_60_67">"#"</definedName>
    <definedName name="FDC_60_68">"#"</definedName>
    <definedName name="FDC_60_69">"#"</definedName>
    <definedName name="FDC_60_7">"#"</definedName>
    <definedName name="FDC_60_70">"#"</definedName>
    <definedName name="FDC_60_71">"#"</definedName>
    <definedName name="FDC_60_72">"#"</definedName>
    <definedName name="FDC_60_73">"#"</definedName>
    <definedName name="FDC_60_74">"#"</definedName>
    <definedName name="FDC_60_75">"#"</definedName>
    <definedName name="FDC_60_76">"#"</definedName>
    <definedName name="FDC_60_77">"#"</definedName>
    <definedName name="FDC_60_78">"#"</definedName>
    <definedName name="FDC_60_79">"#"</definedName>
    <definedName name="FDC_60_8">"#"</definedName>
    <definedName name="FDC_60_80">"#"</definedName>
    <definedName name="FDC_60_81">"#"</definedName>
    <definedName name="FDC_60_82">"#"</definedName>
    <definedName name="FDC_60_83">"#"</definedName>
    <definedName name="FDC_60_84">"#"</definedName>
    <definedName name="FDC_60_85">"#"</definedName>
    <definedName name="FDC_60_86">"#"</definedName>
    <definedName name="FDC_60_87">"#"</definedName>
    <definedName name="FDC_60_88">"#"</definedName>
    <definedName name="FDC_60_89">"#"</definedName>
    <definedName name="FDC_60_9">"#"</definedName>
    <definedName name="FDC_60_90">"#"</definedName>
    <definedName name="FDC_60_91">"#"</definedName>
    <definedName name="FDC_60_92">"#"</definedName>
    <definedName name="FDC_60_93">"#"</definedName>
    <definedName name="FDC_60_94">"#"</definedName>
    <definedName name="FDC_60_95">"#"</definedName>
    <definedName name="FDC_60_96">"#"</definedName>
    <definedName name="FDC_60_97">"#"</definedName>
    <definedName name="FDC_60_98">"#"</definedName>
    <definedName name="FDC_60_99">"#"</definedName>
    <definedName name="FDC_61_0">"#"</definedName>
    <definedName name="FDC_61_1">"#"</definedName>
    <definedName name="FDC_61_10">"#"</definedName>
    <definedName name="FDC_61_11">"#"</definedName>
    <definedName name="FDC_61_12">"#"</definedName>
    <definedName name="FDC_61_13">"#"</definedName>
    <definedName name="FDC_61_14">"#"</definedName>
    <definedName name="FDC_61_2">"#"</definedName>
    <definedName name="FDC_61_3">"#"</definedName>
    <definedName name="FDC_61_4">"#"</definedName>
    <definedName name="FDC_61_5">"#"</definedName>
    <definedName name="FDC_61_6">"#"</definedName>
    <definedName name="FDC_61_7">"#"</definedName>
    <definedName name="FDC_61_8">"#"</definedName>
    <definedName name="FDC_61_9">"#"</definedName>
    <definedName name="FDC_62_0">"#"</definedName>
    <definedName name="FDC_62_1">"#"</definedName>
    <definedName name="FDC_62_10">"#"</definedName>
    <definedName name="FDC_62_100">"#"</definedName>
    <definedName name="FDC_62_101">"#"</definedName>
    <definedName name="FDC_62_102">"#"</definedName>
    <definedName name="FDC_62_103">"#"</definedName>
    <definedName name="FDC_62_104">"#"</definedName>
    <definedName name="FDC_62_105">"#"</definedName>
    <definedName name="FDC_62_106">"#"</definedName>
    <definedName name="FDC_62_107">"#"</definedName>
    <definedName name="FDC_62_108">"#"</definedName>
    <definedName name="FDC_62_109">"#"</definedName>
    <definedName name="FDC_62_11">"#"</definedName>
    <definedName name="FDC_62_110">"#"</definedName>
    <definedName name="FDC_62_111">"#"</definedName>
    <definedName name="FDC_62_112">"#"</definedName>
    <definedName name="FDC_62_113">"#"</definedName>
    <definedName name="FDC_62_114">"#"</definedName>
    <definedName name="FDC_62_115">"#"</definedName>
    <definedName name="FDC_62_116">"#"</definedName>
    <definedName name="FDC_62_117">"#"</definedName>
    <definedName name="FDC_62_118">"#"</definedName>
    <definedName name="FDC_62_119">"#"</definedName>
    <definedName name="FDC_62_12">"#"</definedName>
    <definedName name="FDC_62_120">"#"</definedName>
    <definedName name="FDC_62_121">"#"</definedName>
    <definedName name="FDC_62_122">"#"</definedName>
    <definedName name="FDC_62_123">"#"</definedName>
    <definedName name="FDC_62_124">"#"</definedName>
    <definedName name="FDC_62_125">"#"</definedName>
    <definedName name="FDC_62_126">"#"</definedName>
    <definedName name="FDC_62_127">"#"</definedName>
    <definedName name="FDC_62_128">"#"</definedName>
    <definedName name="FDC_62_129">"#"</definedName>
    <definedName name="FDC_62_13">"#"</definedName>
    <definedName name="FDC_62_130">"#"</definedName>
    <definedName name="FDC_62_131">"#"</definedName>
    <definedName name="FDC_62_132">"#"</definedName>
    <definedName name="FDC_62_133">"#"</definedName>
    <definedName name="FDC_62_134">"#"</definedName>
    <definedName name="FDC_62_135">"#"</definedName>
    <definedName name="FDC_62_136">"#"</definedName>
    <definedName name="FDC_62_137">"#"</definedName>
    <definedName name="FDC_62_138">"#"</definedName>
    <definedName name="FDC_62_139">"#"</definedName>
    <definedName name="FDC_62_14">"#"</definedName>
    <definedName name="FDC_62_140">"#"</definedName>
    <definedName name="FDC_62_141">"#"</definedName>
    <definedName name="FDC_62_142">"#"</definedName>
    <definedName name="FDC_62_143">"#"</definedName>
    <definedName name="FDC_62_144">"#"</definedName>
    <definedName name="FDC_62_145">"#"</definedName>
    <definedName name="FDC_62_146">"#"</definedName>
    <definedName name="FDC_62_147">"#"</definedName>
    <definedName name="FDC_62_148">"#"</definedName>
    <definedName name="FDC_62_149">"#"</definedName>
    <definedName name="FDC_62_15">"#"</definedName>
    <definedName name="FDC_62_150">"#"</definedName>
    <definedName name="FDC_62_151">"#"</definedName>
    <definedName name="FDC_62_152">"#"</definedName>
    <definedName name="FDC_62_153">"#"</definedName>
    <definedName name="FDC_62_154">"#"</definedName>
    <definedName name="FDC_62_155">"#"</definedName>
    <definedName name="FDC_62_156">"#"</definedName>
    <definedName name="FDC_62_157">"#"</definedName>
    <definedName name="FDC_62_158">"#"</definedName>
    <definedName name="FDC_62_159">"#"</definedName>
    <definedName name="FDC_62_16">"#"</definedName>
    <definedName name="FDC_62_160">"#"</definedName>
    <definedName name="FDC_62_161">"#"</definedName>
    <definedName name="FDC_62_162">"#"</definedName>
    <definedName name="FDC_62_163">"#"</definedName>
    <definedName name="FDC_62_164">"#"</definedName>
    <definedName name="FDC_62_165">"#"</definedName>
    <definedName name="FDC_62_166">"#"</definedName>
    <definedName name="FDC_62_167">"#"</definedName>
    <definedName name="FDC_62_168">"#"</definedName>
    <definedName name="FDC_62_169">"#"</definedName>
    <definedName name="FDC_62_17">"#"</definedName>
    <definedName name="FDC_62_170">"#"</definedName>
    <definedName name="FDC_62_171">"#"</definedName>
    <definedName name="FDC_62_172">"#"</definedName>
    <definedName name="FDC_62_173">"#"</definedName>
    <definedName name="FDC_62_174">"#"</definedName>
    <definedName name="FDC_62_175">"#"</definedName>
    <definedName name="FDC_62_176">"#"</definedName>
    <definedName name="FDC_62_177">"#"</definedName>
    <definedName name="FDC_62_178">"#"</definedName>
    <definedName name="FDC_62_179">"#"</definedName>
    <definedName name="FDC_62_18">"#"</definedName>
    <definedName name="FDC_62_180">"#"</definedName>
    <definedName name="FDC_62_181">"#"</definedName>
    <definedName name="FDC_62_182">"#"</definedName>
    <definedName name="FDC_62_183">"#"</definedName>
    <definedName name="FDC_62_184">"#"</definedName>
    <definedName name="FDC_62_185">"#"</definedName>
    <definedName name="FDC_62_186">"#"</definedName>
    <definedName name="FDC_62_187">"#"</definedName>
    <definedName name="FDC_62_188">"#"</definedName>
    <definedName name="FDC_62_189">"#"</definedName>
    <definedName name="FDC_62_19">"#"</definedName>
    <definedName name="FDC_62_190">"#"</definedName>
    <definedName name="FDC_62_191">"#"</definedName>
    <definedName name="FDC_62_192">"#"</definedName>
    <definedName name="FDC_62_193">"#"</definedName>
    <definedName name="FDC_62_194">"#"</definedName>
    <definedName name="FDC_62_195">"#"</definedName>
    <definedName name="FDC_62_196">"#"</definedName>
    <definedName name="FDC_62_197">"#"</definedName>
    <definedName name="FDC_62_198">"#"</definedName>
    <definedName name="FDC_62_199">"#"</definedName>
    <definedName name="FDC_62_2">"#"</definedName>
    <definedName name="FDC_62_20">"#"</definedName>
    <definedName name="FDC_62_200">"#"</definedName>
    <definedName name="FDC_62_201">"#"</definedName>
    <definedName name="FDC_62_202">"#"</definedName>
    <definedName name="FDC_62_203">"#"</definedName>
    <definedName name="FDC_62_204">"#"</definedName>
    <definedName name="FDC_62_205">"#"</definedName>
    <definedName name="FDC_62_206">"#"</definedName>
    <definedName name="FDC_62_207">"#"</definedName>
    <definedName name="FDC_62_208">"#"</definedName>
    <definedName name="FDC_62_209">"#"</definedName>
    <definedName name="FDC_62_21">"#"</definedName>
    <definedName name="FDC_62_210">"#"</definedName>
    <definedName name="FDC_62_211">"#"</definedName>
    <definedName name="FDC_62_212">"#"</definedName>
    <definedName name="FDC_62_213">"#"</definedName>
    <definedName name="FDC_62_214">"#"</definedName>
    <definedName name="FDC_62_215">"#"</definedName>
    <definedName name="FDC_62_216">"#"</definedName>
    <definedName name="FDC_62_217">"#"</definedName>
    <definedName name="FDC_62_218">"#"</definedName>
    <definedName name="FDC_62_219">"#"</definedName>
    <definedName name="FDC_62_22">"#"</definedName>
    <definedName name="FDC_62_220">"#"</definedName>
    <definedName name="FDC_62_221">"#"</definedName>
    <definedName name="FDC_62_222">"#"</definedName>
    <definedName name="FDC_62_223">"#"</definedName>
    <definedName name="FDC_62_224">"#"</definedName>
    <definedName name="FDC_62_225">"#"</definedName>
    <definedName name="FDC_62_226">"#"</definedName>
    <definedName name="FDC_62_227">"#"</definedName>
    <definedName name="FDC_62_228">"#"</definedName>
    <definedName name="FDC_62_229">"#"</definedName>
    <definedName name="FDC_62_23">"#"</definedName>
    <definedName name="FDC_62_230">"#"</definedName>
    <definedName name="FDC_62_231">"#"</definedName>
    <definedName name="FDC_62_232">"#"</definedName>
    <definedName name="FDC_62_233">"#"</definedName>
    <definedName name="FDC_62_234">"#"</definedName>
    <definedName name="FDC_62_235">"#"</definedName>
    <definedName name="FDC_62_236">"#"</definedName>
    <definedName name="FDC_62_237">"#"</definedName>
    <definedName name="FDC_62_238">"#"</definedName>
    <definedName name="FDC_62_239">"#"</definedName>
    <definedName name="FDC_62_24">"#"</definedName>
    <definedName name="FDC_62_240">"#"</definedName>
    <definedName name="FDC_62_241">"#"</definedName>
    <definedName name="FDC_62_242">"#"</definedName>
    <definedName name="FDC_62_243">"#"</definedName>
    <definedName name="FDC_62_244">"#"</definedName>
    <definedName name="FDC_62_245">"#"</definedName>
    <definedName name="FDC_62_246">"#"</definedName>
    <definedName name="FDC_62_247">"#"</definedName>
    <definedName name="FDC_62_248">"#"</definedName>
    <definedName name="FDC_62_249">"#"</definedName>
    <definedName name="FDC_62_25">"#"</definedName>
    <definedName name="FDC_62_250">"#"</definedName>
    <definedName name="FDC_62_251">"#"</definedName>
    <definedName name="FDC_62_252">"#"</definedName>
    <definedName name="FDC_62_253">"#"</definedName>
    <definedName name="FDC_62_254">"#"</definedName>
    <definedName name="FDC_62_255">"#"</definedName>
    <definedName name="FDC_62_256">"#"</definedName>
    <definedName name="FDC_62_257">"#"</definedName>
    <definedName name="FDC_62_258">"#"</definedName>
    <definedName name="FDC_62_259">"#"</definedName>
    <definedName name="FDC_62_26">"#"</definedName>
    <definedName name="FDC_62_260">"#"</definedName>
    <definedName name="FDC_62_261">"#"</definedName>
    <definedName name="FDC_62_27">"#"</definedName>
    <definedName name="FDC_62_28">"#"</definedName>
    <definedName name="FDC_62_29">"#"</definedName>
    <definedName name="FDC_62_3">"#"</definedName>
    <definedName name="FDC_62_30">"#"</definedName>
    <definedName name="FDC_62_31">"#"</definedName>
    <definedName name="FDC_62_32">"#"</definedName>
    <definedName name="FDC_62_33">"#"</definedName>
    <definedName name="FDC_62_34">"#"</definedName>
    <definedName name="FDC_62_35">"#"</definedName>
    <definedName name="FDC_62_36">"#"</definedName>
    <definedName name="FDC_62_37">"#"</definedName>
    <definedName name="FDC_62_38">"#"</definedName>
    <definedName name="FDC_62_39">"#"</definedName>
    <definedName name="FDC_62_4">"#"</definedName>
    <definedName name="FDC_62_40">"#"</definedName>
    <definedName name="FDC_62_41">"#"</definedName>
    <definedName name="FDC_62_42">"#"</definedName>
    <definedName name="FDC_62_43">"#"</definedName>
    <definedName name="FDC_62_44">"#"</definedName>
    <definedName name="FDC_62_45">"#"</definedName>
    <definedName name="FDC_62_46">"#"</definedName>
    <definedName name="FDC_62_47">"#"</definedName>
    <definedName name="FDC_62_48">"#"</definedName>
    <definedName name="FDC_62_49">"#"</definedName>
    <definedName name="FDC_62_5">"#"</definedName>
    <definedName name="FDC_62_50">"#"</definedName>
    <definedName name="FDC_62_51">"#"</definedName>
    <definedName name="FDC_62_52">"#"</definedName>
    <definedName name="FDC_62_53">"#"</definedName>
    <definedName name="FDC_62_54">"#"</definedName>
    <definedName name="FDC_62_55">"#"</definedName>
    <definedName name="FDC_62_56">"#"</definedName>
    <definedName name="FDC_62_57">"#"</definedName>
    <definedName name="FDC_62_58">"#"</definedName>
    <definedName name="FDC_62_59">"#"</definedName>
    <definedName name="FDC_62_6">"#"</definedName>
    <definedName name="FDC_62_60">"#"</definedName>
    <definedName name="FDC_62_61">"#"</definedName>
    <definedName name="FDC_62_62">"#"</definedName>
    <definedName name="FDC_62_63">"#"</definedName>
    <definedName name="FDC_62_64">"#"</definedName>
    <definedName name="FDC_62_65">"#"</definedName>
    <definedName name="FDC_62_66">"#"</definedName>
    <definedName name="FDC_62_67">"#"</definedName>
    <definedName name="FDC_62_68">"#"</definedName>
    <definedName name="FDC_62_69">"#"</definedName>
    <definedName name="FDC_62_7">"#"</definedName>
    <definedName name="FDC_62_70">"#"</definedName>
    <definedName name="FDC_62_71">"#"</definedName>
    <definedName name="FDC_62_72">"#"</definedName>
    <definedName name="FDC_62_73">"#"</definedName>
    <definedName name="FDC_62_74">"#"</definedName>
    <definedName name="FDC_62_75">"#"</definedName>
    <definedName name="FDC_62_76">"#"</definedName>
    <definedName name="FDC_62_77">"#"</definedName>
    <definedName name="FDC_62_78">"#"</definedName>
    <definedName name="FDC_62_79">"#"</definedName>
    <definedName name="FDC_62_8">"#"</definedName>
    <definedName name="FDC_62_80">"#"</definedName>
    <definedName name="FDC_62_81">"#"</definedName>
    <definedName name="FDC_62_82">"#"</definedName>
    <definedName name="FDC_62_83">"#"</definedName>
    <definedName name="FDC_62_84">"#"</definedName>
    <definedName name="FDC_62_85">"#"</definedName>
    <definedName name="FDC_62_86">"#"</definedName>
    <definedName name="FDC_62_87">"#"</definedName>
    <definedName name="FDC_62_88">"#"</definedName>
    <definedName name="FDC_62_89">"#"</definedName>
    <definedName name="FDC_62_9">"#"</definedName>
    <definedName name="FDC_62_90">"#"</definedName>
    <definedName name="FDC_62_91">"#"</definedName>
    <definedName name="FDC_62_92">"#"</definedName>
    <definedName name="FDC_62_93">"#"</definedName>
    <definedName name="FDC_62_94">"#"</definedName>
    <definedName name="FDC_62_95">"#"</definedName>
    <definedName name="FDC_62_96">"#"</definedName>
    <definedName name="FDC_62_97">"#"</definedName>
    <definedName name="FDC_62_98">"#"</definedName>
    <definedName name="FDC_62_99">"#"</definedName>
    <definedName name="FDC_63_0">"#"</definedName>
    <definedName name="FDC_63_1">"#"</definedName>
    <definedName name="FDC_63_10">"#"</definedName>
    <definedName name="FDC_63_100">"#"</definedName>
    <definedName name="FDC_63_101">"#"</definedName>
    <definedName name="FDC_63_102">"#"</definedName>
    <definedName name="FDC_63_103">"#"</definedName>
    <definedName name="FDC_63_104">"#"</definedName>
    <definedName name="FDC_63_105">"#"</definedName>
    <definedName name="FDC_63_106">"#"</definedName>
    <definedName name="FDC_63_107">"#"</definedName>
    <definedName name="FDC_63_108">"#"</definedName>
    <definedName name="FDC_63_109">"#"</definedName>
    <definedName name="FDC_63_11">"#"</definedName>
    <definedName name="FDC_63_110">"#"</definedName>
    <definedName name="FDC_63_111">"#"</definedName>
    <definedName name="FDC_63_112">"#"</definedName>
    <definedName name="FDC_63_113">"#"</definedName>
    <definedName name="FDC_63_114">"#"</definedName>
    <definedName name="FDC_63_115">"#"</definedName>
    <definedName name="FDC_63_116">"#"</definedName>
    <definedName name="FDC_63_117">"#"</definedName>
    <definedName name="FDC_63_118">"#"</definedName>
    <definedName name="FDC_63_119">"#"</definedName>
    <definedName name="FDC_63_12">"#"</definedName>
    <definedName name="FDC_63_120">"#"</definedName>
    <definedName name="FDC_63_121">"#"</definedName>
    <definedName name="FDC_63_122">"#"</definedName>
    <definedName name="FDC_63_123">"#"</definedName>
    <definedName name="FDC_63_124">"#"</definedName>
    <definedName name="FDC_63_125">"#"</definedName>
    <definedName name="FDC_63_126">"#"</definedName>
    <definedName name="FDC_63_127">"#"</definedName>
    <definedName name="FDC_63_128">"#"</definedName>
    <definedName name="FDC_63_129">"#"</definedName>
    <definedName name="FDC_63_13">"#"</definedName>
    <definedName name="FDC_63_130">"#"</definedName>
    <definedName name="FDC_63_131">"#"</definedName>
    <definedName name="FDC_63_132">"#"</definedName>
    <definedName name="FDC_63_133">"#"</definedName>
    <definedName name="FDC_63_134">"#"</definedName>
    <definedName name="FDC_63_135">"#"</definedName>
    <definedName name="FDC_63_136">"#"</definedName>
    <definedName name="FDC_63_137">"#"</definedName>
    <definedName name="FDC_63_138">"#"</definedName>
    <definedName name="FDC_63_139">"#"</definedName>
    <definedName name="FDC_63_14">"#"</definedName>
    <definedName name="FDC_63_140">"#"</definedName>
    <definedName name="FDC_63_141">"#"</definedName>
    <definedName name="FDC_63_142">"#"</definedName>
    <definedName name="FDC_63_143">"#"</definedName>
    <definedName name="FDC_63_144">"#"</definedName>
    <definedName name="FDC_63_145">"#"</definedName>
    <definedName name="FDC_63_146">"#"</definedName>
    <definedName name="FDC_63_147">"#"</definedName>
    <definedName name="FDC_63_148">"#"</definedName>
    <definedName name="FDC_63_149">"#"</definedName>
    <definedName name="FDC_63_15">"#"</definedName>
    <definedName name="FDC_63_150">"#"</definedName>
    <definedName name="FDC_63_151">"#"</definedName>
    <definedName name="FDC_63_152">"#"</definedName>
    <definedName name="FDC_63_153">"#"</definedName>
    <definedName name="FDC_63_154">"#"</definedName>
    <definedName name="FDC_63_155">"#"</definedName>
    <definedName name="FDC_63_156">"#"</definedName>
    <definedName name="FDC_63_157">"#"</definedName>
    <definedName name="FDC_63_158">"#"</definedName>
    <definedName name="FDC_63_159">"#"</definedName>
    <definedName name="FDC_63_16">"#"</definedName>
    <definedName name="FDC_63_160">"#"</definedName>
    <definedName name="FDC_63_161">"#"</definedName>
    <definedName name="FDC_63_162">"#"</definedName>
    <definedName name="FDC_63_163">"#"</definedName>
    <definedName name="FDC_63_164">"#"</definedName>
    <definedName name="FDC_63_165">"#"</definedName>
    <definedName name="FDC_63_166">"#"</definedName>
    <definedName name="FDC_63_167">"#"</definedName>
    <definedName name="FDC_63_168">"#"</definedName>
    <definedName name="FDC_63_169">"#"</definedName>
    <definedName name="FDC_63_17">"#"</definedName>
    <definedName name="FDC_63_170">"#"</definedName>
    <definedName name="FDC_63_171">"#"</definedName>
    <definedName name="FDC_63_172">"#"</definedName>
    <definedName name="FDC_63_173">"#"</definedName>
    <definedName name="FDC_63_174">"#"</definedName>
    <definedName name="FDC_63_175">"#"</definedName>
    <definedName name="FDC_63_176">"#"</definedName>
    <definedName name="FDC_63_177">"#"</definedName>
    <definedName name="FDC_63_178">"#"</definedName>
    <definedName name="FDC_63_179">"#"</definedName>
    <definedName name="FDC_63_18">"#"</definedName>
    <definedName name="FDC_63_180">"#"</definedName>
    <definedName name="FDC_63_181">"#"</definedName>
    <definedName name="FDC_63_182">"#"</definedName>
    <definedName name="FDC_63_183">"#"</definedName>
    <definedName name="FDC_63_184">"#"</definedName>
    <definedName name="FDC_63_185">"#"</definedName>
    <definedName name="FDC_63_186">"#"</definedName>
    <definedName name="FDC_63_187">"#"</definedName>
    <definedName name="FDC_63_188">"#"</definedName>
    <definedName name="FDC_63_189">"#"</definedName>
    <definedName name="FDC_63_19">"#"</definedName>
    <definedName name="FDC_63_190">"#"</definedName>
    <definedName name="FDC_63_191">"#"</definedName>
    <definedName name="FDC_63_192">"#"</definedName>
    <definedName name="FDC_63_193">"#"</definedName>
    <definedName name="FDC_63_194">"#"</definedName>
    <definedName name="FDC_63_195">"#"</definedName>
    <definedName name="FDC_63_196">"#"</definedName>
    <definedName name="FDC_63_197">"#"</definedName>
    <definedName name="FDC_63_198">"#"</definedName>
    <definedName name="FDC_63_199">"#"</definedName>
    <definedName name="FDC_63_2">"#"</definedName>
    <definedName name="FDC_63_20">"#"</definedName>
    <definedName name="FDC_63_200">"#"</definedName>
    <definedName name="FDC_63_201">"#"</definedName>
    <definedName name="FDC_63_202">"#"</definedName>
    <definedName name="FDC_63_203">"#"</definedName>
    <definedName name="FDC_63_204">"#"</definedName>
    <definedName name="FDC_63_205">"#"</definedName>
    <definedName name="FDC_63_206">"#"</definedName>
    <definedName name="FDC_63_207">"#"</definedName>
    <definedName name="FDC_63_208">"#"</definedName>
    <definedName name="FDC_63_209">"#"</definedName>
    <definedName name="FDC_63_21">"#"</definedName>
    <definedName name="FDC_63_210">"#"</definedName>
    <definedName name="FDC_63_211">"#"</definedName>
    <definedName name="FDC_63_212">"#"</definedName>
    <definedName name="FDC_63_213">"#"</definedName>
    <definedName name="FDC_63_214">"#"</definedName>
    <definedName name="FDC_63_215">"#"</definedName>
    <definedName name="FDC_63_216">"#"</definedName>
    <definedName name="FDC_63_217">"#"</definedName>
    <definedName name="FDC_63_218">"#"</definedName>
    <definedName name="FDC_63_219">"#"</definedName>
    <definedName name="FDC_63_22">"#"</definedName>
    <definedName name="FDC_63_220">"#"</definedName>
    <definedName name="FDC_63_221">"#"</definedName>
    <definedName name="FDC_63_222">"#"</definedName>
    <definedName name="FDC_63_223">"#"</definedName>
    <definedName name="FDC_63_224">"#"</definedName>
    <definedName name="FDC_63_225">"#"</definedName>
    <definedName name="FDC_63_226">"#"</definedName>
    <definedName name="FDC_63_227">"#"</definedName>
    <definedName name="FDC_63_228">"#"</definedName>
    <definedName name="FDC_63_229">"#"</definedName>
    <definedName name="FDC_63_23">"#"</definedName>
    <definedName name="FDC_63_230">"#"</definedName>
    <definedName name="FDC_63_231">"#"</definedName>
    <definedName name="FDC_63_232">"#"</definedName>
    <definedName name="FDC_63_233">"#"</definedName>
    <definedName name="FDC_63_234">"#"</definedName>
    <definedName name="FDC_63_235">"#"</definedName>
    <definedName name="FDC_63_236">"#"</definedName>
    <definedName name="FDC_63_237">"#"</definedName>
    <definedName name="FDC_63_238">"#"</definedName>
    <definedName name="FDC_63_239">"#"</definedName>
    <definedName name="FDC_63_24">"#"</definedName>
    <definedName name="FDC_63_240">"#"</definedName>
    <definedName name="FDC_63_241">"#"</definedName>
    <definedName name="FDC_63_242">"#"</definedName>
    <definedName name="FDC_63_243">"#"</definedName>
    <definedName name="FDC_63_244">"#"</definedName>
    <definedName name="FDC_63_245">"#"</definedName>
    <definedName name="FDC_63_246">"#"</definedName>
    <definedName name="FDC_63_247">"#"</definedName>
    <definedName name="FDC_63_248">"#"</definedName>
    <definedName name="FDC_63_249">"#"</definedName>
    <definedName name="FDC_63_25">"#"</definedName>
    <definedName name="FDC_63_250">"#"</definedName>
    <definedName name="FDC_63_251">"#"</definedName>
    <definedName name="FDC_63_252">"#"</definedName>
    <definedName name="FDC_63_253">"#"</definedName>
    <definedName name="FDC_63_254">"#"</definedName>
    <definedName name="FDC_63_255">"#"</definedName>
    <definedName name="FDC_63_256">"#"</definedName>
    <definedName name="FDC_63_257">"#"</definedName>
    <definedName name="FDC_63_258">"#"</definedName>
    <definedName name="FDC_63_259">"#"</definedName>
    <definedName name="FDC_63_26">"#"</definedName>
    <definedName name="FDC_63_260">"#"</definedName>
    <definedName name="FDC_63_261">"#"</definedName>
    <definedName name="FDC_63_27">"#"</definedName>
    <definedName name="FDC_63_28">"#"</definedName>
    <definedName name="FDC_63_29">"#"</definedName>
    <definedName name="FDC_63_3">"#"</definedName>
    <definedName name="FDC_63_30">"#"</definedName>
    <definedName name="FDC_63_31">"#"</definedName>
    <definedName name="FDC_63_32">"#"</definedName>
    <definedName name="FDC_63_33">"#"</definedName>
    <definedName name="FDC_63_34">"#"</definedName>
    <definedName name="FDC_63_35">"#"</definedName>
    <definedName name="FDC_63_36">"#"</definedName>
    <definedName name="FDC_63_37">"#"</definedName>
    <definedName name="FDC_63_38">"#"</definedName>
    <definedName name="FDC_63_39">"#"</definedName>
    <definedName name="FDC_63_4">"#"</definedName>
    <definedName name="FDC_63_40">"#"</definedName>
    <definedName name="FDC_63_41">"#"</definedName>
    <definedName name="FDC_63_42">"#"</definedName>
    <definedName name="FDC_63_43">"#"</definedName>
    <definedName name="FDC_63_44">"#"</definedName>
    <definedName name="FDC_63_45">"#"</definedName>
    <definedName name="FDC_63_46">"#"</definedName>
    <definedName name="FDC_63_47">"#"</definedName>
    <definedName name="FDC_63_48">"#"</definedName>
    <definedName name="FDC_63_49">"#"</definedName>
    <definedName name="FDC_63_5">"#"</definedName>
    <definedName name="FDC_63_50">"#"</definedName>
    <definedName name="FDC_63_51">"#"</definedName>
    <definedName name="FDC_63_52">"#"</definedName>
    <definedName name="FDC_63_53">"#"</definedName>
    <definedName name="FDC_63_54">"#"</definedName>
    <definedName name="FDC_63_55">"#"</definedName>
    <definedName name="FDC_63_56">"#"</definedName>
    <definedName name="FDC_63_57">"#"</definedName>
    <definedName name="FDC_63_58">"#"</definedName>
    <definedName name="FDC_63_59">"#"</definedName>
    <definedName name="FDC_63_6">"#"</definedName>
    <definedName name="FDC_63_60">"#"</definedName>
    <definedName name="FDC_63_61">"#"</definedName>
    <definedName name="FDC_63_62">"#"</definedName>
    <definedName name="FDC_63_63">"#"</definedName>
    <definedName name="FDC_63_64">"#"</definedName>
    <definedName name="FDC_63_65">"#"</definedName>
    <definedName name="FDC_63_66">"#"</definedName>
    <definedName name="FDC_63_67">"#"</definedName>
    <definedName name="FDC_63_68">"#"</definedName>
    <definedName name="FDC_63_69">"#"</definedName>
    <definedName name="FDC_63_7">"#"</definedName>
    <definedName name="FDC_63_70">"#"</definedName>
    <definedName name="FDC_63_71">"#"</definedName>
    <definedName name="FDC_63_72">"#"</definedName>
    <definedName name="FDC_63_73">"#"</definedName>
    <definedName name="FDC_63_74">"#"</definedName>
    <definedName name="FDC_63_75">"#"</definedName>
    <definedName name="FDC_63_76">"#"</definedName>
    <definedName name="FDC_63_77">"#"</definedName>
    <definedName name="FDC_63_78">"#"</definedName>
    <definedName name="FDC_63_79">"#"</definedName>
    <definedName name="FDC_63_8">"#"</definedName>
    <definedName name="FDC_63_80">"#"</definedName>
    <definedName name="FDC_63_81">"#"</definedName>
    <definedName name="FDC_63_82">"#"</definedName>
    <definedName name="FDC_63_83">"#"</definedName>
    <definedName name="FDC_63_84">"#"</definedName>
    <definedName name="FDC_63_85">"#"</definedName>
    <definedName name="FDC_63_86">"#"</definedName>
    <definedName name="FDC_63_87">"#"</definedName>
    <definedName name="FDC_63_88">"#"</definedName>
    <definedName name="FDC_63_89">"#"</definedName>
    <definedName name="FDC_63_9">"#"</definedName>
    <definedName name="FDC_63_90">"#"</definedName>
    <definedName name="FDC_63_91">"#"</definedName>
    <definedName name="FDC_63_92">"#"</definedName>
    <definedName name="FDC_63_93">"#"</definedName>
    <definedName name="FDC_63_94">"#"</definedName>
    <definedName name="FDC_63_95">"#"</definedName>
    <definedName name="FDC_63_96">"#"</definedName>
    <definedName name="FDC_63_97">"#"</definedName>
    <definedName name="FDC_63_98">"#"</definedName>
    <definedName name="FDC_63_99">"#"</definedName>
    <definedName name="FDC_64_0">"#"</definedName>
    <definedName name="FDC_64_1">"#"</definedName>
    <definedName name="FDC_64_10">"#"</definedName>
    <definedName name="FDC_64_100">"#"</definedName>
    <definedName name="FDC_64_101">"#"</definedName>
    <definedName name="FDC_64_102">"#"</definedName>
    <definedName name="FDC_64_103">"#"</definedName>
    <definedName name="FDC_64_104">"#"</definedName>
    <definedName name="FDC_64_105">"#"</definedName>
    <definedName name="FDC_64_106">"#"</definedName>
    <definedName name="FDC_64_107">"#"</definedName>
    <definedName name="FDC_64_108">"#"</definedName>
    <definedName name="FDC_64_109">"#"</definedName>
    <definedName name="FDC_64_11">"#"</definedName>
    <definedName name="FDC_64_110">"#"</definedName>
    <definedName name="FDC_64_111">"#"</definedName>
    <definedName name="FDC_64_112">"#"</definedName>
    <definedName name="FDC_64_113">"#"</definedName>
    <definedName name="FDC_64_114">"#"</definedName>
    <definedName name="FDC_64_115">"#"</definedName>
    <definedName name="FDC_64_116">"#"</definedName>
    <definedName name="FDC_64_117">"#"</definedName>
    <definedName name="FDC_64_118">"#"</definedName>
    <definedName name="FDC_64_119">"#"</definedName>
    <definedName name="FDC_64_12">"#"</definedName>
    <definedName name="FDC_64_120">"#"</definedName>
    <definedName name="FDC_64_121">"#"</definedName>
    <definedName name="FDC_64_122">"#"</definedName>
    <definedName name="FDC_64_123">"#"</definedName>
    <definedName name="FDC_64_124">"#"</definedName>
    <definedName name="FDC_64_125">"#"</definedName>
    <definedName name="FDC_64_126">"#"</definedName>
    <definedName name="FDC_64_127">"#"</definedName>
    <definedName name="FDC_64_128">"#"</definedName>
    <definedName name="FDC_64_129">"#"</definedName>
    <definedName name="FDC_64_13">"#"</definedName>
    <definedName name="FDC_64_130">"#"</definedName>
    <definedName name="FDC_64_131">"#"</definedName>
    <definedName name="FDC_64_132">"#"</definedName>
    <definedName name="FDC_64_133">"#"</definedName>
    <definedName name="FDC_64_134">"#"</definedName>
    <definedName name="FDC_64_135">"#"</definedName>
    <definedName name="FDC_64_136">"#"</definedName>
    <definedName name="FDC_64_137">"#"</definedName>
    <definedName name="FDC_64_138">"#"</definedName>
    <definedName name="FDC_64_139">"#"</definedName>
    <definedName name="FDC_64_14">"#"</definedName>
    <definedName name="FDC_64_140">"#"</definedName>
    <definedName name="FDC_64_141">"#"</definedName>
    <definedName name="FDC_64_142">"#"</definedName>
    <definedName name="FDC_64_143">"#"</definedName>
    <definedName name="FDC_64_144">"#"</definedName>
    <definedName name="FDC_64_145">"#"</definedName>
    <definedName name="FDC_64_146">"#"</definedName>
    <definedName name="FDC_64_147">"#"</definedName>
    <definedName name="FDC_64_148">"#"</definedName>
    <definedName name="FDC_64_149">"#"</definedName>
    <definedName name="FDC_64_15">"#"</definedName>
    <definedName name="FDC_64_150">"#"</definedName>
    <definedName name="FDC_64_151">"#"</definedName>
    <definedName name="FDC_64_152">"#"</definedName>
    <definedName name="FDC_64_153">"#"</definedName>
    <definedName name="FDC_64_154">"#"</definedName>
    <definedName name="FDC_64_155">"#"</definedName>
    <definedName name="FDC_64_156">"#"</definedName>
    <definedName name="FDC_64_157">"#"</definedName>
    <definedName name="FDC_64_158">"#"</definedName>
    <definedName name="FDC_64_159">"#"</definedName>
    <definedName name="FDC_64_16">"#"</definedName>
    <definedName name="FDC_64_160">"#"</definedName>
    <definedName name="FDC_64_161">"#"</definedName>
    <definedName name="FDC_64_162">"#"</definedName>
    <definedName name="FDC_64_163">"#"</definedName>
    <definedName name="FDC_64_164">"#"</definedName>
    <definedName name="FDC_64_165">"#"</definedName>
    <definedName name="FDC_64_166">"#"</definedName>
    <definedName name="FDC_64_167">"#"</definedName>
    <definedName name="FDC_64_168">"#"</definedName>
    <definedName name="FDC_64_169">"#"</definedName>
    <definedName name="FDC_64_17">"#"</definedName>
    <definedName name="FDC_64_170">"#"</definedName>
    <definedName name="FDC_64_171">"#"</definedName>
    <definedName name="FDC_64_172">"#"</definedName>
    <definedName name="FDC_64_173">"#"</definedName>
    <definedName name="FDC_64_174">"#"</definedName>
    <definedName name="FDC_64_175">"#"</definedName>
    <definedName name="FDC_64_176">"#"</definedName>
    <definedName name="FDC_64_177">"#"</definedName>
    <definedName name="FDC_64_178">"#"</definedName>
    <definedName name="FDC_64_179">"#"</definedName>
    <definedName name="FDC_64_18">"#"</definedName>
    <definedName name="FDC_64_180">"#"</definedName>
    <definedName name="FDC_64_181">"#"</definedName>
    <definedName name="FDC_64_182">"#"</definedName>
    <definedName name="FDC_64_183">"#"</definedName>
    <definedName name="FDC_64_184">"#"</definedName>
    <definedName name="FDC_64_185">"#"</definedName>
    <definedName name="FDC_64_186">"#"</definedName>
    <definedName name="FDC_64_187">"#"</definedName>
    <definedName name="FDC_64_188">"#"</definedName>
    <definedName name="FDC_64_189">"#"</definedName>
    <definedName name="FDC_64_19">"#"</definedName>
    <definedName name="FDC_64_190">"#"</definedName>
    <definedName name="FDC_64_191">"#"</definedName>
    <definedName name="FDC_64_192">"#"</definedName>
    <definedName name="FDC_64_193">"#"</definedName>
    <definedName name="FDC_64_194">"#"</definedName>
    <definedName name="FDC_64_195">"#"</definedName>
    <definedName name="FDC_64_196">"#"</definedName>
    <definedName name="FDC_64_197">"#"</definedName>
    <definedName name="FDC_64_198">"#"</definedName>
    <definedName name="FDC_64_199">"#"</definedName>
    <definedName name="FDC_64_2">"#"</definedName>
    <definedName name="FDC_64_20">"#"</definedName>
    <definedName name="FDC_64_200">"#"</definedName>
    <definedName name="FDC_64_201">"#"</definedName>
    <definedName name="FDC_64_202">"#"</definedName>
    <definedName name="FDC_64_203">"#"</definedName>
    <definedName name="FDC_64_204">"#"</definedName>
    <definedName name="FDC_64_205">"#"</definedName>
    <definedName name="FDC_64_206">"#"</definedName>
    <definedName name="FDC_64_207">"#"</definedName>
    <definedName name="FDC_64_208">"#"</definedName>
    <definedName name="FDC_64_209">"#"</definedName>
    <definedName name="FDC_64_21">"#"</definedName>
    <definedName name="FDC_64_210">"#"</definedName>
    <definedName name="FDC_64_211">"#"</definedName>
    <definedName name="FDC_64_212">"#"</definedName>
    <definedName name="FDC_64_213">"#"</definedName>
    <definedName name="FDC_64_214">"#"</definedName>
    <definedName name="FDC_64_215">"#"</definedName>
    <definedName name="FDC_64_216">"#"</definedName>
    <definedName name="FDC_64_217">"#"</definedName>
    <definedName name="FDC_64_218">"#"</definedName>
    <definedName name="FDC_64_219">"#"</definedName>
    <definedName name="FDC_64_22">"#"</definedName>
    <definedName name="FDC_64_220">"#"</definedName>
    <definedName name="FDC_64_221">"#"</definedName>
    <definedName name="FDC_64_222">"#"</definedName>
    <definedName name="FDC_64_223">"#"</definedName>
    <definedName name="FDC_64_224">"#"</definedName>
    <definedName name="FDC_64_225">"#"</definedName>
    <definedName name="FDC_64_226">"#"</definedName>
    <definedName name="FDC_64_227">"#"</definedName>
    <definedName name="FDC_64_228">"#"</definedName>
    <definedName name="FDC_64_229">"#"</definedName>
    <definedName name="FDC_64_23">"#"</definedName>
    <definedName name="FDC_64_230">"#"</definedName>
    <definedName name="FDC_64_231">"#"</definedName>
    <definedName name="FDC_64_232">"#"</definedName>
    <definedName name="FDC_64_233">"#"</definedName>
    <definedName name="FDC_64_234">"#"</definedName>
    <definedName name="FDC_64_235">"#"</definedName>
    <definedName name="FDC_64_236">"#"</definedName>
    <definedName name="FDC_64_237">"#"</definedName>
    <definedName name="FDC_64_238">"#"</definedName>
    <definedName name="FDC_64_239">"#"</definedName>
    <definedName name="FDC_64_24">"#"</definedName>
    <definedName name="FDC_64_240">"#"</definedName>
    <definedName name="FDC_64_241">"#"</definedName>
    <definedName name="FDC_64_242">"#"</definedName>
    <definedName name="FDC_64_243">"#"</definedName>
    <definedName name="FDC_64_244">"#"</definedName>
    <definedName name="FDC_64_245">"#"</definedName>
    <definedName name="FDC_64_246">"#"</definedName>
    <definedName name="FDC_64_247">"#"</definedName>
    <definedName name="FDC_64_248">"#"</definedName>
    <definedName name="FDC_64_249">"#"</definedName>
    <definedName name="FDC_64_25">"#"</definedName>
    <definedName name="FDC_64_250">"#"</definedName>
    <definedName name="FDC_64_251">"#"</definedName>
    <definedName name="FDC_64_252">"#"</definedName>
    <definedName name="FDC_64_253">"#"</definedName>
    <definedName name="FDC_64_254">"#"</definedName>
    <definedName name="FDC_64_255">"#"</definedName>
    <definedName name="FDC_64_256">"#"</definedName>
    <definedName name="FDC_64_257">"#"</definedName>
    <definedName name="FDC_64_258">"#"</definedName>
    <definedName name="FDC_64_259">"#"</definedName>
    <definedName name="FDC_64_26">"#"</definedName>
    <definedName name="FDC_64_260">"#"</definedName>
    <definedName name="FDC_64_261">"#"</definedName>
    <definedName name="FDC_64_27">"#"</definedName>
    <definedName name="FDC_64_28">"#"</definedName>
    <definedName name="FDC_64_29">"#"</definedName>
    <definedName name="FDC_64_3">"#"</definedName>
    <definedName name="FDC_64_30">"#"</definedName>
    <definedName name="FDC_64_31">"#"</definedName>
    <definedName name="FDC_64_32">"#"</definedName>
    <definedName name="FDC_64_33">"#"</definedName>
    <definedName name="FDC_64_34">"#"</definedName>
    <definedName name="FDC_64_35">"#"</definedName>
    <definedName name="FDC_64_36">"#"</definedName>
    <definedName name="FDC_64_37">"#"</definedName>
    <definedName name="FDC_64_38">"#"</definedName>
    <definedName name="FDC_64_39">"#"</definedName>
    <definedName name="FDC_64_4">"#"</definedName>
    <definedName name="FDC_64_40">"#"</definedName>
    <definedName name="FDC_64_41">"#"</definedName>
    <definedName name="FDC_64_42">"#"</definedName>
    <definedName name="FDC_64_43">"#"</definedName>
    <definedName name="FDC_64_44">"#"</definedName>
    <definedName name="FDC_64_45">"#"</definedName>
    <definedName name="FDC_64_46">"#"</definedName>
    <definedName name="FDC_64_47">"#"</definedName>
    <definedName name="FDC_64_48">"#"</definedName>
    <definedName name="FDC_64_49">"#"</definedName>
    <definedName name="FDC_64_5">"#"</definedName>
    <definedName name="FDC_64_50">"#"</definedName>
    <definedName name="FDC_64_51">"#"</definedName>
    <definedName name="FDC_64_52">"#"</definedName>
    <definedName name="FDC_64_53">"#"</definedName>
    <definedName name="FDC_64_54">"#"</definedName>
    <definedName name="FDC_64_55">"#"</definedName>
    <definedName name="FDC_64_56">"#"</definedName>
    <definedName name="FDC_64_57">"#"</definedName>
    <definedName name="FDC_64_58">"#"</definedName>
    <definedName name="FDC_64_59">"#"</definedName>
    <definedName name="FDC_64_6">"#"</definedName>
    <definedName name="FDC_64_60">"#"</definedName>
    <definedName name="FDC_64_61">"#"</definedName>
    <definedName name="FDC_64_62">"#"</definedName>
    <definedName name="FDC_64_63">"#"</definedName>
    <definedName name="FDC_64_64">"#"</definedName>
    <definedName name="FDC_64_65">"#"</definedName>
    <definedName name="FDC_64_66">"#"</definedName>
    <definedName name="FDC_64_67">"#"</definedName>
    <definedName name="FDC_64_68">"#"</definedName>
    <definedName name="FDC_64_69">"#"</definedName>
    <definedName name="FDC_64_7">"#"</definedName>
    <definedName name="FDC_64_70">"#"</definedName>
    <definedName name="FDC_64_71">"#"</definedName>
    <definedName name="FDC_64_72">"#"</definedName>
    <definedName name="FDC_64_73">"#"</definedName>
    <definedName name="FDC_64_74">"#"</definedName>
    <definedName name="FDC_64_75">"#"</definedName>
    <definedName name="FDC_64_76">"#"</definedName>
    <definedName name="FDC_64_77">"#"</definedName>
    <definedName name="FDC_64_78">"#"</definedName>
    <definedName name="FDC_64_79">"#"</definedName>
    <definedName name="FDC_64_8">"#"</definedName>
    <definedName name="FDC_64_80">"#"</definedName>
    <definedName name="FDC_64_81">"#"</definedName>
    <definedName name="FDC_64_82">"#"</definedName>
    <definedName name="FDC_64_83">"#"</definedName>
    <definedName name="FDC_64_84">"#"</definedName>
    <definedName name="FDC_64_85">"#"</definedName>
    <definedName name="FDC_64_86">"#"</definedName>
    <definedName name="FDC_64_87">"#"</definedName>
    <definedName name="FDC_64_88">"#"</definedName>
    <definedName name="FDC_64_89">"#"</definedName>
    <definedName name="FDC_64_9">"#"</definedName>
    <definedName name="FDC_64_90">"#"</definedName>
    <definedName name="FDC_64_91">"#"</definedName>
    <definedName name="FDC_64_92">"#"</definedName>
    <definedName name="FDC_64_93">"#"</definedName>
    <definedName name="FDC_64_94">"#"</definedName>
    <definedName name="FDC_64_95">"#"</definedName>
    <definedName name="FDC_64_96">"#"</definedName>
    <definedName name="FDC_64_97">"#"</definedName>
    <definedName name="FDC_64_98">"#"</definedName>
    <definedName name="FDC_64_99">"#"</definedName>
    <definedName name="FDC_65_0">"#"</definedName>
    <definedName name="FDC_65_1">"#"</definedName>
    <definedName name="FDC_65_10">"#"</definedName>
    <definedName name="FDC_65_11">"#"</definedName>
    <definedName name="FDC_65_12">"#"</definedName>
    <definedName name="FDC_65_13">"#"</definedName>
    <definedName name="FDC_65_14">"#"</definedName>
    <definedName name="FDC_65_2">"#"</definedName>
    <definedName name="FDC_65_3">"#"</definedName>
    <definedName name="FDC_65_4">"#"</definedName>
    <definedName name="FDC_65_5">"#"</definedName>
    <definedName name="FDC_65_6">"#"</definedName>
    <definedName name="FDC_65_7">"#"</definedName>
    <definedName name="FDC_65_8">"#"</definedName>
    <definedName name="FDC_65_9">"#"</definedName>
    <definedName name="FDC_66_0">"#"</definedName>
    <definedName name="FDC_66_1">"#"</definedName>
    <definedName name="FDC_66_10">"#"</definedName>
    <definedName name="FDC_66_11">"#"</definedName>
    <definedName name="FDC_66_12">"#"</definedName>
    <definedName name="FDC_66_13">"#"</definedName>
    <definedName name="FDC_66_14">"#"</definedName>
    <definedName name="FDC_66_2">"#"</definedName>
    <definedName name="FDC_66_3">"#"</definedName>
    <definedName name="FDC_66_4">"#"</definedName>
    <definedName name="FDC_66_5">"#"</definedName>
    <definedName name="FDC_66_6">"#"</definedName>
    <definedName name="FDC_66_7">"#"</definedName>
    <definedName name="FDC_66_8">"#"</definedName>
    <definedName name="FDC_66_9">"#"</definedName>
    <definedName name="FDC_67_0">"#"</definedName>
    <definedName name="FDC_67_1">"#"</definedName>
    <definedName name="FDC_67_10">"#"</definedName>
    <definedName name="FDC_67_11">"#"</definedName>
    <definedName name="FDC_67_12">"#"</definedName>
    <definedName name="FDC_67_13">"#"</definedName>
    <definedName name="FDC_67_14">"#"</definedName>
    <definedName name="FDC_67_2">"#"</definedName>
    <definedName name="FDC_67_3">"#"</definedName>
    <definedName name="FDC_67_4">"#"</definedName>
    <definedName name="FDC_67_5">"#"</definedName>
    <definedName name="FDC_67_6">"#"</definedName>
    <definedName name="FDC_67_7">"#"</definedName>
    <definedName name="FDC_67_8">"#"</definedName>
    <definedName name="FDC_67_9">"#"</definedName>
    <definedName name="FDC_68_0">"#"</definedName>
    <definedName name="FDC_68_1">"#"</definedName>
    <definedName name="FDC_68_10">"#"</definedName>
    <definedName name="FDC_68_11">"#"</definedName>
    <definedName name="FDC_68_12">"#"</definedName>
    <definedName name="FDC_68_13">"#"</definedName>
    <definedName name="FDC_68_14">"#"</definedName>
    <definedName name="FDC_68_2">"#"</definedName>
    <definedName name="FDC_68_3">"#"</definedName>
    <definedName name="FDC_68_4">"#"</definedName>
    <definedName name="FDC_68_5">"#"</definedName>
    <definedName name="FDC_68_6">"#"</definedName>
    <definedName name="FDC_68_7">"#"</definedName>
    <definedName name="FDC_68_8">"#"</definedName>
    <definedName name="FDC_68_9">"#"</definedName>
    <definedName name="FDC_69_0">"#"</definedName>
    <definedName name="FDC_69_1">"#"</definedName>
    <definedName name="FDC_69_10">"#"</definedName>
    <definedName name="FDC_69_11">"#"</definedName>
    <definedName name="FDC_69_12">"#"</definedName>
    <definedName name="FDC_69_13">"#"</definedName>
    <definedName name="FDC_69_14">"#"</definedName>
    <definedName name="FDC_69_2">"#"</definedName>
    <definedName name="FDC_69_3">"#"</definedName>
    <definedName name="FDC_69_4">"#"</definedName>
    <definedName name="FDC_69_5">"#"</definedName>
    <definedName name="FDC_69_6">"#"</definedName>
    <definedName name="FDC_69_7">"#"</definedName>
    <definedName name="FDC_69_8">"#"</definedName>
    <definedName name="FDC_69_9">"#"</definedName>
    <definedName name="FDC_7_0">"#"</definedName>
    <definedName name="FDC_7_1">"#"</definedName>
    <definedName name="FDC_7_2">"#"</definedName>
    <definedName name="FDC_7_3">"#"</definedName>
    <definedName name="FDC_70_0">"#"</definedName>
    <definedName name="FDC_70_1">"#"</definedName>
    <definedName name="FDC_70_10">"#"</definedName>
    <definedName name="FDC_70_11">"#"</definedName>
    <definedName name="FDC_70_12">"#"</definedName>
    <definedName name="FDC_70_13">"#"</definedName>
    <definedName name="FDC_70_14">"#"</definedName>
    <definedName name="FDC_70_2">"#"</definedName>
    <definedName name="FDC_70_3">"#"</definedName>
    <definedName name="FDC_70_4">"#"</definedName>
    <definedName name="FDC_70_5">"#"</definedName>
    <definedName name="FDC_70_6">"#"</definedName>
    <definedName name="FDC_70_7">"#"</definedName>
    <definedName name="FDC_70_8">"#"</definedName>
    <definedName name="FDC_70_9">"#"</definedName>
    <definedName name="FDC_71_0">"#"</definedName>
    <definedName name="FDC_71_1">"#"</definedName>
    <definedName name="FDC_71_10">"#"</definedName>
    <definedName name="FDC_71_11">"#"</definedName>
    <definedName name="FDC_71_12">"#"</definedName>
    <definedName name="FDC_71_13">"#"</definedName>
    <definedName name="FDC_71_14">"#"</definedName>
    <definedName name="FDC_71_2">"#"</definedName>
    <definedName name="FDC_71_3">"#"</definedName>
    <definedName name="FDC_71_4">"#"</definedName>
    <definedName name="FDC_71_5">"#"</definedName>
    <definedName name="FDC_71_6">"#"</definedName>
    <definedName name="FDC_71_7">"#"</definedName>
    <definedName name="FDC_71_8">"#"</definedName>
    <definedName name="FDC_71_9">"#"</definedName>
    <definedName name="FDC_72_0">"#"</definedName>
    <definedName name="FDC_72_1">"#"</definedName>
    <definedName name="FDC_72_10">"#"</definedName>
    <definedName name="FDC_72_11">"#"</definedName>
    <definedName name="FDC_72_12">"#"</definedName>
    <definedName name="FDC_72_13">"#"</definedName>
    <definedName name="FDC_72_14">"#"</definedName>
    <definedName name="FDC_72_2">"#"</definedName>
    <definedName name="FDC_72_3">"#"</definedName>
    <definedName name="FDC_72_4">"#"</definedName>
    <definedName name="FDC_72_5">"#"</definedName>
    <definedName name="FDC_72_6">"#"</definedName>
    <definedName name="FDC_72_7">"#"</definedName>
    <definedName name="FDC_72_8">"#"</definedName>
    <definedName name="FDC_72_9">"#"</definedName>
    <definedName name="FDC_73_0">"#"</definedName>
    <definedName name="FDC_73_1">"#"</definedName>
    <definedName name="FDC_73_10">"#"</definedName>
    <definedName name="FDC_73_11">"#"</definedName>
    <definedName name="FDC_73_12">"#"</definedName>
    <definedName name="FDC_73_13">"#"</definedName>
    <definedName name="FDC_73_14">"#"</definedName>
    <definedName name="FDC_73_2">"#"</definedName>
    <definedName name="FDC_73_3">"#"</definedName>
    <definedName name="FDC_73_4">"#"</definedName>
    <definedName name="FDC_73_5">"#"</definedName>
    <definedName name="FDC_73_6">"#"</definedName>
    <definedName name="FDC_73_7">"#"</definedName>
    <definedName name="FDC_73_8">"#"</definedName>
    <definedName name="FDC_73_9">"#"</definedName>
    <definedName name="FDC_74_0">"#"</definedName>
    <definedName name="FDC_74_1">"#"</definedName>
    <definedName name="FDC_74_10">"#"</definedName>
    <definedName name="FDC_74_11">"#"</definedName>
    <definedName name="FDC_74_12">"#"</definedName>
    <definedName name="FDC_74_13">"#"</definedName>
    <definedName name="FDC_74_14">"#"</definedName>
    <definedName name="FDC_74_2">"#"</definedName>
    <definedName name="FDC_74_3">"#"</definedName>
    <definedName name="FDC_74_4">"#"</definedName>
    <definedName name="FDC_74_5">"#"</definedName>
    <definedName name="FDC_74_6">"#"</definedName>
    <definedName name="FDC_74_7">"#"</definedName>
    <definedName name="FDC_74_8">"#"</definedName>
    <definedName name="FDC_74_9">"#"</definedName>
    <definedName name="FDC_75_0">"#"</definedName>
    <definedName name="FDC_75_1">"#"</definedName>
    <definedName name="FDC_75_10">"#"</definedName>
    <definedName name="FDC_75_11">"#"</definedName>
    <definedName name="FDC_75_12">"#"</definedName>
    <definedName name="FDC_75_13">"#"</definedName>
    <definedName name="FDC_75_14">"#"</definedName>
    <definedName name="FDC_75_2">"#"</definedName>
    <definedName name="FDC_75_3">"#"</definedName>
    <definedName name="FDC_75_4">"#"</definedName>
    <definedName name="FDC_75_5">"#"</definedName>
    <definedName name="FDC_75_6">"#"</definedName>
    <definedName name="FDC_75_7">"#"</definedName>
    <definedName name="FDC_75_8">"#"</definedName>
    <definedName name="FDC_75_9">"#"</definedName>
    <definedName name="FDC_76_0">"#"</definedName>
    <definedName name="FDC_76_1">"#"</definedName>
    <definedName name="FDC_76_10">"#"</definedName>
    <definedName name="FDC_76_11">"#"</definedName>
    <definedName name="FDC_76_12">"#"</definedName>
    <definedName name="FDC_76_13">"#"</definedName>
    <definedName name="FDC_76_14">"#"</definedName>
    <definedName name="FDC_76_2">"#"</definedName>
    <definedName name="FDC_76_3">"#"</definedName>
    <definedName name="FDC_76_4">"#"</definedName>
    <definedName name="FDC_76_5">"#"</definedName>
    <definedName name="FDC_76_6">"#"</definedName>
    <definedName name="FDC_76_7">"#"</definedName>
    <definedName name="FDC_76_8">"#"</definedName>
    <definedName name="FDC_76_9">"#"</definedName>
    <definedName name="FDC_77_0">"#"</definedName>
    <definedName name="FDC_77_1">"#"</definedName>
    <definedName name="FDC_77_10">"#"</definedName>
    <definedName name="FDC_77_11">"#"</definedName>
    <definedName name="FDC_77_12">"#"</definedName>
    <definedName name="FDC_77_13">"#"</definedName>
    <definedName name="FDC_77_14">"#"</definedName>
    <definedName name="FDC_77_2">"#"</definedName>
    <definedName name="FDC_77_3">"#"</definedName>
    <definedName name="FDC_77_4">"#"</definedName>
    <definedName name="FDC_77_5">"#"</definedName>
    <definedName name="FDC_77_6">"#"</definedName>
    <definedName name="FDC_77_7">"#"</definedName>
    <definedName name="FDC_77_8">"#"</definedName>
    <definedName name="FDC_77_9">"#"</definedName>
    <definedName name="FDC_78_0">"#"</definedName>
    <definedName name="FDC_78_1">"#"</definedName>
    <definedName name="FDC_78_10">"#"</definedName>
    <definedName name="FDC_78_11">"#"</definedName>
    <definedName name="FDC_78_12">"#"</definedName>
    <definedName name="FDC_78_13">"#"</definedName>
    <definedName name="FDC_78_14">"#"</definedName>
    <definedName name="FDC_78_2">"#"</definedName>
    <definedName name="FDC_78_3">"#"</definedName>
    <definedName name="FDC_78_4">"#"</definedName>
    <definedName name="FDC_78_5">"#"</definedName>
    <definedName name="FDC_78_6">"#"</definedName>
    <definedName name="FDC_78_7">"#"</definedName>
    <definedName name="FDC_78_8">"#"</definedName>
    <definedName name="FDC_78_9">"#"</definedName>
    <definedName name="FDC_79_0">"#"</definedName>
    <definedName name="FDC_79_1">"#"</definedName>
    <definedName name="FDC_79_10">"#"</definedName>
    <definedName name="FDC_79_11">"#"</definedName>
    <definedName name="FDC_79_12">"#"</definedName>
    <definedName name="FDC_79_13">"#"</definedName>
    <definedName name="FDC_79_14">"#"</definedName>
    <definedName name="FDC_79_2">"#"</definedName>
    <definedName name="FDC_79_3">"#"</definedName>
    <definedName name="FDC_79_4">"#"</definedName>
    <definedName name="FDC_79_5">"#"</definedName>
    <definedName name="FDC_79_6">"#"</definedName>
    <definedName name="FDC_79_7">"#"</definedName>
    <definedName name="FDC_79_8">"#"</definedName>
    <definedName name="FDC_79_9">"#"</definedName>
    <definedName name="FDC_8_0">"#"</definedName>
    <definedName name="FDC_8_1">"#"</definedName>
    <definedName name="FDC_8_2">"#"</definedName>
    <definedName name="FDC_8_3">"#"</definedName>
    <definedName name="FDC_80_0">"#"</definedName>
    <definedName name="FDC_80_1">"#"</definedName>
    <definedName name="FDC_80_10">"#"</definedName>
    <definedName name="FDC_80_11">"#"</definedName>
    <definedName name="FDC_80_12">"#"</definedName>
    <definedName name="FDC_80_13">"#"</definedName>
    <definedName name="FDC_80_14">"#"</definedName>
    <definedName name="FDC_80_2">"#"</definedName>
    <definedName name="FDC_80_3">"#"</definedName>
    <definedName name="FDC_80_4">"#"</definedName>
    <definedName name="FDC_80_5">"#"</definedName>
    <definedName name="FDC_80_6">"#"</definedName>
    <definedName name="FDC_80_7">"#"</definedName>
    <definedName name="FDC_80_8">"#"</definedName>
    <definedName name="FDC_80_9">"#"</definedName>
    <definedName name="FDC_81_0">"#"</definedName>
    <definedName name="FDC_81_1">"#"</definedName>
    <definedName name="FDC_81_10">"#"</definedName>
    <definedName name="FDC_81_11">"#"</definedName>
    <definedName name="FDC_81_12">"#"</definedName>
    <definedName name="FDC_81_13">"#"</definedName>
    <definedName name="FDC_81_14">"#"</definedName>
    <definedName name="FDC_81_2">"#"</definedName>
    <definedName name="FDC_81_3">"#"</definedName>
    <definedName name="FDC_81_4">"#"</definedName>
    <definedName name="FDC_81_5">"#"</definedName>
    <definedName name="FDC_81_6">"#"</definedName>
    <definedName name="FDC_81_7">"#"</definedName>
    <definedName name="FDC_81_8">"#"</definedName>
    <definedName name="FDC_81_9">"#"</definedName>
    <definedName name="FDC_82_0">"#"</definedName>
    <definedName name="FDC_82_1">"#"</definedName>
    <definedName name="FDC_82_10">"#"</definedName>
    <definedName name="FDC_82_11">"#"</definedName>
    <definedName name="FDC_82_12">"#"</definedName>
    <definedName name="FDC_82_13">"#"</definedName>
    <definedName name="FDC_82_14">"#"</definedName>
    <definedName name="FDC_82_2">"#"</definedName>
    <definedName name="FDC_82_3">"#"</definedName>
    <definedName name="FDC_82_4">"#"</definedName>
    <definedName name="FDC_82_5">"#"</definedName>
    <definedName name="FDC_82_6">"#"</definedName>
    <definedName name="FDC_82_7">"#"</definedName>
    <definedName name="FDC_82_8">"#"</definedName>
    <definedName name="FDC_82_9">"#"</definedName>
    <definedName name="FDC_83_0">"#"</definedName>
    <definedName name="FDC_83_1">"#"</definedName>
    <definedName name="FDC_83_10">"#"</definedName>
    <definedName name="FDC_83_11">"#"</definedName>
    <definedName name="FDC_83_12">"#"</definedName>
    <definedName name="FDC_83_13">"#"</definedName>
    <definedName name="FDC_83_14">"#"</definedName>
    <definedName name="FDC_83_2">"#"</definedName>
    <definedName name="FDC_83_3">"#"</definedName>
    <definedName name="FDC_83_4">"#"</definedName>
    <definedName name="FDC_83_5">"#"</definedName>
    <definedName name="FDC_83_6">"#"</definedName>
    <definedName name="FDC_83_7">"#"</definedName>
    <definedName name="FDC_83_8">"#"</definedName>
    <definedName name="FDC_83_9">"#"</definedName>
    <definedName name="FDC_84_0">"#"</definedName>
    <definedName name="FDC_84_1">"#"</definedName>
    <definedName name="FDC_84_10">"#"</definedName>
    <definedName name="FDC_84_11">"#"</definedName>
    <definedName name="FDC_84_12">"#"</definedName>
    <definedName name="FDC_84_13">"#"</definedName>
    <definedName name="FDC_84_14">"#"</definedName>
    <definedName name="FDC_84_2">"#"</definedName>
    <definedName name="FDC_84_3">"#"</definedName>
    <definedName name="FDC_84_4">"#"</definedName>
    <definedName name="FDC_84_5">"#"</definedName>
    <definedName name="FDC_84_6">"#"</definedName>
    <definedName name="FDC_84_7">"#"</definedName>
    <definedName name="FDC_84_8">"#"</definedName>
    <definedName name="FDC_84_9">"#"</definedName>
    <definedName name="FDC_85_0">"#"</definedName>
    <definedName name="FDC_85_1">"#"</definedName>
    <definedName name="FDC_85_10">"#"</definedName>
    <definedName name="FDC_85_11">"#"</definedName>
    <definedName name="FDC_85_12">"#"</definedName>
    <definedName name="FDC_85_13">"#"</definedName>
    <definedName name="FDC_85_14">"#"</definedName>
    <definedName name="FDC_85_2">"#"</definedName>
    <definedName name="FDC_85_3">"#"</definedName>
    <definedName name="FDC_85_4">"#"</definedName>
    <definedName name="FDC_85_5">"#"</definedName>
    <definedName name="FDC_85_6">"#"</definedName>
    <definedName name="FDC_85_7">"#"</definedName>
    <definedName name="FDC_85_8">"#"</definedName>
    <definedName name="FDC_85_9">"#"</definedName>
    <definedName name="FDC_86_0">"#"</definedName>
    <definedName name="FDC_86_1">"#"</definedName>
    <definedName name="FDC_86_10">"#"</definedName>
    <definedName name="FDC_86_11">"#"</definedName>
    <definedName name="FDC_86_12">"#"</definedName>
    <definedName name="FDC_86_13">"#"</definedName>
    <definedName name="FDC_86_14">"#"</definedName>
    <definedName name="FDC_86_2">"#"</definedName>
    <definedName name="FDC_86_3">"#"</definedName>
    <definedName name="FDC_86_4">"#"</definedName>
    <definedName name="FDC_86_5">"#"</definedName>
    <definedName name="FDC_86_6">"#"</definedName>
    <definedName name="FDC_86_7">"#"</definedName>
    <definedName name="FDC_86_8">"#"</definedName>
    <definedName name="FDC_86_9">"#"</definedName>
    <definedName name="FDC_87_0">"#"</definedName>
    <definedName name="FDC_87_1">"#"</definedName>
    <definedName name="FDC_87_10">"#"</definedName>
    <definedName name="FDC_87_11">"#"</definedName>
    <definedName name="FDC_87_12">"#"</definedName>
    <definedName name="FDC_87_13">"#"</definedName>
    <definedName name="FDC_87_14">"#"</definedName>
    <definedName name="FDC_87_2">"#"</definedName>
    <definedName name="FDC_87_3">"#"</definedName>
    <definedName name="FDC_87_4">"#"</definedName>
    <definedName name="FDC_87_5">"#"</definedName>
    <definedName name="FDC_87_6">"#"</definedName>
    <definedName name="FDC_87_7">"#"</definedName>
    <definedName name="FDC_87_8">"#"</definedName>
    <definedName name="FDC_87_9">"#"</definedName>
    <definedName name="FDC_88_0">"#"</definedName>
    <definedName name="FDC_88_1">"#"</definedName>
    <definedName name="FDC_88_10">"#"</definedName>
    <definedName name="FDC_88_11">"#"</definedName>
    <definedName name="FDC_88_12">"#"</definedName>
    <definedName name="FDC_88_13">"#"</definedName>
    <definedName name="FDC_88_14">"#"</definedName>
    <definedName name="FDC_88_2">"#"</definedName>
    <definedName name="FDC_88_3">"#"</definedName>
    <definedName name="FDC_88_4">"#"</definedName>
    <definedName name="FDC_88_5">"#"</definedName>
    <definedName name="FDC_88_6">"#"</definedName>
    <definedName name="FDC_88_7">"#"</definedName>
    <definedName name="FDC_88_8">"#"</definedName>
    <definedName name="FDC_88_9">"#"</definedName>
    <definedName name="FDC_89_0">"#"</definedName>
    <definedName name="FDC_89_1">"#"</definedName>
    <definedName name="FDC_89_10">"#"</definedName>
    <definedName name="FDC_89_11">"#"</definedName>
    <definedName name="FDC_89_12">"#"</definedName>
    <definedName name="FDC_89_13">"#"</definedName>
    <definedName name="FDC_89_14">"#"</definedName>
    <definedName name="FDC_89_2">"#"</definedName>
    <definedName name="FDC_89_3">"#"</definedName>
    <definedName name="FDC_89_4">"#"</definedName>
    <definedName name="FDC_89_5">"#"</definedName>
    <definedName name="FDC_89_6">"#"</definedName>
    <definedName name="FDC_89_7">"#"</definedName>
    <definedName name="FDC_89_8">"#"</definedName>
    <definedName name="FDC_89_9">"#"</definedName>
    <definedName name="FDC_9_0">"#"</definedName>
    <definedName name="FDC_9_1">"#"</definedName>
    <definedName name="FDC_9_2">"#"</definedName>
    <definedName name="FDC_9_3">"#"</definedName>
    <definedName name="FDC_90_0">"#"</definedName>
    <definedName name="FDC_90_1">"#"</definedName>
    <definedName name="FDC_90_10">"#"</definedName>
    <definedName name="FDC_90_11">"#"</definedName>
    <definedName name="FDC_90_12">"#"</definedName>
    <definedName name="FDC_90_13">"#"</definedName>
    <definedName name="FDC_90_14">"#"</definedName>
    <definedName name="FDC_90_2">"#"</definedName>
    <definedName name="FDC_90_3">"#"</definedName>
    <definedName name="FDC_90_4">"#"</definedName>
    <definedName name="FDC_90_5">"#"</definedName>
    <definedName name="FDC_90_6">"#"</definedName>
    <definedName name="FDC_90_7">"#"</definedName>
    <definedName name="FDC_90_8">"#"</definedName>
    <definedName name="FDC_90_9">"#"</definedName>
    <definedName name="FDC_91_0">"#"</definedName>
    <definedName name="FDC_91_1">"#"</definedName>
    <definedName name="FDC_91_10">"#"</definedName>
    <definedName name="FDC_91_11">"#"</definedName>
    <definedName name="FDC_91_12">"#"</definedName>
    <definedName name="FDC_91_13">"#"</definedName>
    <definedName name="FDC_91_14">"#"</definedName>
    <definedName name="FDC_91_2">"#"</definedName>
    <definedName name="FDC_91_3">"#"</definedName>
    <definedName name="FDC_91_4">"#"</definedName>
    <definedName name="FDC_91_5">"#"</definedName>
    <definedName name="FDC_91_6">"#"</definedName>
    <definedName name="FDC_91_7">"#"</definedName>
    <definedName name="FDC_91_8">"#"</definedName>
    <definedName name="FDC_91_9">"#"</definedName>
    <definedName name="FDC_92_0">"#"</definedName>
    <definedName name="FDC_92_1">"#"</definedName>
    <definedName name="FDC_92_10">"#"</definedName>
    <definedName name="FDC_92_11">"#"</definedName>
    <definedName name="FDC_92_12">"#"</definedName>
    <definedName name="FDC_92_13">"#"</definedName>
    <definedName name="FDC_92_14">"#"</definedName>
    <definedName name="FDC_92_2">"#"</definedName>
    <definedName name="FDC_92_3">"#"</definedName>
    <definedName name="FDC_92_4">"#"</definedName>
    <definedName name="FDC_92_5">"#"</definedName>
    <definedName name="FDC_92_6">"#"</definedName>
    <definedName name="FDC_92_7">"#"</definedName>
    <definedName name="FDC_92_8">"#"</definedName>
    <definedName name="FDC_92_9">"#"</definedName>
    <definedName name="FDC_93_0">"#"</definedName>
    <definedName name="FDC_93_1">"#"</definedName>
    <definedName name="FDC_93_10">"#"</definedName>
    <definedName name="FDC_93_11">"#"</definedName>
    <definedName name="FDC_93_12">"#"</definedName>
    <definedName name="FDC_93_13">"#"</definedName>
    <definedName name="FDC_93_14">"#"</definedName>
    <definedName name="FDC_93_2">"#"</definedName>
    <definedName name="FDC_93_3">"#"</definedName>
    <definedName name="FDC_93_4">"#"</definedName>
    <definedName name="FDC_93_5">"#"</definedName>
    <definedName name="FDC_93_6">"#"</definedName>
    <definedName name="FDC_93_7">"#"</definedName>
    <definedName name="FDC_93_8">"#"</definedName>
    <definedName name="FDC_93_9">"#"</definedName>
    <definedName name="FDC_94_0">"#"</definedName>
    <definedName name="FDC_94_1">"#"</definedName>
    <definedName name="FDC_94_10">"#"</definedName>
    <definedName name="FDC_94_11">"#"</definedName>
    <definedName name="FDC_94_12">"#"</definedName>
    <definedName name="FDC_94_13">"#"</definedName>
    <definedName name="FDC_94_14">"#"</definedName>
    <definedName name="FDC_94_2">"#"</definedName>
    <definedName name="FDC_94_3">"#"</definedName>
    <definedName name="FDC_94_4">"#"</definedName>
    <definedName name="FDC_94_5">"#"</definedName>
    <definedName name="FDC_94_6">"#"</definedName>
    <definedName name="FDC_94_7">"#"</definedName>
    <definedName name="FDC_94_8">"#"</definedName>
    <definedName name="FDC_94_9">"#"</definedName>
    <definedName name="FDC_95_0">"#"</definedName>
    <definedName name="FDC_95_1">"#"</definedName>
    <definedName name="FDC_95_10">"#"</definedName>
    <definedName name="FDC_95_11">"#"</definedName>
    <definedName name="FDC_95_12">"#"</definedName>
    <definedName name="FDC_95_13">"#"</definedName>
    <definedName name="FDC_95_14">"#"</definedName>
    <definedName name="FDC_95_2">"#"</definedName>
    <definedName name="FDC_95_3">"#"</definedName>
    <definedName name="FDC_95_4">"#"</definedName>
    <definedName name="FDC_95_5">"#"</definedName>
    <definedName name="FDC_95_6">"#"</definedName>
    <definedName name="FDC_95_7">"#"</definedName>
    <definedName name="FDC_95_8">"#"</definedName>
    <definedName name="FDC_95_9">"#"</definedName>
    <definedName name="FDC_96_0">"#"</definedName>
    <definedName name="FDC_96_1">"#"</definedName>
    <definedName name="FDC_96_10">"#"</definedName>
    <definedName name="FDC_96_11">"#"</definedName>
    <definedName name="FDC_96_12">"#"</definedName>
    <definedName name="FDC_96_13">"#"</definedName>
    <definedName name="FDC_96_14">"#"</definedName>
    <definedName name="FDC_96_2">"#"</definedName>
    <definedName name="FDC_96_3">"#"</definedName>
    <definedName name="FDC_96_4">"#"</definedName>
    <definedName name="FDC_96_5">"#"</definedName>
    <definedName name="FDC_96_6">"#"</definedName>
    <definedName name="FDC_96_7">"#"</definedName>
    <definedName name="FDC_96_8">"#"</definedName>
    <definedName name="FDC_96_9">"#"</definedName>
    <definedName name="FDC_97_0">"#"</definedName>
    <definedName name="FDC_97_1">"#"</definedName>
    <definedName name="FDC_97_10">"#"</definedName>
    <definedName name="FDC_97_11">"#"</definedName>
    <definedName name="FDC_97_12">"#"</definedName>
    <definedName name="FDC_97_13">"#"</definedName>
    <definedName name="FDC_97_14">"#"</definedName>
    <definedName name="FDC_97_2">"#"</definedName>
    <definedName name="FDC_97_3">"#"</definedName>
    <definedName name="FDC_97_4">"#"</definedName>
    <definedName name="FDC_97_5">"#"</definedName>
    <definedName name="FDC_97_6">"#"</definedName>
    <definedName name="FDC_97_7">"#"</definedName>
    <definedName name="FDC_97_8">"#"</definedName>
    <definedName name="FDC_97_9">"#"</definedName>
    <definedName name="FDC_98_0">"#"</definedName>
    <definedName name="FDC_98_1">"#"</definedName>
    <definedName name="FDC_98_10">"#"</definedName>
    <definedName name="FDC_98_11">"#"</definedName>
    <definedName name="FDC_98_12">"#"</definedName>
    <definedName name="FDC_98_13">"#"</definedName>
    <definedName name="FDC_98_14">"#"</definedName>
    <definedName name="FDC_98_2">"#"</definedName>
    <definedName name="FDC_98_3">"#"</definedName>
    <definedName name="FDC_98_4">"#"</definedName>
    <definedName name="FDC_98_5">"#"</definedName>
    <definedName name="FDC_98_6">"#"</definedName>
    <definedName name="FDC_98_7">"#"</definedName>
    <definedName name="FDC_98_8">"#"</definedName>
    <definedName name="FDC_98_9">"#"</definedName>
    <definedName name="FDC_99_0">"#"</definedName>
    <definedName name="FDC_99_1">"#"</definedName>
    <definedName name="FDC_99_10">"#"</definedName>
    <definedName name="FDC_99_11">"#"</definedName>
    <definedName name="FDC_99_12">"#"</definedName>
    <definedName name="FDC_99_13">"#"</definedName>
    <definedName name="FDC_99_14">"#"</definedName>
    <definedName name="FDC_99_2">"#"</definedName>
    <definedName name="FDC_99_3">"#"</definedName>
    <definedName name="FDC_99_4">"#"</definedName>
    <definedName name="FDC_99_5">"#"</definedName>
    <definedName name="FDC_99_6">"#"</definedName>
    <definedName name="FDC_99_7">"#"</definedName>
    <definedName name="FDC_99_8">"#"</definedName>
    <definedName name="FDC_99_9">"#"</definedName>
    <definedName name="FDD_0_0">"A30681"</definedName>
    <definedName name="FDD_0_1">"A31047"</definedName>
    <definedName name="FDD_0_10">"A34334"</definedName>
    <definedName name="FDD_0_11">"A34699"</definedName>
    <definedName name="FDD_0_12">"A35064"</definedName>
    <definedName name="FDD_0_13">"A35430"</definedName>
    <definedName name="FDD_0_14">"A35795"</definedName>
    <definedName name="FDD_0_2">"A31412"</definedName>
    <definedName name="FDD_0_3">"A31777"</definedName>
    <definedName name="FDD_0_4">"A32142"</definedName>
    <definedName name="FDD_0_5">"A32508"</definedName>
    <definedName name="FDD_0_6">"A32873"</definedName>
    <definedName name="FDD_0_7">"A33238"</definedName>
    <definedName name="FDD_0_8">"A33603"</definedName>
    <definedName name="FDD_0_9">"A33969"</definedName>
    <definedName name="FDD_1_0">"U25569"</definedName>
    <definedName name="FDD_10_0">"A25569"</definedName>
    <definedName name="FDD_10_1">"A35795"</definedName>
    <definedName name="FDD_10_2">"A36160"</definedName>
    <definedName name="FDD_10_3">"E36525"</definedName>
    <definedName name="FDD_100_0">"A25569"</definedName>
    <definedName name="FDD_101_0">"A25569"</definedName>
    <definedName name="FDD_102_0">"A25569"</definedName>
    <definedName name="FDD_103_0">"A25569"</definedName>
    <definedName name="FDD_104_0">"A25569"</definedName>
    <definedName name="FDD_105_0">"A25569"</definedName>
    <definedName name="FDD_106_0">"A25569"</definedName>
    <definedName name="FDD_107_0">"A25569"</definedName>
    <definedName name="FDD_108_0">"A25569"</definedName>
    <definedName name="FDD_109_0">"A25569"</definedName>
    <definedName name="FDD_11_0">"A25569"</definedName>
    <definedName name="FDD_11_1">"E35795"</definedName>
    <definedName name="FDD_11_2">"E36160"</definedName>
    <definedName name="FDD_11_3">"E36525"</definedName>
    <definedName name="FDD_110_0">"A25569"</definedName>
    <definedName name="FDD_111_0">"A25569"</definedName>
    <definedName name="FDD_112_0">"A25569"</definedName>
    <definedName name="FDD_113_0">"A25569"</definedName>
    <definedName name="FDD_114_0">"A25569"</definedName>
    <definedName name="FDD_115_0">"A25569"</definedName>
    <definedName name="FDD_116_0">"A25569"</definedName>
    <definedName name="FDD_117_0">"A30681"</definedName>
    <definedName name="FDD_117_1">"A31047"</definedName>
    <definedName name="FDD_117_10">"A34334"</definedName>
    <definedName name="FDD_117_11">"A34699"</definedName>
    <definedName name="FDD_117_12">"A35064"</definedName>
    <definedName name="FDD_117_13">"A35430"</definedName>
    <definedName name="FDD_117_14">"A35795"</definedName>
    <definedName name="FDD_117_2">"A31412"</definedName>
    <definedName name="FDD_117_3">"A31777"</definedName>
    <definedName name="FDD_117_4">"A32142"</definedName>
    <definedName name="FDD_117_5">"A32508"</definedName>
    <definedName name="FDD_117_6">"A32873"</definedName>
    <definedName name="FDD_117_7">"A33238"</definedName>
    <definedName name="FDD_117_8">"A33603"</definedName>
    <definedName name="FDD_117_9">"A33969"</definedName>
    <definedName name="FDD_118_0">"A30681"</definedName>
    <definedName name="FDD_118_1">"A31047"</definedName>
    <definedName name="FDD_118_10">"A34334"</definedName>
    <definedName name="FDD_118_11">"A34699"</definedName>
    <definedName name="FDD_118_12">"A35064"</definedName>
    <definedName name="FDD_118_13">"A35430"</definedName>
    <definedName name="FDD_118_14">"A35795"</definedName>
    <definedName name="FDD_118_2">"A31412"</definedName>
    <definedName name="FDD_118_3">"A31777"</definedName>
    <definedName name="FDD_118_4">"A32142"</definedName>
    <definedName name="FDD_118_5">"A32508"</definedName>
    <definedName name="FDD_118_6">"A32873"</definedName>
    <definedName name="FDD_118_7">"A33238"</definedName>
    <definedName name="FDD_118_8">"A33603"</definedName>
    <definedName name="FDD_118_9">"A33969"</definedName>
    <definedName name="FDD_119_0">"A30681"</definedName>
    <definedName name="FDD_119_1">"A31047"</definedName>
    <definedName name="FDD_119_10">"A34334"</definedName>
    <definedName name="FDD_119_11">"A34699"</definedName>
    <definedName name="FDD_119_12">"A35064"</definedName>
    <definedName name="FDD_119_13">"A35430"</definedName>
    <definedName name="FDD_119_14">"A35795"</definedName>
    <definedName name="FDD_119_2">"A31412"</definedName>
    <definedName name="FDD_119_3">"A31777"</definedName>
    <definedName name="FDD_119_4">"A32142"</definedName>
    <definedName name="FDD_119_5">"A32508"</definedName>
    <definedName name="FDD_119_6">"A32873"</definedName>
    <definedName name="FDD_119_7">"A33238"</definedName>
    <definedName name="FDD_119_8">"A33603"</definedName>
    <definedName name="FDD_119_9">"A33969"</definedName>
    <definedName name="FDD_12_0">"A25569"</definedName>
    <definedName name="FDD_12_1">"E35795"</definedName>
    <definedName name="FDD_12_2">"E36160"</definedName>
    <definedName name="FDD_12_3">"E36525"</definedName>
    <definedName name="FDD_120_0">"A30681"</definedName>
    <definedName name="FDD_120_1">"A31047"</definedName>
    <definedName name="FDD_120_10">"A34334"</definedName>
    <definedName name="FDD_120_11">"A34699"</definedName>
    <definedName name="FDD_120_12">"A35064"</definedName>
    <definedName name="FDD_120_13">"A35430"</definedName>
    <definedName name="FDD_120_14">"A35795"</definedName>
    <definedName name="FDD_120_2">"A31412"</definedName>
    <definedName name="FDD_120_3">"A31777"</definedName>
    <definedName name="FDD_120_4">"A32142"</definedName>
    <definedName name="FDD_120_5">"A32508"</definedName>
    <definedName name="FDD_120_6">"A32873"</definedName>
    <definedName name="FDD_120_7">"A33238"</definedName>
    <definedName name="FDD_120_8">"A33603"</definedName>
    <definedName name="FDD_120_9">"A33969"</definedName>
    <definedName name="FDD_121_0">"A30681"</definedName>
    <definedName name="FDD_121_1">"A31047"</definedName>
    <definedName name="FDD_121_10">"A34334"</definedName>
    <definedName name="FDD_121_11">"A34699"</definedName>
    <definedName name="FDD_121_12">"A35064"</definedName>
    <definedName name="FDD_121_13">"A35430"</definedName>
    <definedName name="FDD_121_14">"A35795"</definedName>
    <definedName name="FDD_121_2">"A31412"</definedName>
    <definedName name="FDD_121_3">"A31777"</definedName>
    <definedName name="FDD_121_4">"A32142"</definedName>
    <definedName name="FDD_121_5">"A32508"</definedName>
    <definedName name="FDD_121_6">"A32873"</definedName>
    <definedName name="FDD_121_7">"A33238"</definedName>
    <definedName name="FDD_121_8">"A33603"</definedName>
    <definedName name="FDD_121_9">"A33969"</definedName>
    <definedName name="FDD_122_0">"A30681"</definedName>
    <definedName name="FDD_122_1">"A31047"</definedName>
    <definedName name="FDD_122_10">"A34334"</definedName>
    <definedName name="FDD_122_11">"A34699"</definedName>
    <definedName name="FDD_122_12">"A35064"</definedName>
    <definedName name="FDD_122_13">"A35430"</definedName>
    <definedName name="FDD_122_14">"A35795"</definedName>
    <definedName name="FDD_122_2">"A31412"</definedName>
    <definedName name="FDD_122_3">"A31777"</definedName>
    <definedName name="FDD_122_4">"A32142"</definedName>
    <definedName name="FDD_122_5">"A32508"</definedName>
    <definedName name="FDD_122_6">"A32873"</definedName>
    <definedName name="FDD_122_7">"A33238"</definedName>
    <definedName name="FDD_122_8">"A33603"</definedName>
    <definedName name="FDD_122_9">"A33969"</definedName>
    <definedName name="FDD_123_0">"A30681"</definedName>
    <definedName name="FDD_123_1">"A31047"</definedName>
    <definedName name="FDD_123_10">"A34334"</definedName>
    <definedName name="FDD_123_11">"A34699"</definedName>
    <definedName name="FDD_123_12">"A35064"</definedName>
    <definedName name="FDD_123_13">"A35430"</definedName>
    <definedName name="FDD_123_14">"A35795"</definedName>
    <definedName name="FDD_123_2">"A31412"</definedName>
    <definedName name="FDD_123_3">"A31777"</definedName>
    <definedName name="FDD_123_4">"A32142"</definedName>
    <definedName name="FDD_123_5">"A32508"</definedName>
    <definedName name="FDD_123_6">"A32873"</definedName>
    <definedName name="FDD_123_7">"A33238"</definedName>
    <definedName name="FDD_123_8">"A33603"</definedName>
    <definedName name="FDD_123_9">"A33969"</definedName>
    <definedName name="FDD_124_0">"A30681"</definedName>
    <definedName name="FDD_124_1">"A31047"</definedName>
    <definedName name="FDD_124_10">"A34334"</definedName>
    <definedName name="FDD_124_11">"A34699"</definedName>
    <definedName name="FDD_124_12">"A35064"</definedName>
    <definedName name="FDD_124_13">"A35430"</definedName>
    <definedName name="FDD_124_14">"A35795"</definedName>
    <definedName name="FDD_124_2">"A31412"</definedName>
    <definedName name="FDD_124_3">"A31777"</definedName>
    <definedName name="FDD_124_4">"A32142"</definedName>
    <definedName name="FDD_124_5">"A32508"</definedName>
    <definedName name="FDD_124_6">"A32873"</definedName>
    <definedName name="FDD_124_7">"A33238"</definedName>
    <definedName name="FDD_124_8">"A33603"</definedName>
    <definedName name="FDD_124_9">"A33969"</definedName>
    <definedName name="FDD_125_0">"A30681"</definedName>
    <definedName name="FDD_125_1">"A31047"</definedName>
    <definedName name="FDD_125_10">"A34334"</definedName>
    <definedName name="FDD_125_11">"A34699"</definedName>
    <definedName name="FDD_125_12">"A35064"</definedName>
    <definedName name="FDD_125_13">"A35430"</definedName>
    <definedName name="FDD_125_14">"A35795"</definedName>
    <definedName name="FDD_125_2">"A31412"</definedName>
    <definedName name="FDD_125_3">"A31777"</definedName>
    <definedName name="FDD_125_4">"A32142"</definedName>
    <definedName name="FDD_125_5">"A32508"</definedName>
    <definedName name="FDD_125_6">"A32873"</definedName>
    <definedName name="FDD_125_7">"A33238"</definedName>
    <definedName name="FDD_125_8">"A33603"</definedName>
    <definedName name="FDD_125_9">"A33969"</definedName>
    <definedName name="FDD_126_0">"A30681"</definedName>
    <definedName name="FDD_126_1">"A31047"</definedName>
    <definedName name="FDD_126_10">"A34334"</definedName>
    <definedName name="FDD_126_11">"A34699"</definedName>
    <definedName name="FDD_126_12">"A35064"</definedName>
    <definedName name="FDD_126_13">"A35430"</definedName>
    <definedName name="FDD_126_14">"A35795"</definedName>
    <definedName name="FDD_126_2">"A31412"</definedName>
    <definedName name="FDD_126_3">"A31777"</definedName>
    <definedName name="FDD_126_4">"A32142"</definedName>
    <definedName name="FDD_126_5">"A32508"</definedName>
    <definedName name="FDD_126_6">"A32873"</definedName>
    <definedName name="FDD_126_7">"A33238"</definedName>
    <definedName name="FDD_126_8">"A33603"</definedName>
    <definedName name="FDD_126_9">"A33969"</definedName>
    <definedName name="FDD_127_0">"A30681"</definedName>
    <definedName name="FDD_127_1">"A31047"</definedName>
    <definedName name="FDD_127_10">"A34334"</definedName>
    <definedName name="FDD_127_11">"A34699"</definedName>
    <definedName name="FDD_127_12">"A35064"</definedName>
    <definedName name="FDD_127_13">"A35430"</definedName>
    <definedName name="FDD_127_14">"A35795"</definedName>
    <definedName name="FDD_127_2">"A31412"</definedName>
    <definedName name="FDD_127_3">"A31777"</definedName>
    <definedName name="FDD_127_4">"A32142"</definedName>
    <definedName name="FDD_127_5">"A32508"</definedName>
    <definedName name="FDD_127_6">"A32873"</definedName>
    <definedName name="FDD_127_7">"A33238"</definedName>
    <definedName name="FDD_127_8">"A33603"</definedName>
    <definedName name="FDD_127_9">"A33969"</definedName>
    <definedName name="FDD_128_0">"A30681"</definedName>
    <definedName name="FDD_128_1">"A31047"</definedName>
    <definedName name="FDD_128_10">"A34334"</definedName>
    <definedName name="FDD_128_11">"A34699"</definedName>
    <definedName name="FDD_128_12">"A35064"</definedName>
    <definedName name="FDD_128_13">"A35430"</definedName>
    <definedName name="FDD_128_14">"A35795"</definedName>
    <definedName name="FDD_128_2">"A31412"</definedName>
    <definedName name="FDD_128_3">"A31777"</definedName>
    <definedName name="FDD_128_4">"A32142"</definedName>
    <definedName name="FDD_128_5">"A32508"</definedName>
    <definedName name="FDD_128_6">"A32873"</definedName>
    <definedName name="FDD_128_7">"A33238"</definedName>
    <definedName name="FDD_128_8">"A33603"</definedName>
    <definedName name="FDD_128_9">"A33969"</definedName>
    <definedName name="FDD_129_0">"A30681"</definedName>
    <definedName name="FDD_129_1">"A31047"</definedName>
    <definedName name="FDD_129_10">"A34334"</definedName>
    <definedName name="FDD_129_11">"A34699"</definedName>
    <definedName name="FDD_129_12">"A35064"</definedName>
    <definedName name="FDD_129_13">"A35430"</definedName>
    <definedName name="FDD_129_14">"A35795"</definedName>
    <definedName name="FDD_129_2">"A31412"</definedName>
    <definedName name="FDD_129_3">"A31777"</definedName>
    <definedName name="FDD_129_4">"A32142"</definedName>
    <definedName name="FDD_129_5">"A32508"</definedName>
    <definedName name="FDD_129_6">"A32873"</definedName>
    <definedName name="FDD_129_7">"A33238"</definedName>
    <definedName name="FDD_129_8">"A33603"</definedName>
    <definedName name="FDD_129_9">"A33969"</definedName>
    <definedName name="FDD_13_0">"A25569"</definedName>
    <definedName name="FDD_130_0">"A30681"</definedName>
    <definedName name="FDD_130_1">"A31047"</definedName>
    <definedName name="FDD_130_10">"A34334"</definedName>
    <definedName name="FDD_130_11">"A34699"</definedName>
    <definedName name="FDD_130_12">"A35064"</definedName>
    <definedName name="FDD_130_13">"A35430"</definedName>
    <definedName name="FDD_130_14">"A35795"</definedName>
    <definedName name="FDD_130_2">"A31412"</definedName>
    <definedName name="FDD_130_3">"A31777"</definedName>
    <definedName name="FDD_130_4">"A32142"</definedName>
    <definedName name="FDD_130_5">"A32508"</definedName>
    <definedName name="FDD_130_6">"A32873"</definedName>
    <definedName name="FDD_130_7">"A33238"</definedName>
    <definedName name="FDD_130_8">"A33603"</definedName>
    <definedName name="FDD_130_9">"A33969"</definedName>
    <definedName name="FDD_131_0">"A30681"</definedName>
    <definedName name="FDD_131_1">"A31047"</definedName>
    <definedName name="FDD_131_10">"A34334"</definedName>
    <definedName name="FDD_131_11">"A34699"</definedName>
    <definedName name="FDD_131_12">"A35064"</definedName>
    <definedName name="FDD_131_13">"A35430"</definedName>
    <definedName name="FDD_131_14">"A35795"</definedName>
    <definedName name="FDD_131_2">"A31412"</definedName>
    <definedName name="FDD_131_3">"A31777"</definedName>
    <definedName name="FDD_131_4">"A32142"</definedName>
    <definedName name="FDD_131_5">"A32508"</definedName>
    <definedName name="FDD_131_6">"A32873"</definedName>
    <definedName name="FDD_131_7">"A33238"</definedName>
    <definedName name="FDD_131_8">"A33603"</definedName>
    <definedName name="FDD_131_9">"A33969"</definedName>
    <definedName name="FDD_132_0">"U30681"</definedName>
    <definedName name="FDD_132_1">"U31047"</definedName>
    <definedName name="FDD_132_10">"U34334"</definedName>
    <definedName name="FDD_132_11">"U34699"</definedName>
    <definedName name="FDD_132_12">"U35064"</definedName>
    <definedName name="FDD_132_13">"U35430"</definedName>
    <definedName name="FDD_132_14">"U35795"</definedName>
    <definedName name="FDD_132_2">"U31412"</definedName>
    <definedName name="FDD_132_3">"U31777"</definedName>
    <definedName name="FDD_132_4">"U32142"</definedName>
    <definedName name="FDD_132_5">"U32508"</definedName>
    <definedName name="FDD_132_6">"U32873"</definedName>
    <definedName name="FDD_132_7">"U33238"</definedName>
    <definedName name="FDD_132_8">"U33603"</definedName>
    <definedName name="FDD_132_9">"U33969"</definedName>
    <definedName name="FDD_133_0">"A30681"</definedName>
    <definedName name="FDD_133_1">"A31047"</definedName>
    <definedName name="FDD_133_10">"A34334"</definedName>
    <definedName name="FDD_133_11">"A34699"</definedName>
    <definedName name="FDD_133_12">"A35064"</definedName>
    <definedName name="FDD_133_13">"A35430"</definedName>
    <definedName name="FDD_133_14">"A35795"</definedName>
    <definedName name="FDD_133_2">"A31412"</definedName>
    <definedName name="FDD_133_3">"A31777"</definedName>
    <definedName name="FDD_133_4">"A32142"</definedName>
    <definedName name="FDD_133_5">"A32508"</definedName>
    <definedName name="FDD_133_6">"A32873"</definedName>
    <definedName name="FDD_133_7">"A33238"</definedName>
    <definedName name="FDD_133_8">"A33603"</definedName>
    <definedName name="FDD_133_9">"A33969"</definedName>
    <definedName name="FDD_134_0">"A30681"</definedName>
    <definedName name="FDD_134_1">"A31047"</definedName>
    <definedName name="FDD_134_10">"A34334"</definedName>
    <definedName name="FDD_134_11">"A34699"</definedName>
    <definedName name="FDD_134_12">"A35064"</definedName>
    <definedName name="FDD_134_13">"A35430"</definedName>
    <definedName name="FDD_134_14">"A35795"</definedName>
    <definedName name="FDD_134_2">"A31412"</definedName>
    <definedName name="FDD_134_3">"A31777"</definedName>
    <definedName name="FDD_134_4">"A32142"</definedName>
    <definedName name="FDD_134_5">"A32508"</definedName>
    <definedName name="FDD_134_6">"A32873"</definedName>
    <definedName name="FDD_134_7">"A33238"</definedName>
    <definedName name="FDD_134_8">"A33603"</definedName>
    <definedName name="FDD_134_9">"A33969"</definedName>
    <definedName name="FDD_135_0">"A30681"</definedName>
    <definedName name="FDD_135_1">"A31047"</definedName>
    <definedName name="FDD_135_10">"A34334"</definedName>
    <definedName name="FDD_135_11">"A34699"</definedName>
    <definedName name="FDD_135_12">"A35064"</definedName>
    <definedName name="FDD_135_13">"A35430"</definedName>
    <definedName name="FDD_135_14">"A35795"</definedName>
    <definedName name="FDD_135_2">"A31412"</definedName>
    <definedName name="FDD_135_3">"A31777"</definedName>
    <definedName name="FDD_135_4">"A32142"</definedName>
    <definedName name="FDD_135_5">"A32508"</definedName>
    <definedName name="FDD_135_6">"A32873"</definedName>
    <definedName name="FDD_135_7">"A33238"</definedName>
    <definedName name="FDD_135_8">"A33603"</definedName>
    <definedName name="FDD_135_9">"A33969"</definedName>
    <definedName name="FDD_136_0">"A30681"</definedName>
    <definedName name="FDD_136_1">"A31047"</definedName>
    <definedName name="FDD_136_10">"A34334"</definedName>
    <definedName name="FDD_136_11">"A34699"</definedName>
    <definedName name="FDD_136_12">"A35064"</definedName>
    <definedName name="FDD_136_13">"A35430"</definedName>
    <definedName name="FDD_136_14">"A35795"</definedName>
    <definedName name="FDD_136_2">"A31412"</definedName>
    <definedName name="FDD_136_3">"A31777"</definedName>
    <definedName name="FDD_136_4">"A32142"</definedName>
    <definedName name="FDD_136_5">"A32508"</definedName>
    <definedName name="FDD_136_6">"A32873"</definedName>
    <definedName name="FDD_136_7">"A33238"</definedName>
    <definedName name="FDD_136_8">"A33603"</definedName>
    <definedName name="FDD_136_9">"A33969"</definedName>
    <definedName name="FDD_137_0">"A30681"</definedName>
    <definedName name="FDD_137_1">"A31047"</definedName>
    <definedName name="FDD_137_10">"A34334"</definedName>
    <definedName name="FDD_137_11">"A34699"</definedName>
    <definedName name="FDD_137_12">"A35064"</definedName>
    <definedName name="FDD_137_13">"A35430"</definedName>
    <definedName name="FDD_137_14">"A35795"</definedName>
    <definedName name="FDD_137_2">"A31412"</definedName>
    <definedName name="FDD_137_3">"A31777"</definedName>
    <definedName name="FDD_137_4">"A32142"</definedName>
    <definedName name="FDD_137_5">"A32508"</definedName>
    <definedName name="FDD_137_6">"A32873"</definedName>
    <definedName name="FDD_137_7">"A33238"</definedName>
    <definedName name="FDD_137_8">"A33603"</definedName>
    <definedName name="FDD_137_9">"A33969"</definedName>
    <definedName name="FDD_138_0">"A30681"</definedName>
    <definedName name="FDD_138_1">"A31047"</definedName>
    <definedName name="FDD_138_10">"A34334"</definedName>
    <definedName name="FDD_138_11">"A34699"</definedName>
    <definedName name="FDD_138_12">"A35064"</definedName>
    <definedName name="FDD_138_13">"A35430"</definedName>
    <definedName name="FDD_138_14">"A35795"</definedName>
    <definedName name="FDD_138_2">"A31412"</definedName>
    <definedName name="FDD_138_3">"A31777"</definedName>
    <definedName name="FDD_138_4">"A32142"</definedName>
    <definedName name="FDD_138_5">"A32508"</definedName>
    <definedName name="FDD_138_6">"A32873"</definedName>
    <definedName name="FDD_138_7">"A33238"</definedName>
    <definedName name="FDD_138_8">"A33603"</definedName>
    <definedName name="FDD_138_9">"A33969"</definedName>
    <definedName name="FDD_139_0">"A30681"</definedName>
    <definedName name="FDD_139_1">"A31047"</definedName>
    <definedName name="FDD_139_10">"U34334"</definedName>
    <definedName name="FDD_139_11">"U34699"</definedName>
    <definedName name="FDD_139_12">"U35064"</definedName>
    <definedName name="FDD_139_13">"U35430"</definedName>
    <definedName name="FDD_139_14">"U35795"</definedName>
    <definedName name="FDD_139_2">"A31412"</definedName>
    <definedName name="FDD_139_3">"U31777"</definedName>
    <definedName name="FDD_139_4">"U32142"</definedName>
    <definedName name="FDD_139_5">"U32508"</definedName>
    <definedName name="FDD_139_6">"U32873"</definedName>
    <definedName name="FDD_139_7">"U33238"</definedName>
    <definedName name="FDD_139_8">"U33603"</definedName>
    <definedName name="FDD_139_9">"U33969"</definedName>
    <definedName name="FDD_14_0">"A25569"</definedName>
    <definedName name="FDD_140_0">"A25569"</definedName>
    <definedName name="FDD_141_0">"A30681"</definedName>
    <definedName name="FDD_141_1">"A31047"</definedName>
    <definedName name="FDD_141_10">"A34334"</definedName>
    <definedName name="FDD_141_11">"A34699"</definedName>
    <definedName name="FDD_141_12">"A35064"</definedName>
    <definedName name="FDD_141_13">"A35430"</definedName>
    <definedName name="FDD_141_14">"A35795"</definedName>
    <definedName name="FDD_141_2">"A31412"</definedName>
    <definedName name="FDD_141_3">"A31777"</definedName>
    <definedName name="FDD_141_4">"A32142"</definedName>
    <definedName name="FDD_141_5">"A32508"</definedName>
    <definedName name="FDD_141_6">"A32873"</definedName>
    <definedName name="FDD_141_7">"A33238"</definedName>
    <definedName name="FDD_141_8">"A33603"</definedName>
    <definedName name="FDD_141_9">"A33969"</definedName>
    <definedName name="FDD_142_0">"A30681"</definedName>
    <definedName name="FDD_142_1">"A31047"</definedName>
    <definedName name="FDD_142_10">"A34334"</definedName>
    <definedName name="FDD_142_11">"A34699"</definedName>
    <definedName name="FDD_142_12">"A35064"</definedName>
    <definedName name="FDD_142_13">"A35430"</definedName>
    <definedName name="FDD_142_14">"A35795"</definedName>
    <definedName name="FDD_142_2">"A31412"</definedName>
    <definedName name="FDD_142_3">"A31777"</definedName>
    <definedName name="FDD_142_4">"A32142"</definedName>
    <definedName name="FDD_142_5">"A32508"</definedName>
    <definedName name="FDD_142_6">"A32873"</definedName>
    <definedName name="FDD_142_7">"A33238"</definedName>
    <definedName name="FDD_142_8">"A33603"</definedName>
    <definedName name="FDD_142_9">"A33969"</definedName>
    <definedName name="FDD_143_0">"A30681"</definedName>
    <definedName name="FDD_143_1">"A31047"</definedName>
    <definedName name="FDD_143_10">"A34334"</definedName>
    <definedName name="FDD_143_11">"A34699"</definedName>
    <definedName name="FDD_143_12">"A35064"</definedName>
    <definedName name="FDD_143_13">"A35430"</definedName>
    <definedName name="FDD_143_14">"A35795"</definedName>
    <definedName name="FDD_143_2">"A31412"</definedName>
    <definedName name="FDD_143_3">"A31777"</definedName>
    <definedName name="FDD_143_4">"A32142"</definedName>
    <definedName name="FDD_143_5">"A32508"</definedName>
    <definedName name="FDD_143_6">"A32873"</definedName>
    <definedName name="FDD_143_7">"A33238"</definedName>
    <definedName name="FDD_143_8">"A33603"</definedName>
    <definedName name="FDD_143_9">"A33969"</definedName>
    <definedName name="FDD_144_0">"A30681"</definedName>
    <definedName name="FDD_144_1">"A31047"</definedName>
    <definedName name="FDD_144_10">"A34334"</definedName>
    <definedName name="FDD_144_11">"A34699"</definedName>
    <definedName name="FDD_144_12">"A35064"</definedName>
    <definedName name="FDD_144_13">"A35430"</definedName>
    <definedName name="FDD_144_14">"A35795"</definedName>
    <definedName name="FDD_144_2">"A31412"</definedName>
    <definedName name="FDD_144_3">"A31777"</definedName>
    <definedName name="FDD_144_4">"A32142"</definedName>
    <definedName name="FDD_144_5">"A32508"</definedName>
    <definedName name="FDD_144_6">"A32873"</definedName>
    <definedName name="FDD_144_7">"A33238"</definedName>
    <definedName name="FDD_144_8">"A33603"</definedName>
    <definedName name="FDD_144_9">"A33969"</definedName>
    <definedName name="FDD_145_0">"A30681"</definedName>
    <definedName name="FDD_145_1">"A31047"</definedName>
    <definedName name="FDD_145_10">"A34334"</definedName>
    <definedName name="FDD_145_11">"A34699"</definedName>
    <definedName name="FDD_145_12">"A35064"</definedName>
    <definedName name="FDD_145_13">"A35430"</definedName>
    <definedName name="FDD_145_14">"A35795"</definedName>
    <definedName name="FDD_145_2">"A31412"</definedName>
    <definedName name="FDD_145_3">"A31777"</definedName>
    <definedName name="FDD_145_4">"A32142"</definedName>
    <definedName name="FDD_145_5">"A32508"</definedName>
    <definedName name="FDD_145_6">"A32873"</definedName>
    <definedName name="FDD_145_7">"A33238"</definedName>
    <definedName name="FDD_145_8">"A33603"</definedName>
    <definedName name="FDD_145_9">"A33969"</definedName>
    <definedName name="FDD_146_0">"A30681"</definedName>
    <definedName name="FDD_146_1">"A31047"</definedName>
    <definedName name="FDD_146_10">"A34334"</definedName>
    <definedName name="FDD_146_11">"A34699"</definedName>
    <definedName name="FDD_146_12">"A35064"</definedName>
    <definedName name="FDD_146_13">"A35430"</definedName>
    <definedName name="FDD_146_14">"A35795"</definedName>
    <definedName name="FDD_146_2">"A31412"</definedName>
    <definedName name="FDD_146_3">"A31777"</definedName>
    <definedName name="FDD_146_4">"A32142"</definedName>
    <definedName name="FDD_146_5">"A32508"</definedName>
    <definedName name="FDD_146_6">"A32873"</definedName>
    <definedName name="FDD_146_7">"A33238"</definedName>
    <definedName name="FDD_146_8">"A33603"</definedName>
    <definedName name="FDD_146_9">"A33969"</definedName>
    <definedName name="FDD_147_0">"U30681"</definedName>
    <definedName name="FDD_147_1">"U31047"</definedName>
    <definedName name="FDD_147_10">"U34334"</definedName>
    <definedName name="FDD_147_11">"U34699"</definedName>
    <definedName name="FDD_147_12">"U35064"</definedName>
    <definedName name="FDD_147_13">"U35430"</definedName>
    <definedName name="FDD_147_14">"U35795"</definedName>
    <definedName name="FDD_147_2">"U31412"</definedName>
    <definedName name="FDD_147_3">"U31777"</definedName>
    <definedName name="FDD_147_4">"U32142"</definedName>
    <definedName name="FDD_147_5">"U32508"</definedName>
    <definedName name="FDD_147_6">"U32873"</definedName>
    <definedName name="FDD_147_7">"U33238"</definedName>
    <definedName name="FDD_147_8">"U33603"</definedName>
    <definedName name="FDD_147_9">"U33969"</definedName>
    <definedName name="FDD_148_0">"A30681"</definedName>
    <definedName name="FDD_148_1">"A31047"</definedName>
    <definedName name="FDD_148_10">"A34334"</definedName>
    <definedName name="FDD_148_11">"A34699"</definedName>
    <definedName name="FDD_148_12">"A35064"</definedName>
    <definedName name="FDD_148_13">"A35430"</definedName>
    <definedName name="FDD_148_14">"A35795"</definedName>
    <definedName name="FDD_148_2">"A31412"</definedName>
    <definedName name="FDD_148_3">"A31777"</definedName>
    <definedName name="FDD_148_4">"A32142"</definedName>
    <definedName name="FDD_148_5">"A32508"</definedName>
    <definedName name="FDD_148_6">"A32873"</definedName>
    <definedName name="FDD_148_7">"A33238"</definedName>
    <definedName name="FDD_148_8">"A33603"</definedName>
    <definedName name="FDD_148_9">"A33969"</definedName>
    <definedName name="FDD_149_0">"U30681"</definedName>
    <definedName name="FDD_149_1">"U31047"</definedName>
    <definedName name="FDD_149_10">"U34334"</definedName>
    <definedName name="FDD_149_11">"U34699"</definedName>
    <definedName name="FDD_149_12">"U35064"</definedName>
    <definedName name="FDD_149_13">"U35430"</definedName>
    <definedName name="FDD_149_14">"A35795"</definedName>
    <definedName name="FDD_149_2">"U31412"</definedName>
    <definedName name="FDD_149_3">"U31777"</definedName>
    <definedName name="FDD_149_4">"U32142"</definedName>
    <definedName name="FDD_149_5">"U32508"</definedName>
    <definedName name="FDD_149_6">"U32873"</definedName>
    <definedName name="FDD_149_7">"U33238"</definedName>
    <definedName name="FDD_149_8">"U33603"</definedName>
    <definedName name="FDD_149_9">"U33969"</definedName>
    <definedName name="FDD_15_0">"A25569"</definedName>
    <definedName name="FDD_151_0">"A30681"</definedName>
    <definedName name="FDD_151_1">"A31047"</definedName>
    <definedName name="FDD_151_10">"A34334"</definedName>
    <definedName name="FDD_151_11">"A34699"</definedName>
    <definedName name="FDD_151_12">"A35064"</definedName>
    <definedName name="FDD_151_13">"A35430"</definedName>
    <definedName name="FDD_151_14">"A35795"</definedName>
    <definedName name="FDD_151_2">"A31412"</definedName>
    <definedName name="FDD_151_3">"A31777"</definedName>
    <definedName name="FDD_151_4">"A32142"</definedName>
    <definedName name="FDD_151_5">"A32508"</definedName>
    <definedName name="FDD_151_6">"A32873"</definedName>
    <definedName name="FDD_151_7">"A33238"</definedName>
    <definedName name="FDD_151_8">"A33603"</definedName>
    <definedName name="FDD_151_9">"A33969"</definedName>
    <definedName name="FDD_152_0">"A30681"</definedName>
    <definedName name="FDD_152_1">"A31047"</definedName>
    <definedName name="FDD_152_10">"A34334"</definedName>
    <definedName name="FDD_152_11">"A34699"</definedName>
    <definedName name="FDD_152_12">"A35064"</definedName>
    <definedName name="FDD_152_13">"A35430"</definedName>
    <definedName name="FDD_152_14">"A35795"</definedName>
    <definedName name="FDD_152_15">"E36160"</definedName>
    <definedName name="FDD_152_2">"A31412"</definedName>
    <definedName name="FDD_152_3">"A31777"</definedName>
    <definedName name="FDD_152_4">"A32142"</definedName>
    <definedName name="FDD_152_5">"A32508"</definedName>
    <definedName name="FDD_152_6">"A32873"</definedName>
    <definedName name="FDD_152_7">"A33238"</definedName>
    <definedName name="FDD_152_8">"A33603"</definedName>
    <definedName name="FDD_152_9">"A33969"</definedName>
    <definedName name="FDD_153_0">"A30681"</definedName>
    <definedName name="FDD_153_1">"A31047"</definedName>
    <definedName name="FDD_153_10">"A34334"</definedName>
    <definedName name="FDD_153_11">"A34699"</definedName>
    <definedName name="FDD_153_12">"A35064"</definedName>
    <definedName name="FDD_153_13">"A35430"</definedName>
    <definedName name="FDD_153_14">"A35795"</definedName>
    <definedName name="FDD_153_2">"A31412"</definedName>
    <definedName name="FDD_153_3">"A31777"</definedName>
    <definedName name="FDD_153_4">"A32142"</definedName>
    <definedName name="FDD_153_5">"A32508"</definedName>
    <definedName name="FDD_153_6">"A32873"</definedName>
    <definedName name="FDD_153_7">"A33238"</definedName>
    <definedName name="FDD_153_8">"A33603"</definedName>
    <definedName name="FDD_153_9">"A33969"</definedName>
    <definedName name="FDD_154_0">"A30681"</definedName>
    <definedName name="FDD_154_1">"A31047"</definedName>
    <definedName name="FDD_154_10">"A34334"</definedName>
    <definedName name="FDD_154_11">"A34699"</definedName>
    <definedName name="FDD_154_12">"A35064"</definedName>
    <definedName name="FDD_154_13">"A35430"</definedName>
    <definedName name="FDD_154_14">"A35795"</definedName>
    <definedName name="FDD_154_2">"A31412"</definedName>
    <definedName name="FDD_154_3">"A31777"</definedName>
    <definedName name="FDD_154_4">"A32142"</definedName>
    <definedName name="FDD_154_5">"A32508"</definedName>
    <definedName name="FDD_154_6">"A32873"</definedName>
    <definedName name="FDD_154_7">"A33238"</definedName>
    <definedName name="FDD_154_8">"A33603"</definedName>
    <definedName name="FDD_154_9">"A33969"</definedName>
    <definedName name="FDD_155_0">"A25569"</definedName>
    <definedName name="FDD_156_0">"A30681"</definedName>
    <definedName name="FDD_156_1">"A31047"</definedName>
    <definedName name="FDD_156_10">"A34334"</definedName>
    <definedName name="FDD_156_11">"A34699"</definedName>
    <definedName name="FDD_156_12">"A35064"</definedName>
    <definedName name="FDD_156_13">"A35430"</definedName>
    <definedName name="FDD_156_14">"A35795"</definedName>
    <definedName name="FDD_156_15">"E36160"</definedName>
    <definedName name="FDD_156_2">"A31412"</definedName>
    <definedName name="FDD_156_3">"A31777"</definedName>
    <definedName name="FDD_156_4">"A32142"</definedName>
    <definedName name="FDD_156_5">"A32508"</definedName>
    <definedName name="FDD_156_6">"A32873"</definedName>
    <definedName name="FDD_156_7">"A33238"</definedName>
    <definedName name="FDD_156_8">"A33603"</definedName>
    <definedName name="FDD_156_9">"A33969"</definedName>
    <definedName name="FDD_157_0">"A30681"</definedName>
    <definedName name="FDD_157_1">"A31047"</definedName>
    <definedName name="FDD_157_10">"A34334"</definedName>
    <definedName name="FDD_157_11">"A34699"</definedName>
    <definedName name="FDD_157_12">"A35064"</definedName>
    <definedName name="FDD_157_13">"A35430"</definedName>
    <definedName name="FDD_157_14">"A35795"</definedName>
    <definedName name="FDD_157_2">"A31412"</definedName>
    <definedName name="FDD_157_3">"A31777"</definedName>
    <definedName name="FDD_157_4">"A32142"</definedName>
    <definedName name="FDD_157_5">"A32508"</definedName>
    <definedName name="FDD_157_6">"A32873"</definedName>
    <definedName name="FDD_157_7">"A33238"</definedName>
    <definedName name="FDD_157_8">"A33603"</definedName>
    <definedName name="FDD_157_9">"A33969"</definedName>
    <definedName name="FDD_158_0">"A30681"</definedName>
    <definedName name="FDD_158_1">"A31047"</definedName>
    <definedName name="FDD_158_10">"A34334"</definedName>
    <definedName name="FDD_158_11">"A34699"</definedName>
    <definedName name="FDD_158_12">"A35064"</definedName>
    <definedName name="FDD_158_13">"A35430"</definedName>
    <definedName name="FDD_158_14">"A35795"</definedName>
    <definedName name="FDD_158_15">"E36160"</definedName>
    <definedName name="FDD_158_2">"A31412"</definedName>
    <definedName name="FDD_158_3">"A31777"</definedName>
    <definedName name="FDD_158_4">"A32142"</definedName>
    <definedName name="FDD_158_5">"A32508"</definedName>
    <definedName name="FDD_158_6">"A32873"</definedName>
    <definedName name="FDD_158_7">"A33238"</definedName>
    <definedName name="FDD_158_8">"A33603"</definedName>
    <definedName name="FDD_158_9">"A33969"</definedName>
    <definedName name="FDD_159_0">"A30681"</definedName>
    <definedName name="FDD_159_1">"A31047"</definedName>
    <definedName name="FDD_159_10">"A34334"</definedName>
    <definedName name="FDD_159_11">"A34699"</definedName>
    <definedName name="FDD_159_12">"A35064"</definedName>
    <definedName name="FDD_159_13">"A35430"</definedName>
    <definedName name="FDD_159_14">"A35795"</definedName>
    <definedName name="FDD_159_2">"A31412"</definedName>
    <definedName name="FDD_159_3">"A31777"</definedName>
    <definedName name="FDD_159_4">"A32142"</definedName>
    <definedName name="FDD_159_5">"A32508"</definedName>
    <definedName name="FDD_159_6">"A32873"</definedName>
    <definedName name="FDD_159_7">"A33238"</definedName>
    <definedName name="FDD_159_8">"A33603"</definedName>
    <definedName name="FDD_159_9">"A33969"</definedName>
    <definedName name="FDD_16_0">"A25569"</definedName>
    <definedName name="FDD_160_0">"A30681"</definedName>
    <definedName name="FDD_160_1">"A31047"</definedName>
    <definedName name="FDD_160_10">"A34334"</definedName>
    <definedName name="FDD_160_11">"A34699"</definedName>
    <definedName name="FDD_160_12">"A35064"</definedName>
    <definedName name="FDD_160_13">"A35430"</definedName>
    <definedName name="FDD_160_14">"A35795"</definedName>
    <definedName name="FDD_160_15">"E36160"</definedName>
    <definedName name="FDD_160_2">"A31412"</definedName>
    <definedName name="FDD_160_3">"A31777"</definedName>
    <definedName name="FDD_160_4">"A32142"</definedName>
    <definedName name="FDD_160_5">"A32508"</definedName>
    <definedName name="FDD_160_6">"A32873"</definedName>
    <definedName name="FDD_160_7">"A33238"</definedName>
    <definedName name="FDD_160_8">"A33603"</definedName>
    <definedName name="FDD_160_9">"A33969"</definedName>
    <definedName name="FDD_161_0">"A30681"</definedName>
    <definedName name="FDD_161_1">"A31047"</definedName>
    <definedName name="FDD_161_10">"A34334"</definedName>
    <definedName name="FDD_161_11">"A34699"</definedName>
    <definedName name="FDD_161_12">"A35064"</definedName>
    <definedName name="FDD_161_13">"A35430"</definedName>
    <definedName name="FDD_161_14">"A35795"</definedName>
    <definedName name="FDD_161_2">"A31412"</definedName>
    <definedName name="FDD_161_3">"A31777"</definedName>
    <definedName name="FDD_161_4">"A32142"</definedName>
    <definedName name="FDD_161_5">"A32508"</definedName>
    <definedName name="FDD_161_6">"A32873"</definedName>
    <definedName name="FDD_161_7">"A33238"</definedName>
    <definedName name="FDD_161_8">"A33603"</definedName>
    <definedName name="FDD_161_9">"A33969"</definedName>
    <definedName name="FDD_162_0">"A30681"</definedName>
    <definedName name="FDD_162_1">"A31047"</definedName>
    <definedName name="FDD_162_10">"A34334"</definedName>
    <definedName name="FDD_162_11">"A34699"</definedName>
    <definedName name="FDD_162_12">"A35064"</definedName>
    <definedName name="FDD_162_13">"A35430"</definedName>
    <definedName name="FDD_162_14">"A35795"</definedName>
    <definedName name="FDD_162_2">"A31412"</definedName>
    <definedName name="FDD_162_3">"A31777"</definedName>
    <definedName name="FDD_162_4">"A32142"</definedName>
    <definedName name="FDD_162_5">"A32508"</definedName>
    <definedName name="FDD_162_6">"A32873"</definedName>
    <definedName name="FDD_162_7">"A33238"</definedName>
    <definedName name="FDD_162_8">"A33603"</definedName>
    <definedName name="FDD_162_9">"A33969"</definedName>
    <definedName name="FDD_163_0">"A30681"</definedName>
    <definedName name="FDD_163_1">"A31047"</definedName>
    <definedName name="FDD_163_10">"A34334"</definedName>
    <definedName name="FDD_163_11">"A34699"</definedName>
    <definedName name="FDD_163_12">"A35064"</definedName>
    <definedName name="FDD_163_13">"A35430"</definedName>
    <definedName name="FDD_163_14">"A35795"</definedName>
    <definedName name="FDD_163_2">"A31412"</definedName>
    <definedName name="FDD_163_3">"A31777"</definedName>
    <definedName name="FDD_163_4">"A32142"</definedName>
    <definedName name="FDD_163_5">"A32508"</definedName>
    <definedName name="FDD_163_6">"A32873"</definedName>
    <definedName name="FDD_163_7">"A33238"</definedName>
    <definedName name="FDD_163_8">"A33603"</definedName>
    <definedName name="FDD_163_9">"A33969"</definedName>
    <definedName name="FDD_164_0">"A25569"</definedName>
    <definedName name="FDD_165_0">"A30681"</definedName>
    <definedName name="FDD_165_1">"A31047"</definedName>
    <definedName name="FDD_165_10">"A34334"</definedName>
    <definedName name="FDD_165_11">"A34699"</definedName>
    <definedName name="FDD_165_12">"A35064"</definedName>
    <definedName name="FDD_165_13">"A35430"</definedName>
    <definedName name="FDD_165_14">"A35795"</definedName>
    <definedName name="FDD_165_2">"A31412"</definedName>
    <definedName name="FDD_165_3">"A31777"</definedName>
    <definedName name="FDD_165_4">"A32142"</definedName>
    <definedName name="FDD_165_5">"A32508"</definedName>
    <definedName name="FDD_165_6">"A32873"</definedName>
    <definedName name="FDD_165_7">"A33238"</definedName>
    <definedName name="FDD_165_8">"A33603"</definedName>
    <definedName name="FDD_165_9">"A33969"</definedName>
    <definedName name="FDD_166_0">"A30681"</definedName>
    <definedName name="FDD_166_1">"A31047"</definedName>
    <definedName name="FDD_166_10">"A34334"</definedName>
    <definedName name="FDD_166_11">"A34699"</definedName>
    <definedName name="FDD_166_12">"A35064"</definedName>
    <definedName name="FDD_166_13">"A35430"</definedName>
    <definedName name="FDD_166_14">"A35795"</definedName>
    <definedName name="FDD_166_2">"A31412"</definedName>
    <definedName name="FDD_166_3">"A31777"</definedName>
    <definedName name="FDD_166_4">"A32142"</definedName>
    <definedName name="FDD_166_5">"A32508"</definedName>
    <definedName name="FDD_166_6">"A32873"</definedName>
    <definedName name="FDD_166_7">"A33238"</definedName>
    <definedName name="FDD_166_8">"A33603"</definedName>
    <definedName name="FDD_166_9">"A33969"</definedName>
    <definedName name="FDD_167_0">"A30681"</definedName>
    <definedName name="FDD_167_1">"A31047"</definedName>
    <definedName name="FDD_167_10">"A34334"</definedName>
    <definedName name="FDD_167_11">"A34699"</definedName>
    <definedName name="FDD_167_12">"A35064"</definedName>
    <definedName name="FDD_167_13">"A35430"</definedName>
    <definedName name="FDD_167_14">"A35795"</definedName>
    <definedName name="FDD_167_2">"A31412"</definedName>
    <definedName name="FDD_167_3">"A31777"</definedName>
    <definedName name="FDD_167_4">"A32142"</definedName>
    <definedName name="FDD_167_5">"A32508"</definedName>
    <definedName name="FDD_167_6">"A32873"</definedName>
    <definedName name="FDD_167_7">"A33238"</definedName>
    <definedName name="FDD_167_8">"A33603"</definedName>
    <definedName name="FDD_167_9">"A33969"</definedName>
    <definedName name="FDD_168_0">"E36160"</definedName>
    <definedName name="FDD_168_1">"E36525"</definedName>
    <definedName name="FDD_168_2">"E36891"</definedName>
    <definedName name="FDD_169_0">"A30681"</definedName>
    <definedName name="FDD_169_1">"A31047"</definedName>
    <definedName name="FDD_169_10">"A34334"</definedName>
    <definedName name="FDD_169_11">"A34699"</definedName>
    <definedName name="FDD_169_12">"A35064"</definedName>
    <definedName name="FDD_169_13">"A35430"</definedName>
    <definedName name="FDD_169_14">"A35795"</definedName>
    <definedName name="FDD_169_2">"A31412"</definedName>
    <definedName name="FDD_169_3">"A31777"</definedName>
    <definedName name="FDD_169_4">"A32142"</definedName>
    <definedName name="FDD_169_5">"A32508"</definedName>
    <definedName name="FDD_169_6">"A32873"</definedName>
    <definedName name="FDD_169_7">"A33238"</definedName>
    <definedName name="FDD_169_8">"A33603"</definedName>
    <definedName name="FDD_169_9">"A33969"</definedName>
    <definedName name="FDD_17_0">"A25569"</definedName>
    <definedName name="FDD_170_0">"A30681"</definedName>
    <definedName name="FDD_170_1">"A31047"</definedName>
    <definedName name="FDD_170_10">"A34334"</definedName>
    <definedName name="FDD_170_11">"A34699"</definedName>
    <definedName name="FDD_170_12">"A35064"</definedName>
    <definedName name="FDD_170_13">"A35430"</definedName>
    <definedName name="FDD_170_14">"A35795"</definedName>
    <definedName name="FDD_170_2">"A31412"</definedName>
    <definedName name="FDD_170_3">"A31777"</definedName>
    <definedName name="FDD_170_4">"A32142"</definedName>
    <definedName name="FDD_170_5">"A32508"</definedName>
    <definedName name="FDD_170_6">"A32873"</definedName>
    <definedName name="FDD_170_7">"A33238"</definedName>
    <definedName name="FDD_170_8">"A33603"</definedName>
    <definedName name="FDD_170_9">"A33969"</definedName>
    <definedName name="FDD_171_0">"A30681"</definedName>
    <definedName name="FDD_171_1">"A31047"</definedName>
    <definedName name="FDD_171_10">"A34334"</definedName>
    <definedName name="FDD_171_11">"A34699"</definedName>
    <definedName name="FDD_171_12">"A35064"</definedName>
    <definedName name="FDD_171_13">"A35430"</definedName>
    <definedName name="FDD_171_14">"A35795"</definedName>
    <definedName name="FDD_171_2">"A31412"</definedName>
    <definedName name="FDD_171_3">"A31777"</definedName>
    <definedName name="FDD_171_4">"A32142"</definedName>
    <definedName name="FDD_171_5">"A32508"</definedName>
    <definedName name="FDD_171_6">"A32873"</definedName>
    <definedName name="FDD_171_7">"A33238"</definedName>
    <definedName name="FDD_171_8">"A33603"</definedName>
    <definedName name="FDD_171_9">"A33969"</definedName>
    <definedName name="FDD_172_0">"A30681"</definedName>
    <definedName name="FDD_172_1">"A31047"</definedName>
    <definedName name="FDD_172_10">"A34334"</definedName>
    <definedName name="FDD_172_11">"A34699"</definedName>
    <definedName name="FDD_172_12">"A35064"</definedName>
    <definedName name="FDD_172_13">"A35430"</definedName>
    <definedName name="FDD_172_14">"A35795"</definedName>
    <definedName name="FDD_172_2">"A31412"</definedName>
    <definedName name="FDD_172_3">"A31777"</definedName>
    <definedName name="FDD_172_4">"A32142"</definedName>
    <definedName name="FDD_172_5">"A32508"</definedName>
    <definedName name="FDD_172_6">"A32873"</definedName>
    <definedName name="FDD_172_7">"A33238"</definedName>
    <definedName name="FDD_172_8">"A33603"</definedName>
    <definedName name="FDD_172_9">"A33969"</definedName>
    <definedName name="FDD_173_0">"A30681"</definedName>
    <definedName name="FDD_173_1">"A31047"</definedName>
    <definedName name="FDD_173_10">"A34334"</definedName>
    <definedName name="FDD_173_11">"A34699"</definedName>
    <definedName name="FDD_173_12">"A35064"</definedName>
    <definedName name="FDD_173_13">"A35430"</definedName>
    <definedName name="FDD_173_14">"A35795"</definedName>
    <definedName name="FDD_173_2">"A31412"</definedName>
    <definedName name="FDD_173_3">"A31777"</definedName>
    <definedName name="FDD_173_4">"A32142"</definedName>
    <definedName name="FDD_173_5">"A32508"</definedName>
    <definedName name="FDD_173_6">"A32873"</definedName>
    <definedName name="FDD_173_7">"A33238"</definedName>
    <definedName name="FDD_173_8">"A33603"</definedName>
    <definedName name="FDD_173_9">"A33969"</definedName>
    <definedName name="FDD_174_0">"A30681"</definedName>
    <definedName name="FDD_174_1">"A31047"</definedName>
    <definedName name="FDD_174_10">"A34334"</definedName>
    <definedName name="FDD_174_11">"A34699"</definedName>
    <definedName name="FDD_174_12">"A35064"</definedName>
    <definedName name="FDD_174_13">"A35430"</definedName>
    <definedName name="FDD_174_14">"A35795"</definedName>
    <definedName name="FDD_174_2">"A31412"</definedName>
    <definedName name="FDD_174_3">"A31777"</definedName>
    <definedName name="FDD_174_4">"A32142"</definedName>
    <definedName name="FDD_174_5">"A32508"</definedName>
    <definedName name="FDD_174_6">"A32873"</definedName>
    <definedName name="FDD_174_7">"A33238"</definedName>
    <definedName name="FDD_174_8">"A33603"</definedName>
    <definedName name="FDD_174_9">"A33969"</definedName>
    <definedName name="FDD_175_0">"E36160"</definedName>
    <definedName name="FDD_175_1">"E36525"</definedName>
    <definedName name="FDD_175_2">"E36891"</definedName>
    <definedName name="FDD_176_0">"E36160"</definedName>
    <definedName name="FDD_176_1">"E36525"</definedName>
    <definedName name="FDD_176_2">"E36891"</definedName>
    <definedName name="FDD_177_0">"E36160"</definedName>
    <definedName name="FDD_177_1">"E36525"</definedName>
    <definedName name="FDD_177_2">"E36891"</definedName>
    <definedName name="FDD_178_0">"E36160"</definedName>
    <definedName name="FDD_178_1">"E36525"</definedName>
    <definedName name="FDD_178_2">"E36891"</definedName>
    <definedName name="FDD_179_0">"E36160"</definedName>
    <definedName name="FDD_179_1">"E36525"</definedName>
    <definedName name="FDD_179_2">"E36891"</definedName>
    <definedName name="FDD_18_0">"A25569"</definedName>
    <definedName name="FDD_180_0">"E36160"</definedName>
    <definedName name="FDD_180_1">"E36525"</definedName>
    <definedName name="FDD_180_2">"E36891"</definedName>
    <definedName name="FDD_181_0">"E36160"</definedName>
    <definedName name="FDD_181_1">"E36525"</definedName>
    <definedName name="FDD_181_2">"E36891"</definedName>
    <definedName name="FDD_182_0">"E36160"</definedName>
    <definedName name="FDD_182_1">"E36525"</definedName>
    <definedName name="FDD_182_2">"E36891"</definedName>
    <definedName name="FDD_183_0">"E36160"</definedName>
    <definedName name="FDD_183_1">"E36525"</definedName>
    <definedName name="FDD_183_2">"E36891"</definedName>
    <definedName name="FDD_184_0">"E36160"</definedName>
    <definedName name="FDD_184_1">"E36525"</definedName>
    <definedName name="FDD_184_2">"E36891"</definedName>
    <definedName name="FDD_185_0">"E36160"</definedName>
    <definedName name="FDD_185_1">"E36525"</definedName>
    <definedName name="FDD_185_2">"E36891"</definedName>
    <definedName name="FDD_186_0">"E36160"</definedName>
    <definedName name="FDD_186_1">"E36525"</definedName>
    <definedName name="FDD_186_2">"E36891"</definedName>
    <definedName name="FDD_187_0">"E36160"</definedName>
    <definedName name="FDD_187_1">"E36525"</definedName>
    <definedName name="FDD_187_2">"E36891"</definedName>
    <definedName name="FDD_188_0">"A30681"</definedName>
    <definedName name="FDD_188_1">"A31047"</definedName>
    <definedName name="FDD_188_10">"A34334"</definedName>
    <definedName name="FDD_188_11">"A34699"</definedName>
    <definedName name="FDD_188_12">"A35064"</definedName>
    <definedName name="FDD_188_13">"A35430"</definedName>
    <definedName name="FDD_188_14">"A35795"</definedName>
    <definedName name="FDD_188_2">"A31412"</definedName>
    <definedName name="FDD_188_3">"A31777"</definedName>
    <definedName name="FDD_188_4">"A32142"</definedName>
    <definedName name="FDD_188_5">"A32508"</definedName>
    <definedName name="FDD_188_6">"A32873"</definedName>
    <definedName name="FDD_188_7">"A33238"</definedName>
    <definedName name="FDD_188_8">"A33603"</definedName>
    <definedName name="FDD_188_9">"A33969"</definedName>
    <definedName name="FDD_189_0">"A30681"</definedName>
    <definedName name="FDD_189_1">"A31047"</definedName>
    <definedName name="FDD_189_10">"A34334"</definedName>
    <definedName name="FDD_189_11">"A34699"</definedName>
    <definedName name="FDD_189_12">"A35064"</definedName>
    <definedName name="FDD_189_13">"A35430"</definedName>
    <definedName name="FDD_189_14">"A35795"</definedName>
    <definedName name="FDD_189_2">"A31412"</definedName>
    <definedName name="FDD_189_3">"A31777"</definedName>
    <definedName name="FDD_189_4">"A32142"</definedName>
    <definedName name="FDD_189_5">"A32508"</definedName>
    <definedName name="FDD_189_6">"A32873"</definedName>
    <definedName name="FDD_189_7">"A33238"</definedName>
    <definedName name="FDD_189_8">"A33603"</definedName>
    <definedName name="FDD_189_9">"A33969"</definedName>
    <definedName name="FDD_19_0">"A25569"</definedName>
    <definedName name="FDD_19_1">"A35795"</definedName>
    <definedName name="FDD_19_2">"E36160"</definedName>
    <definedName name="FDD_19_3">"E36525"</definedName>
    <definedName name="FDD_190_0">"A30681"</definedName>
    <definedName name="FDD_190_1">"A31047"</definedName>
    <definedName name="FDD_190_10">"A34334"</definedName>
    <definedName name="FDD_190_11">"A34699"</definedName>
    <definedName name="FDD_190_12">"A35064"</definedName>
    <definedName name="FDD_190_13">"A35430"</definedName>
    <definedName name="FDD_190_14">"A35795"</definedName>
    <definedName name="FDD_190_2">"A31412"</definedName>
    <definedName name="FDD_190_3">"A31777"</definedName>
    <definedName name="FDD_190_4">"A32142"</definedName>
    <definedName name="FDD_190_5">"A32508"</definedName>
    <definedName name="FDD_190_6">"A32873"</definedName>
    <definedName name="FDD_190_7">"A33238"</definedName>
    <definedName name="FDD_190_8">"A33603"</definedName>
    <definedName name="FDD_190_9">"A33969"</definedName>
    <definedName name="FDD_191_0">"A30681"</definedName>
    <definedName name="FDD_191_1">"A31047"</definedName>
    <definedName name="FDD_191_10">"A34334"</definedName>
    <definedName name="FDD_191_11">"A34699"</definedName>
    <definedName name="FDD_191_12">"A35064"</definedName>
    <definedName name="FDD_191_13">"A35430"</definedName>
    <definedName name="FDD_191_14">"A35795"</definedName>
    <definedName name="FDD_191_2">"A31412"</definedName>
    <definedName name="FDD_191_3">"A31777"</definedName>
    <definedName name="FDD_191_4">"A32142"</definedName>
    <definedName name="FDD_191_5">"A32508"</definedName>
    <definedName name="FDD_191_6">"A32873"</definedName>
    <definedName name="FDD_191_7">"A33238"</definedName>
    <definedName name="FDD_191_8">"A33603"</definedName>
    <definedName name="FDD_191_9">"A33969"</definedName>
    <definedName name="FDD_192_0">"E36160"</definedName>
    <definedName name="FDD_192_1">"E36525"</definedName>
    <definedName name="FDD_192_2">"E36891"</definedName>
    <definedName name="FDD_193_0">"A30681"</definedName>
    <definedName name="FDD_193_1">"A31047"</definedName>
    <definedName name="FDD_193_10">"A34334"</definedName>
    <definedName name="FDD_193_11">"A34699"</definedName>
    <definedName name="FDD_193_12">"A35064"</definedName>
    <definedName name="FDD_193_13">"A35430"</definedName>
    <definedName name="FDD_193_14">"A35795"</definedName>
    <definedName name="FDD_193_2">"A31412"</definedName>
    <definedName name="FDD_193_3">"A31777"</definedName>
    <definedName name="FDD_193_4">"A32142"</definedName>
    <definedName name="FDD_193_5">"A32508"</definedName>
    <definedName name="FDD_193_6">"A32873"</definedName>
    <definedName name="FDD_193_7">"A33238"</definedName>
    <definedName name="FDD_193_8">"A33603"</definedName>
    <definedName name="FDD_193_9">"A33969"</definedName>
    <definedName name="FDD_194_0">"A30681"</definedName>
    <definedName name="FDD_194_1">"A31047"</definedName>
    <definedName name="FDD_194_10">"A34334"</definedName>
    <definedName name="FDD_194_11">"A34699"</definedName>
    <definedName name="FDD_194_12">"A35064"</definedName>
    <definedName name="FDD_194_13">"A35430"</definedName>
    <definedName name="FDD_194_14">"A35795"</definedName>
    <definedName name="FDD_194_2">"A31412"</definedName>
    <definedName name="FDD_194_3">"A31777"</definedName>
    <definedName name="FDD_194_4">"A32142"</definedName>
    <definedName name="FDD_194_5">"A32508"</definedName>
    <definedName name="FDD_194_6">"A32873"</definedName>
    <definedName name="FDD_194_7">"A33238"</definedName>
    <definedName name="FDD_194_8">"A33603"</definedName>
    <definedName name="FDD_194_9">"A33969"</definedName>
    <definedName name="FDD_195_0">"A30681"</definedName>
    <definedName name="FDD_195_1">"A31047"</definedName>
    <definedName name="FDD_195_10">"A34334"</definedName>
    <definedName name="FDD_195_11">"A34699"</definedName>
    <definedName name="FDD_195_12">"A35064"</definedName>
    <definedName name="FDD_195_13">"A35430"</definedName>
    <definedName name="FDD_195_14">"A35795"</definedName>
    <definedName name="FDD_195_2">"A31412"</definedName>
    <definedName name="FDD_195_3">"A31777"</definedName>
    <definedName name="FDD_195_4">"A32142"</definedName>
    <definedName name="FDD_195_5">"A32508"</definedName>
    <definedName name="FDD_195_6">"A32873"</definedName>
    <definedName name="FDD_195_7">"A33238"</definedName>
    <definedName name="FDD_195_8">"A33603"</definedName>
    <definedName name="FDD_195_9">"A33969"</definedName>
    <definedName name="FDD_196_0">"E36160"</definedName>
    <definedName name="FDD_196_1">"E36525"</definedName>
    <definedName name="FDD_196_2">"E36891"</definedName>
    <definedName name="FDD_197_0">"A30681"</definedName>
    <definedName name="FDD_197_1">"A31047"</definedName>
    <definedName name="FDD_197_10">"A34334"</definedName>
    <definedName name="FDD_197_11">"A34699"</definedName>
    <definedName name="FDD_197_12">"A35064"</definedName>
    <definedName name="FDD_197_13">"A35430"</definedName>
    <definedName name="FDD_197_14">"A35795"</definedName>
    <definedName name="FDD_197_2">"A31412"</definedName>
    <definedName name="FDD_197_3">"A31777"</definedName>
    <definedName name="FDD_197_4">"A32142"</definedName>
    <definedName name="FDD_197_5">"A32508"</definedName>
    <definedName name="FDD_197_6">"A32873"</definedName>
    <definedName name="FDD_197_7">"A33238"</definedName>
    <definedName name="FDD_197_8">"A33603"</definedName>
    <definedName name="FDD_197_9">"A33969"</definedName>
    <definedName name="FDD_198_0">"A30681"</definedName>
    <definedName name="FDD_198_1">"A31047"</definedName>
    <definedName name="FDD_198_10">"U34334"</definedName>
    <definedName name="FDD_198_11">"U34699"</definedName>
    <definedName name="FDD_198_12">"U35064"</definedName>
    <definedName name="FDD_198_13">"U35430"</definedName>
    <definedName name="FDD_198_14">"U35795"</definedName>
    <definedName name="FDD_198_2">"A31412"</definedName>
    <definedName name="FDD_198_3">"U31777"</definedName>
    <definedName name="FDD_198_4">"U32142"</definedName>
    <definedName name="FDD_198_5">"U32508"</definedName>
    <definedName name="FDD_198_6">"U32873"</definedName>
    <definedName name="FDD_198_7">"U33238"</definedName>
    <definedName name="FDD_198_8">"U33603"</definedName>
    <definedName name="FDD_198_9">"U33969"</definedName>
    <definedName name="FDD_199_0">"E36160"</definedName>
    <definedName name="FDD_199_1">"E36525"</definedName>
    <definedName name="FDD_199_2">"E36891"</definedName>
    <definedName name="FDD_2_0">"A25569"</definedName>
    <definedName name="FDD_20_0">"A25569"</definedName>
    <definedName name="FDD_200_0">"E36160"</definedName>
    <definedName name="FDD_200_1">"E36525"</definedName>
    <definedName name="FDD_200_2">"E36891"</definedName>
    <definedName name="FDD_201_0">"A30681"</definedName>
    <definedName name="FDD_201_1">"A31047"</definedName>
    <definedName name="FDD_201_10">"A34334"</definedName>
    <definedName name="FDD_201_11">"A34699"</definedName>
    <definedName name="FDD_201_12">"A35064"</definedName>
    <definedName name="FDD_201_13">"A35430"</definedName>
    <definedName name="FDD_201_14">"A35795"</definedName>
    <definedName name="FDD_201_2">"A31412"</definedName>
    <definedName name="FDD_201_3">"A31777"</definedName>
    <definedName name="FDD_201_4">"A32142"</definedName>
    <definedName name="FDD_201_5">"A32508"</definedName>
    <definedName name="FDD_201_6">"A32873"</definedName>
    <definedName name="FDD_201_7">"A33238"</definedName>
    <definedName name="FDD_201_8">"A33603"</definedName>
    <definedName name="FDD_201_9">"A33969"</definedName>
    <definedName name="FDD_202_0">"A30681"</definedName>
    <definedName name="FDD_202_1">"A31047"</definedName>
    <definedName name="FDD_202_10">"A34334"</definedName>
    <definedName name="FDD_202_11">"A34699"</definedName>
    <definedName name="FDD_202_12">"A35064"</definedName>
    <definedName name="FDD_202_13">"A35430"</definedName>
    <definedName name="FDD_202_14">"A35795"</definedName>
    <definedName name="FDD_202_2">"A31412"</definedName>
    <definedName name="FDD_202_3">"A31777"</definedName>
    <definedName name="FDD_202_4">"A32142"</definedName>
    <definedName name="FDD_202_5">"A32508"</definedName>
    <definedName name="FDD_202_6">"A32873"</definedName>
    <definedName name="FDD_202_7">"A33238"</definedName>
    <definedName name="FDD_202_8">"A33603"</definedName>
    <definedName name="FDD_202_9">"A33969"</definedName>
    <definedName name="FDD_203_0">"E36160"</definedName>
    <definedName name="FDD_203_1">"E36525"</definedName>
    <definedName name="FDD_203_2">"E36891"</definedName>
    <definedName name="FDD_204_0">"A25569"</definedName>
    <definedName name="FDD_205_0">"A25569"</definedName>
    <definedName name="FDD_206_0">"A25569"</definedName>
    <definedName name="FDD_207_0">"A25569"</definedName>
    <definedName name="FDD_208_0">"E36160"</definedName>
    <definedName name="FDD_208_1">"E36525"</definedName>
    <definedName name="FDD_208_2">"E36891"</definedName>
    <definedName name="FDD_209_0">"A25569"</definedName>
    <definedName name="FDD_21_0">"A25569"</definedName>
    <definedName name="FDD_210_0">"A25569"</definedName>
    <definedName name="FDD_211_0">"A25569"</definedName>
    <definedName name="FDD_212_0">"A25569"</definedName>
    <definedName name="FDD_213_0">"E36160"</definedName>
    <definedName name="FDD_213_1">"E36525"</definedName>
    <definedName name="FDD_213_2">"E36891"</definedName>
    <definedName name="FDD_214_0">"A25569"</definedName>
    <definedName name="FDD_215_0">"A25569"</definedName>
    <definedName name="FDD_216_0">"A25569"</definedName>
    <definedName name="FDD_217_0">"A25569"</definedName>
    <definedName name="FDD_218_0">"E36160"</definedName>
    <definedName name="FDD_218_1">"E36525"</definedName>
    <definedName name="FDD_218_2">"E36891"</definedName>
    <definedName name="FDD_219_0">"U25569"</definedName>
    <definedName name="FDD_22_0">"A25569"</definedName>
    <definedName name="FDD_220_0">"U25569"</definedName>
    <definedName name="FDD_221_0">"U25569"</definedName>
    <definedName name="FDD_222_0">"U25569"</definedName>
    <definedName name="FDD_223_0">"E36160"</definedName>
    <definedName name="FDD_223_1">"E36525"</definedName>
    <definedName name="FDD_223_2">"E36891"</definedName>
    <definedName name="FDD_224_0">"A25569"</definedName>
    <definedName name="FDD_225_0">"A25569"</definedName>
    <definedName name="FDD_226_0">"A25569"</definedName>
    <definedName name="FDD_227_0">"A25569"</definedName>
    <definedName name="FDD_228_0">"E36160"</definedName>
    <definedName name="FDD_228_1">"E36525"</definedName>
    <definedName name="FDD_228_2">"E36891"</definedName>
    <definedName name="FDD_229_0">"A25569"</definedName>
    <definedName name="FDD_23_0">"A25569"</definedName>
    <definedName name="FDD_230_0">"A25569"</definedName>
    <definedName name="FDD_231_0">"A25569"</definedName>
    <definedName name="FDD_232_0">"A25569"</definedName>
    <definedName name="FDD_233_0">"A25569"</definedName>
    <definedName name="FDD_234_0">"A25569"</definedName>
    <definedName name="FDD_235_0">"A25569"</definedName>
    <definedName name="FDD_236_0">"A25569"</definedName>
    <definedName name="FDD_237_0">"A25569"</definedName>
    <definedName name="FDD_238_0">"A30681"</definedName>
    <definedName name="FDD_238_1">"A31047"</definedName>
    <definedName name="FDD_238_10">"A34334"</definedName>
    <definedName name="FDD_238_11">"A34699"</definedName>
    <definedName name="FDD_238_12">"A35064"</definedName>
    <definedName name="FDD_238_13">"A35430"</definedName>
    <definedName name="FDD_238_14">"A35795"</definedName>
    <definedName name="FDD_238_2">"A31412"</definedName>
    <definedName name="FDD_238_3">"A31777"</definedName>
    <definedName name="FDD_238_4">"A32142"</definedName>
    <definedName name="FDD_238_5">"A32508"</definedName>
    <definedName name="FDD_238_6">"A32873"</definedName>
    <definedName name="FDD_238_7">"A33238"</definedName>
    <definedName name="FDD_238_8">"A33603"</definedName>
    <definedName name="FDD_238_9">"A33969"</definedName>
    <definedName name="FDD_24_0">"A25569"</definedName>
    <definedName name="FDD_243_0">"E36160"</definedName>
    <definedName name="FDD_243_1">"E36525"</definedName>
    <definedName name="FDD_243_2">"E36891"</definedName>
    <definedName name="FDD_244_0">"A25569"</definedName>
    <definedName name="FDD_245_0">"A25569"</definedName>
    <definedName name="FDD_246_0">"A25569"</definedName>
    <definedName name="FDD_247_0">"A25569"</definedName>
    <definedName name="FDD_248_0">"E36160"</definedName>
    <definedName name="FDD_248_1">"E36525"</definedName>
    <definedName name="FDD_248_2">"E36891"</definedName>
    <definedName name="FDD_249_0">"A25569"</definedName>
    <definedName name="FDD_25_0">"A25569"</definedName>
    <definedName name="FDD_25_1">"U35795"</definedName>
    <definedName name="FDD_25_2">"U36160"</definedName>
    <definedName name="FDD_25_3">"U36525"</definedName>
    <definedName name="FDD_250_0">"A25569"</definedName>
    <definedName name="FDD_251_0">"A25569"</definedName>
    <definedName name="FDD_252_0">"A25569"</definedName>
    <definedName name="FDD_253_0">"E36160"</definedName>
    <definedName name="FDD_253_1">"E36525"</definedName>
    <definedName name="FDD_253_2">"E36891"</definedName>
    <definedName name="FDD_254_0">"E36160"</definedName>
    <definedName name="FDD_254_1">"E36525"</definedName>
    <definedName name="FDD_254_2">"E36891"</definedName>
    <definedName name="FDD_255_0">"E36160"</definedName>
    <definedName name="FDD_255_1">"E36525"</definedName>
    <definedName name="FDD_255_2">"E36891"</definedName>
    <definedName name="FDD_256_0">"U36160"</definedName>
    <definedName name="FDD_256_1">"U36525"</definedName>
    <definedName name="FDD_256_2">"U36891"</definedName>
    <definedName name="FDD_257_0">"E36160"</definedName>
    <definedName name="FDD_257_1">"E36525"</definedName>
    <definedName name="FDD_257_2">"E36891"</definedName>
    <definedName name="FDD_258_0">"E36160"</definedName>
    <definedName name="FDD_258_1">"E36525"</definedName>
    <definedName name="FDD_258_2">"E36891"</definedName>
    <definedName name="FDD_259_0">"E36160"</definedName>
    <definedName name="FDD_259_1">"E36525"</definedName>
    <definedName name="FDD_259_2">"E36891"</definedName>
    <definedName name="FDD_26_0">"A25569"</definedName>
    <definedName name="FDD_260_0">"E36160"</definedName>
    <definedName name="FDD_260_1">"E36525"</definedName>
    <definedName name="FDD_260_2">"E36891"</definedName>
    <definedName name="FDD_261_0">"E36160"</definedName>
    <definedName name="FDD_261_1">"E36525"</definedName>
    <definedName name="FDD_261_2">"E36891"</definedName>
    <definedName name="FDD_264_0">"E36160"</definedName>
    <definedName name="FDD_264_1">"E36525"</definedName>
    <definedName name="FDD_264_2">"E36891"</definedName>
    <definedName name="FDD_265_0">"A25569"</definedName>
    <definedName name="FDD_266_0">"A25569"</definedName>
    <definedName name="FDD_267_0">"A25569"</definedName>
    <definedName name="FDD_268_0">"A25569"</definedName>
    <definedName name="FDD_269_0">"E36160"</definedName>
    <definedName name="FDD_269_1">"E36525"</definedName>
    <definedName name="FDD_269_2">"E36891"</definedName>
    <definedName name="FDD_27_0">"A25569"</definedName>
    <definedName name="FDD_270_0">"A25569"</definedName>
    <definedName name="FDD_271_0">"A25569"</definedName>
    <definedName name="FDD_272_0">"A25569"</definedName>
    <definedName name="FDD_273_0">"A25569"</definedName>
    <definedName name="FDD_274_0">"E36160"</definedName>
    <definedName name="FDD_274_1">"E36525"</definedName>
    <definedName name="FDD_274_2">"E36891"</definedName>
    <definedName name="FDD_275_0">"A25569"</definedName>
    <definedName name="FDD_276_0">"A25569"</definedName>
    <definedName name="FDD_277_0">"A25569"</definedName>
    <definedName name="FDD_278_0">"A25569"</definedName>
    <definedName name="FDD_279_0">"E36160"</definedName>
    <definedName name="FDD_279_1">"E36525"</definedName>
    <definedName name="FDD_279_2">"E36891"</definedName>
    <definedName name="FDD_28_0">"A25569"</definedName>
    <definedName name="FDD_280_0">"E36160"</definedName>
    <definedName name="FDD_280_1">"E36525"</definedName>
    <definedName name="FDD_280_2">"E36891"</definedName>
    <definedName name="FDD_281_0">"E36160"</definedName>
    <definedName name="FDD_281_1">"E36525"</definedName>
    <definedName name="FDD_281_2">"E36891"</definedName>
    <definedName name="FDD_282_0">"E36160"</definedName>
    <definedName name="FDD_282_1">"E36525"</definedName>
    <definedName name="FDD_282_2">"E36891"</definedName>
    <definedName name="FDD_283_0">"E36160"</definedName>
    <definedName name="FDD_283_1">"E36525"</definedName>
    <definedName name="FDD_283_2">"E36891"</definedName>
    <definedName name="FDD_284_0">"A30681"</definedName>
    <definedName name="FDD_284_1">"A31047"</definedName>
    <definedName name="FDD_284_10">"A34334"</definedName>
    <definedName name="FDD_284_11">"A34699"</definedName>
    <definedName name="FDD_284_12">"A35064"</definedName>
    <definedName name="FDD_284_13">"A35430"</definedName>
    <definedName name="FDD_284_14">"A35795"</definedName>
    <definedName name="FDD_284_2">"A31412"</definedName>
    <definedName name="FDD_284_3">"A31777"</definedName>
    <definedName name="FDD_284_4">"A32142"</definedName>
    <definedName name="FDD_284_5">"A32508"</definedName>
    <definedName name="FDD_284_6">"A32873"</definedName>
    <definedName name="FDD_284_7">"A33238"</definedName>
    <definedName name="FDD_284_8">"A33603"</definedName>
    <definedName name="FDD_284_9">"A33969"</definedName>
    <definedName name="FDD_285_0">"A35795"</definedName>
    <definedName name="FDD_285_1">"E36160"</definedName>
    <definedName name="FDD_285_10">"E39447"</definedName>
    <definedName name="FDD_285_11">"E39813"</definedName>
    <definedName name="FDD_285_12">"E40178"</definedName>
    <definedName name="FDD_285_13">"E40543"</definedName>
    <definedName name="FDD_285_14">"E40908"</definedName>
    <definedName name="FDD_285_15">"E41274"</definedName>
    <definedName name="FDD_285_16">"E41639"</definedName>
    <definedName name="FDD_285_17">"E42004"</definedName>
    <definedName name="FDD_285_18">"E42369"</definedName>
    <definedName name="FDD_285_19">"E42735"</definedName>
    <definedName name="FDD_285_2">"E36525"</definedName>
    <definedName name="FDD_285_20">"E43100"</definedName>
    <definedName name="FDD_285_21">"E43465"</definedName>
    <definedName name="FDD_285_22">"E43830"</definedName>
    <definedName name="FDD_285_23">"E44196"</definedName>
    <definedName name="FDD_285_24">"E44561"</definedName>
    <definedName name="FDD_285_25">"E44926"</definedName>
    <definedName name="FDD_285_3">"E36891"</definedName>
    <definedName name="FDD_285_4">"E37256"</definedName>
    <definedName name="FDD_285_5">"E37621"</definedName>
    <definedName name="FDD_285_6">"E37986"</definedName>
    <definedName name="FDD_285_7">"E38352"</definedName>
    <definedName name="FDD_285_8">"E38717"</definedName>
    <definedName name="FDD_285_9">"E39082"</definedName>
    <definedName name="FDD_286_0">"E36160"</definedName>
    <definedName name="FDD_286_1">"E36525"</definedName>
    <definedName name="FDD_286_10">"E39813"</definedName>
    <definedName name="FDD_286_11">"E40178"</definedName>
    <definedName name="FDD_286_12">"E40543"</definedName>
    <definedName name="FDD_286_13">"E40908"</definedName>
    <definedName name="FDD_286_14">"E41274"</definedName>
    <definedName name="FDD_286_15">"E41639"</definedName>
    <definedName name="FDD_286_16">"E42004"</definedName>
    <definedName name="FDD_286_17">"E42369"</definedName>
    <definedName name="FDD_286_18">"E42735"</definedName>
    <definedName name="FDD_286_19">"E43100"</definedName>
    <definedName name="FDD_286_2">"E36891"</definedName>
    <definedName name="FDD_286_20">"E43465"</definedName>
    <definedName name="FDD_286_21">"E43830"</definedName>
    <definedName name="FDD_286_22">"E44196"</definedName>
    <definedName name="FDD_286_23">"E44561"</definedName>
    <definedName name="FDD_286_24">"E44926"</definedName>
    <definedName name="FDD_286_3">"E37256"</definedName>
    <definedName name="FDD_286_4">"E37621"</definedName>
    <definedName name="FDD_286_5">"E37986"</definedName>
    <definedName name="FDD_286_6">"E38352"</definedName>
    <definedName name="FDD_286_7">"E38717"</definedName>
    <definedName name="FDD_286_8">"E39082"</definedName>
    <definedName name="FDD_286_9">"E39447"</definedName>
    <definedName name="FDD_287_0">"A25569"</definedName>
    <definedName name="FDD_288_0">"A25569"</definedName>
    <definedName name="FDD_289_0">"A36890"</definedName>
    <definedName name="FDD_29_0">"A25569"</definedName>
    <definedName name="FDD_290_0">"A36890"</definedName>
    <definedName name="FDD_291_0">"A25569"</definedName>
    <definedName name="FDD_295_0">"U25569"</definedName>
    <definedName name="FDD_296_0">"A25569"</definedName>
    <definedName name="FDD_297_0">"A25569"</definedName>
    <definedName name="FDD_298_0">"A25569"</definedName>
    <definedName name="FDD_299_0">"A25569"</definedName>
    <definedName name="FDD_3_0">"A25569"</definedName>
    <definedName name="FDD_30_0">"A25569"</definedName>
    <definedName name="FDD_300_0">"U25569"</definedName>
    <definedName name="FDD_301_0">"U35795"</definedName>
    <definedName name="FDD_301_1">"U36160"</definedName>
    <definedName name="FDD_301_2">"U36525"</definedName>
    <definedName name="FDD_302_0">"U35795"</definedName>
    <definedName name="FDD_302_1">"U36160"</definedName>
    <definedName name="FDD_302_2">"U36525"</definedName>
    <definedName name="FDD_303_0">"U35795"</definedName>
    <definedName name="FDD_303_1">"U36160"</definedName>
    <definedName name="FDD_303_2">"U36525"</definedName>
    <definedName name="FDD_304_0">"U35795"</definedName>
    <definedName name="FDD_304_1">"U36160"</definedName>
    <definedName name="FDD_304_2">"U36525"</definedName>
    <definedName name="FDD_305_0">"A30681"</definedName>
    <definedName name="FDD_305_1">"A31047"</definedName>
    <definedName name="FDD_305_10">"U34334"</definedName>
    <definedName name="FDD_305_11">"U34699"</definedName>
    <definedName name="FDD_305_12">"U35064"</definedName>
    <definedName name="FDD_305_13">"U35430"</definedName>
    <definedName name="FDD_305_14">"U35795"</definedName>
    <definedName name="FDD_305_2">"A31412"</definedName>
    <definedName name="FDD_305_3">"U31777"</definedName>
    <definedName name="FDD_305_4">"U32142"</definedName>
    <definedName name="FDD_305_5">"U32508"</definedName>
    <definedName name="FDD_305_6">"U32873"</definedName>
    <definedName name="FDD_305_7">"U33238"</definedName>
    <definedName name="FDD_305_8">"U33603"</definedName>
    <definedName name="FDD_305_9">"U33969"</definedName>
    <definedName name="FDD_306_0">"U35795"</definedName>
    <definedName name="FDD_306_1">"E36160"</definedName>
    <definedName name="FDD_306_2">"U36525"</definedName>
    <definedName name="FDD_307_0">"A35795"</definedName>
    <definedName name="FDD_307_1">"U36160"</definedName>
    <definedName name="FDD_307_2">"U36525"</definedName>
    <definedName name="FDD_31_0">"A25569"</definedName>
    <definedName name="FDD_32_0">"A25569"</definedName>
    <definedName name="FDD_33_0">"A25569"</definedName>
    <definedName name="FDD_34_0">"A25569"</definedName>
    <definedName name="FDD_35_0">"A25569"</definedName>
    <definedName name="FDD_36_0">"A25569"</definedName>
    <definedName name="FDD_37_0">"A25569"</definedName>
    <definedName name="FDD_38_0">"A25569"</definedName>
    <definedName name="FDD_39_0">"A25569"</definedName>
    <definedName name="FDD_4_0">"A25569"</definedName>
    <definedName name="FDD_40_0">"A25569"</definedName>
    <definedName name="FDD_41_0">"U25569"</definedName>
    <definedName name="FDD_41_1">"A35795"</definedName>
    <definedName name="FDD_41_2">"E36160"</definedName>
    <definedName name="FDD_41_3">"E36525"</definedName>
    <definedName name="FDD_42_0">"U25569"</definedName>
    <definedName name="FDD_42_1">"U35795"</definedName>
    <definedName name="FDD_42_2">"U36160"</definedName>
    <definedName name="FDD_42_3">"U36525"</definedName>
    <definedName name="FDD_43_0">"A25569"</definedName>
    <definedName name="FDD_44_0">"A30681"</definedName>
    <definedName name="FDD_44_1">"A31047"</definedName>
    <definedName name="FDD_44_10">"A34334"</definedName>
    <definedName name="FDD_44_11">"A34699"</definedName>
    <definedName name="FDD_44_12">"A35064"</definedName>
    <definedName name="FDD_44_13">"A35430"</definedName>
    <definedName name="FDD_44_14">"A35795"</definedName>
    <definedName name="FDD_44_2">"A31412"</definedName>
    <definedName name="FDD_44_3">"A31777"</definedName>
    <definedName name="FDD_44_4">"A32142"</definedName>
    <definedName name="FDD_44_5">"A32508"</definedName>
    <definedName name="FDD_44_6">"A32873"</definedName>
    <definedName name="FDD_44_7">"A33238"</definedName>
    <definedName name="FDD_44_8">"A33603"</definedName>
    <definedName name="FDD_44_9">"A33969"</definedName>
    <definedName name="FDD_45_0">"A30681"</definedName>
    <definedName name="FDD_45_1">"A31047"</definedName>
    <definedName name="FDD_45_10">"A34334"</definedName>
    <definedName name="FDD_45_11">"A34699"</definedName>
    <definedName name="FDD_45_12">"A35064"</definedName>
    <definedName name="FDD_45_13">"A35430"</definedName>
    <definedName name="FDD_45_14">"A35795"</definedName>
    <definedName name="FDD_45_2">"A31412"</definedName>
    <definedName name="FDD_45_3">"A31777"</definedName>
    <definedName name="FDD_45_4">"A32142"</definedName>
    <definedName name="FDD_45_5">"A32508"</definedName>
    <definedName name="FDD_45_6">"A32873"</definedName>
    <definedName name="FDD_45_7">"A33238"</definedName>
    <definedName name="FDD_45_8">"A33603"</definedName>
    <definedName name="FDD_45_9">"A33969"</definedName>
    <definedName name="FDD_46_0">"A30681"</definedName>
    <definedName name="FDD_46_1">"A31047"</definedName>
    <definedName name="FDD_46_10">"A34334"</definedName>
    <definedName name="FDD_46_11">"A34699"</definedName>
    <definedName name="FDD_46_12">"A35064"</definedName>
    <definedName name="FDD_46_13">"A35430"</definedName>
    <definedName name="FDD_46_14">"A35795"</definedName>
    <definedName name="FDD_46_2">"A31412"</definedName>
    <definedName name="FDD_46_3">"A31777"</definedName>
    <definedName name="FDD_46_4">"A32142"</definedName>
    <definedName name="FDD_46_5">"A32508"</definedName>
    <definedName name="FDD_46_6">"A32873"</definedName>
    <definedName name="FDD_46_7">"A33238"</definedName>
    <definedName name="FDD_46_8">"A33603"</definedName>
    <definedName name="FDD_46_9">"A33969"</definedName>
    <definedName name="FDD_47_0">"A30681"</definedName>
    <definedName name="FDD_47_1">"A31047"</definedName>
    <definedName name="FDD_47_10">"A34334"</definedName>
    <definedName name="FDD_47_11">"A34699"</definedName>
    <definedName name="FDD_47_12">"A35064"</definedName>
    <definedName name="FDD_47_13">"A35430"</definedName>
    <definedName name="FDD_47_14">"A35795"</definedName>
    <definedName name="FDD_47_2">"A31412"</definedName>
    <definedName name="FDD_47_3">"A31777"</definedName>
    <definedName name="FDD_47_4">"A32142"</definedName>
    <definedName name="FDD_47_5">"A32508"</definedName>
    <definedName name="FDD_47_6">"A32873"</definedName>
    <definedName name="FDD_47_7">"A33238"</definedName>
    <definedName name="FDD_47_8">"A33603"</definedName>
    <definedName name="FDD_47_9">"A33969"</definedName>
    <definedName name="FDD_48_0">"A30681"</definedName>
    <definedName name="FDD_48_1">"A31047"</definedName>
    <definedName name="FDD_48_10">"A34334"</definedName>
    <definedName name="FDD_48_11">"A34699"</definedName>
    <definedName name="FDD_48_12">"A35064"</definedName>
    <definedName name="FDD_48_13">"A35430"</definedName>
    <definedName name="FDD_48_14">"A35795"</definedName>
    <definedName name="FDD_48_2">"A31412"</definedName>
    <definedName name="FDD_48_3">"A31777"</definedName>
    <definedName name="FDD_48_4">"A32142"</definedName>
    <definedName name="FDD_48_5">"A32508"</definedName>
    <definedName name="FDD_48_6">"A32873"</definedName>
    <definedName name="FDD_48_7">"A33238"</definedName>
    <definedName name="FDD_48_8">"A33603"</definedName>
    <definedName name="FDD_48_9">"A33969"</definedName>
    <definedName name="FDD_49_0">"A30681"</definedName>
    <definedName name="FDD_49_1">"A31047"</definedName>
    <definedName name="FDD_49_10">"A34334"</definedName>
    <definedName name="FDD_49_11">"A34699"</definedName>
    <definedName name="FDD_49_12">"A35064"</definedName>
    <definedName name="FDD_49_13">"A35430"</definedName>
    <definedName name="FDD_49_14">"A35795"</definedName>
    <definedName name="FDD_49_2">"A31412"</definedName>
    <definedName name="FDD_49_3">"A31777"</definedName>
    <definedName name="FDD_49_4">"A32142"</definedName>
    <definedName name="FDD_49_5">"A32508"</definedName>
    <definedName name="FDD_49_6">"A32873"</definedName>
    <definedName name="FDD_49_7">"A33238"</definedName>
    <definedName name="FDD_49_8">"A33603"</definedName>
    <definedName name="FDD_49_9">"A33969"</definedName>
    <definedName name="FDD_5_0">"A25569"</definedName>
    <definedName name="FDD_5_1">"E35795"</definedName>
    <definedName name="FDD_5_2">"E36160"</definedName>
    <definedName name="FDD_5_3">"E36525"</definedName>
    <definedName name="FDD_50_0">"A30681"</definedName>
    <definedName name="FDD_50_1">"A31047"</definedName>
    <definedName name="FDD_50_10">"A34334"</definedName>
    <definedName name="FDD_50_11">"A34699"</definedName>
    <definedName name="FDD_50_12">"A35064"</definedName>
    <definedName name="FDD_50_13">"A35430"</definedName>
    <definedName name="FDD_50_14">"A35795"</definedName>
    <definedName name="FDD_50_2">"A31412"</definedName>
    <definedName name="FDD_50_3">"A31777"</definedName>
    <definedName name="FDD_50_4">"A32142"</definedName>
    <definedName name="FDD_50_5">"A32508"</definedName>
    <definedName name="FDD_50_6">"A32873"</definedName>
    <definedName name="FDD_50_7">"A33238"</definedName>
    <definedName name="FDD_50_8">"A33603"</definedName>
    <definedName name="FDD_50_9">"A33969"</definedName>
    <definedName name="FDD_51_0">"A30681"</definedName>
    <definedName name="FDD_51_1">"A31047"</definedName>
    <definedName name="FDD_51_10">"A34334"</definedName>
    <definedName name="FDD_51_11">"A34699"</definedName>
    <definedName name="FDD_51_12">"A35064"</definedName>
    <definedName name="FDD_51_13">"A35430"</definedName>
    <definedName name="FDD_51_14">"A35795"</definedName>
    <definedName name="FDD_51_2">"A31412"</definedName>
    <definedName name="FDD_51_3">"A31777"</definedName>
    <definedName name="FDD_51_4">"A32142"</definedName>
    <definedName name="FDD_51_5">"A32508"</definedName>
    <definedName name="FDD_51_6">"A32873"</definedName>
    <definedName name="FDD_51_7">"A33238"</definedName>
    <definedName name="FDD_51_8">"A33603"</definedName>
    <definedName name="FDD_51_9">"A33969"</definedName>
    <definedName name="FDD_52_0">"A30681"</definedName>
    <definedName name="FDD_52_1">"A31047"</definedName>
    <definedName name="FDD_52_10">"A34334"</definedName>
    <definedName name="FDD_52_11">"A34699"</definedName>
    <definedName name="FDD_52_12">"A35064"</definedName>
    <definedName name="FDD_52_13">"A35430"</definedName>
    <definedName name="FDD_52_14">"A35795"</definedName>
    <definedName name="FDD_52_2">"A31412"</definedName>
    <definedName name="FDD_52_3">"A31777"</definedName>
    <definedName name="FDD_52_4">"A32142"</definedName>
    <definedName name="FDD_52_5">"A32508"</definedName>
    <definedName name="FDD_52_6">"A32873"</definedName>
    <definedName name="FDD_52_7">"A33238"</definedName>
    <definedName name="FDD_52_8">"A33603"</definedName>
    <definedName name="FDD_52_9">"A33969"</definedName>
    <definedName name="FDD_53_0">"U30681"</definedName>
    <definedName name="FDD_53_1">"A31047"</definedName>
    <definedName name="FDD_53_10">"A34334"</definedName>
    <definedName name="FDD_53_11">"A34699"</definedName>
    <definedName name="FDD_53_12">"A35064"</definedName>
    <definedName name="FDD_53_13">"A35430"</definedName>
    <definedName name="FDD_53_14">"A35795"</definedName>
    <definedName name="FDD_53_2">"A31412"</definedName>
    <definedName name="FDD_53_3">"A31777"</definedName>
    <definedName name="FDD_53_4">"A32142"</definedName>
    <definedName name="FDD_53_5">"A32508"</definedName>
    <definedName name="FDD_53_6">"A32873"</definedName>
    <definedName name="FDD_53_7">"A33238"</definedName>
    <definedName name="FDD_53_8">"A33603"</definedName>
    <definedName name="FDD_53_9">"A33969"</definedName>
    <definedName name="FDD_54_0">"A30681"</definedName>
    <definedName name="FDD_54_1">"A31047"</definedName>
    <definedName name="FDD_54_10">"A34334"</definedName>
    <definedName name="FDD_54_11">"A34699"</definedName>
    <definedName name="FDD_54_12">"A35064"</definedName>
    <definedName name="FDD_54_13">"A35430"</definedName>
    <definedName name="FDD_54_14">"A35795"</definedName>
    <definedName name="FDD_54_2">"A31412"</definedName>
    <definedName name="FDD_54_3">"A31777"</definedName>
    <definedName name="FDD_54_4">"A32142"</definedName>
    <definedName name="FDD_54_5">"A32508"</definedName>
    <definedName name="FDD_54_6">"A32873"</definedName>
    <definedName name="FDD_54_7">"A33238"</definedName>
    <definedName name="FDD_54_8">"A33603"</definedName>
    <definedName name="FDD_54_9">"A33969"</definedName>
    <definedName name="FDD_55_0">"A30681"</definedName>
    <definedName name="FDD_55_1">"A31047"</definedName>
    <definedName name="FDD_55_10">"A34334"</definedName>
    <definedName name="FDD_55_11">"A34699"</definedName>
    <definedName name="FDD_55_12">"A35064"</definedName>
    <definedName name="FDD_55_13">"A35430"</definedName>
    <definedName name="FDD_55_14">"A35795"</definedName>
    <definedName name="FDD_55_2">"A31412"</definedName>
    <definedName name="FDD_55_3">"A31777"</definedName>
    <definedName name="FDD_55_4">"A32142"</definedName>
    <definedName name="FDD_55_5">"A32508"</definedName>
    <definedName name="FDD_55_6">"A32873"</definedName>
    <definedName name="FDD_55_7">"A33238"</definedName>
    <definedName name="FDD_55_8">"A33603"</definedName>
    <definedName name="FDD_55_9">"A33969"</definedName>
    <definedName name="FDD_56_0">"A30681"</definedName>
    <definedName name="FDD_56_1">"A31047"</definedName>
    <definedName name="FDD_56_10">"A34334"</definedName>
    <definedName name="FDD_56_11">"A34699"</definedName>
    <definedName name="FDD_56_12">"A35064"</definedName>
    <definedName name="FDD_56_13">"A35430"</definedName>
    <definedName name="FDD_56_14">"A35795"</definedName>
    <definedName name="FDD_56_2">"A31412"</definedName>
    <definedName name="FDD_56_3">"A31777"</definedName>
    <definedName name="FDD_56_4">"A32142"</definedName>
    <definedName name="FDD_56_5">"A32508"</definedName>
    <definedName name="FDD_56_6">"A32873"</definedName>
    <definedName name="FDD_56_7">"A33238"</definedName>
    <definedName name="FDD_56_8">"A33603"</definedName>
    <definedName name="FDD_56_9">"A33969"</definedName>
    <definedName name="FDD_57_0">"A30681"</definedName>
    <definedName name="FDD_57_1">"A31047"</definedName>
    <definedName name="FDD_57_10">"A34334"</definedName>
    <definedName name="FDD_57_11">"A34699"</definedName>
    <definedName name="FDD_57_12">"A35064"</definedName>
    <definedName name="FDD_57_13">"A35430"</definedName>
    <definedName name="FDD_57_14">"A35795"</definedName>
    <definedName name="FDD_57_2">"A31412"</definedName>
    <definedName name="FDD_57_3">"A31777"</definedName>
    <definedName name="FDD_57_4">"A32142"</definedName>
    <definedName name="FDD_57_5">"A32508"</definedName>
    <definedName name="FDD_57_6">"A32873"</definedName>
    <definedName name="FDD_57_7">"A33238"</definedName>
    <definedName name="FDD_57_8">"A33603"</definedName>
    <definedName name="FDD_57_9">"A33969"</definedName>
    <definedName name="FDD_58_0">"A30681"</definedName>
    <definedName name="FDD_58_1">"A31047"</definedName>
    <definedName name="FDD_58_10">"A34334"</definedName>
    <definedName name="FDD_58_100">"A35044"</definedName>
    <definedName name="FDD_58_101">"A35051"</definedName>
    <definedName name="FDD_58_102">"A35058"</definedName>
    <definedName name="FDD_58_103">"A35065"</definedName>
    <definedName name="FDD_58_104">"A35072"</definedName>
    <definedName name="FDD_58_105">"A35079"</definedName>
    <definedName name="FDD_58_106">"A35086"</definedName>
    <definedName name="FDD_58_107">"A35093"</definedName>
    <definedName name="FDD_58_108">"A35100"</definedName>
    <definedName name="FDD_58_109">"A35107"</definedName>
    <definedName name="FDD_58_11">"A34699"</definedName>
    <definedName name="FDD_58_110">"A35114"</definedName>
    <definedName name="FDD_58_111">"A35121"</definedName>
    <definedName name="FDD_58_112">"A35128"</definedName>
    <definedName name="FDD_58_113">"A35135"</definedName>
    <definedName name="FDD_58_114">"A35142"</definedName>
    <definedName name="FDD_58_115">"A35149"</definedName>
    <definedName name="FDD_58_116">"A35156"</definedName>
    <definedName name="FDD_58_117">"A35162"</definedName>
    <definedName name="FDD_58_118">"A35170"</definedName>
    <definedName name="FDD_58_119">"A35177"</definedName>
    <definedName name="FDD_58_12">"A35064"</definedName>
    <definedName name="FDD_58_120">"A35184"</definedName>
    <definedName name="FDD_58_121">"A35191"</definedName>
    <definedName name="FDD_58_122">"A35198"</definedName>
    <definedName name="FDD_58_123">"A35205"</definedName>
    <definedName name="FDD_58_124">"A35212"</definedName>
    <definedName name="FDD_58_125">"A35219"</definedName>
    <definedName name="FDD_58_126">"A35226"</definedName>
    <definedName name="FDD_58_127">"A35233"</definedName>
    <definedName name="FDD_58_128">"A35240"</definedName>
    <definedName name="FDD_58_129">"A35247"</definedName>
    <definedName name="FDD_58_13">"A35430"</definedName>
    <definedName name="FDD_58_130">"A35254"</definedName>
    <definedName name="FDD_58_131">"A35261"</definedName>
    <definedName name="FDD_58_132">"A35268"</definedName>
    <definedName name="FDD_58_133">"A35275"</definedName>
    <definedName name="FDD_58_134">"A35282"</definedName>
    <definedName name="FDD_58_135">"A35289"</definedName>
    <definedName name="FDD_58_136">"A35296"</definedName>
    <definedName name="FDD_58_137">"A35303"</definedName>
    <definedName name="FDD_58_138">"A35310"</definedName>
    <definedName name="FDD_58_139">"A35317"</definedName>
    <definedName name="FDD_58_14">"A35795"</definedName>
    <definedName name="FDD_58_140">"A35324"</definedName>
    <definedName name="FDD_58_141">"A35331"</definedName>
    <definedName name="FDD_58_142">"A35338"</definedName>
    <definedName name="FDD_58_143">"A35345"</definedName>
    <definedName name="FDD_58_144">"A35352"</definedName>
    <definedName name="FDD_58_145">"A35359"</definedName>
    <definedName name="FDD_58_146">"A35366"</definedName>
    <definedName name="FDD_58_147">"A35373"</definedName>
    <definedName name="FDD_58_148">"A35380"</definedName>
    <definedName name="FDD_58_149">"A35387"</definedName>
    <definedName name="FDD_58_15">"A34449"</definedName>
    <definedName name="FDD_58_150">"A35394"</definedName>
    <definedName name="FDD_58_151">"A35401"</definedName>
    <definedName name="FDD_58_152">"A35408"</definedName>
    <definedName name="FDD_58_153">"A35415"</definedName>
    <definedName name="FDD_58_154">"A35422"</definedName>
    <definedName name="FDD_58_155">"A35429"</definedName>
    <definedName name="FDD_58_156">"A35436"</definedName>
    <definedName name="FDD_58_157">"A35443"</definedName>
    <definedName name="FDD_58_158">"A35450"</definedName>
    <definedName name="FDD_58_159">"A35457"</definedName>
    <definedName name="FDD_58_16">"A34456"</definedName>
    <definedName name="FDD_58_160">"A35464"</definedName>
    <definedName name="FDD_58_161">"A35471"</definedName>
    <definedName name="FDD_58_162">"A35478"</definedName>
    <definedName name="FDD_58_163">"A35485"</definedName>
    <definedName name="FDD_58_164">"A35492"</definedName>
    <definedName name="FDD_58_165">"A35499"</definedName>
    <definedName name="FDD_58_166">"A35506"</definedName>
    <definedName name="FDD_58_167">"A35513"</definedName>
    <definedName name="FDD_58_168">"A35520"</definedName>
    <definedName name="FDD_58_169">"A35527"</definedName>
    <definedName name="FDD_58_17">"A34463"</definedName>
    <definedName name="FDD_58_170">"A35534"</definedName>
    <definedName name="FDD_58_171">"A35541"</definedName>
    <definedName name="FDD_58_172">"A35548"</definedName>
    <definedName name="FDD_58_173">"A35555"</definedName>
    <definedName name="FDD_58_174">"A35562"</definedName>
    <definedName name="FDD_58_175">"A35569"</definedName>
    <definedName name="FDD_58_176">"A35576"</definedName>
    <definedName name="FDD_58_177">"A35583"</definedName>
    <definedName name="FDD_58_178">"A35590"</definedName>
    <definedName name="FDD_58_179">"A35597"</definedName>
    <definedName name="FDD_58_18">"A34470"</definedName>
    <definedName name="FDD_58_180">"A35604"</definedName>
    <definedName name="FDD_58_181">"A35611"</definedName>
    <definedName name="FDD_58_182">"A35618"</definedName>
    <definedName name="FDD_58_183">"A35625"</definedName>
    <definedName name="FDD_58_184">"A35632"</definedName>
    <definedName name="FDD_58_185">"A35639"</definedName>
    <definedName name="FDD_58_186">"A35646"</definedName>
    <definedName name="FDD_58_187">"A35653"</definedName>
    <definedName name="FDD_58_188">"A35660"</definedName>
    <definedName name="FDD_58_189">"A35667"</definedName>
    <definedName name="FDD_58_19">"A34477"</definedName>
    <definedName name="FDD_58_190">"A35674"</definedName>
    <definedName name="FDD_58_191">"A35681"</definedName>
    <definedName name="FDD_58_192">"A35688"</definedName>
    <definedName name="FDD_58_193">"A35695"</definedName>
    <definedName name="FDD_58_194">"A35702"</definedName>
    <definedName name="FDD_58_195">"A35709"</definedName>
    <definedName name="FDD_58_196">"A35716"</definedName>
    <definedName name="FDD_58_197">"A35723"</definedName>
    <definedName name="FDD_58_198">"A35730"</definedName>
    <definedName name="FDD_58_199">"A35737"</definedName>
    <definedName name="FDD_58_2">"A31412"</definedName>
    <definedName name="FDD_58_20">"A34484"</definedName>
    <definedName name="FDD_58_200">"A35744"</definedName>
    <definedName name="FDD_58_201">"A35751"</definedName>
    <definedName name="FDD_58_202">"A35758"</definedName>
    <definedName name="FDD_58_203">"A35765"</definedName>
    <definedName name="FDD_58_204">"A35772"</definedName>
    <definedName name="FDD_58_205">"A35779"</definedName>
    <definedName name="FDD_58_206">"A35786"</definedName>
    <definedName name="FDD_58_207">"A35793"</definedName>
    <definedName name="FDD_58_208">"A35800"</definedName>
    <definedName name="FDD_58_209">"A35807"</definedName>
    <definedName name="FDD_58_21">"A34491"</definedName>
    <definedName name="FDD_58_210">"A35814"</definedName>
    <definedName name="FDD_58_211">"A35821"</definedName>
    <definedName name="FDD_58_212">"A35828"</definedName>
    <definedName name="FDD_58_213">"A35835"</definedName>
    <definedName name="FDD_58_214">"A35842"</definedName>
    <definedName name="FDD_58_215">"A35849"</definedName>
    <definedName name="FDD_58_216">"A35856"</definedName>
    <definedName name="FDD_58_217">"A35863"</definedName>
    <definedName name="FDD_58_218">"A35870"</definedName>
    <definedName name="FDD_58_219">"A35877"</definedName>
    <definedName name="FDD_58_22">"A34498"</definedName>
    <definedName name="FDD_58_220">"A35884"</definedName>
    <definedName name="FDD_58_221">"A35891"</definedName>
    <definedName name="FDD_58_222">"A35898"</definedName>
    <definedName name="FDD_58_223">"A35905"</definedName>
    <definedName name="FDD_58_224">"A35912"</definedName>
    <definedName name="FDD_58_225">"A35919"</definedName>
    <definedName name="FDD_58_226">"A35926"</definedName>
    <definedName name="FDD_58_227">"A35933"</definedName>
    <definedName name="FDD_58_228">"A35940"</definedName>
    <definedName name="FDD_58_229">"A35947"</definedName>
    <definedName name="FDD_58_23">"A34505"</definedName>
    <definedName name="FDD_58_230">"A35954"</definedName>
    <definedName name="FDD_58_231">"A35961"</definedName>
    <definedName name="FDD_58_232">"A35968"</definedName>
    <definedName name="FDD_58_233">"A35975"</definedName>
    <definedName name="FDD_58_234">"A35982"</definedName>
    <definedName name="FDD_58_235">"A35989"</definedName>
    <definedName name="FDD_58_236">"A35996"</definedName>
    <definedName name="FDD_58_237">"A36003"</definedName>
    <definedName name="FDD_58_238">"A36010"</definedName>
    <definedName name="FDD_58_239">"A36017"</definedName>
    <definedName name="FDD_58_24">"A34512"</definedName>
    <definedName name="FDD_58_240">"A36024"</definedName>
    <definedName name="FDD_58_241">"A36031"</definedName>
    <definedName name="FDD_58_242">"A36038"</definedName>
    <definedName name="FDD_58_243">"A36045"</definedName>
    <definedName name="FDD_58_244">"A36052"</definedName>
    <definedName name="FDD_58_245">"A36059"</definedName>
    <definedName name="FDD_58_246">"A36066"</definedName>
    <definedName name="FDD_58_247">"A36073"</definedName>
    <definedName name="FDD_58_248">"A36080"</definedName>
    <definedName name="FDD_58_249">"A36087"</definedName>
    <definedName name="FDD_58_25">"A34519"</definedName>
    <definedName name="FDD_58_250">"A36094"</definedName>
    <definedName name="FDD_58_251">"A36101"</definedName>
    <definedName name="FDD_58_252">"A36108"</definedName>
    <definedName name="FDD_58_253">"A36115"</definedName>
    <definedName name="FDD_58_254">"A36122"</definedName>
    <definedName name="FDD_58_255">"A36129"</definedName>
    <definedName name="FDD_58_256">"A36136"</definedName>
    <definedName name="FDD_58_257">"A36143"</definedName>
    <definedName name="FDD_58_258">"A36150"</definedName>
    <definedName name="FDD_58_259">"A36157"</definedName>
    <definedName name="FDD_58_26">"A34526"</definedName>
    <definedName name="FDD_58_260">"A36164"</definedName>
    <definedName name="FDD_58_27">"A34533"</definedName>
    <definedName name="FDD_58_28">"A34540"</definedName>
    <definedName name="FDD_58_29">"A34547"</definedName>
    <definedName name="FDD_58_3">"A31777"</definedName>
    <definedName name="FDD_58_30">"A34554"</definedName>
    <definedName name="FDD_58_31">"A34561"</definedName>
    <definedName name="FDD_58_32">"A34568"</definedName>
    <definedName name="FDD_58_33">"A34575"</definedName>
    <definedName name="FDD_58_34">"A34582"</definedName>
    <definedName name="FDD_58_35">"A34589"</definedName>
    <definedName name="FDD_58_36">"A34596"</definedName>
    <definedName name="FDD_58_37">"A34603"</definedName>
    <definedName name="FDD_58_38">"A34610"</definedName>
    <definedName name="FDD_58_39">"A34617"</definedName>
    <definedName name="FDD_58_4">"A32142"</definedName>
    <definedName name="FDD_58_40">"A34624"</definedName>
    <definedName name="FDD_58_41">"A34631"</definedName>
    <definedName name="FDD_58_42">"A34638"</definedName>
    <definedName name="FDD_58_43">"A34645"</definedName>
    <definedName name="FDD_58_44">"A34652"</definedName>
    <definedName name="FDD_58_45">"A34659"</definedName>
    <definedName name="FDD_58_46">"A34666"</definedName>
    <definedName name="FDD_58_47">"A34673"</definedName>
    <definedName name="FDD_58_48">"A34680"</definedName>
    <definedName name="FDD_58_49">"A34687"</definedName>
    <definedName name="FDD_58_5">"A32508"</definedName>
    <definedName name="FDD_58_50">"A34694"</definedName>
    <definedName name="FDD_58_51">"A34701"</definedName>
    <definedName name="FDD_58_52">"A34708"</definedName>
    <definedName name="FDD_58_53">"A34715"</definedName>
    <definedName name="FDD_58_54">"A34722"</definedName>
    <definedName name="FDD_58_55">"A34729"</definedName>
    <definedName name="FDD_58_56">"A34736"</definedName>
    <definedName name="FDD_58_57">"A34743"</definedName>
    <definedName name="FDD_58_58">"A34750"</definedName>
    <definedName name="FDD_58_59">"A34757"</definedName>
    <definedName name="FDD_58_6">"A32873"</definedName>
    <definedName name="FDD_58_60">"A34764"</definedName>
    <definedName name="FDD_58_61">"A34771"</definedName>
    <definedName name="FDD_58_62">"A34778"</definedName>
    <definedName name="FDD_58_63">"A34785"</definedName>
    <definedName name="FDD_58_64">"A34792"</definedName>
    <definedName name="FDD_58_65">"A34799"</definedName>
    <definedName name="FDD_58_66">"A34806"</definedName>
    <definedName name="FDD_58_67">"A34813"</definedName>
    <definedName name="FDD_58_68">"A34820"</definedName>
    <definedName name="FDD_58_69">"A34827"</definedName>
    <definedName name="FDD_58_7">"A33238"</definedName>
    <definedName name="FDD_58_70">"A34834"</definedName>
    <definedName name="FDD_58_71">"A34841"</definedName>
    <definedName name="FDD_58_72">"A34848"</definedName>
    <definedName name="FDD_58_73">"A34855"</definedName>
    <definedName name="FDD_58_74">"A34862"</definedName>
    <definedName name="FDD_58_75">"A34869"</definedName>
    <definedName name="FDD_58_76">"A34876"</definedName>
    <definedName name="FDD_58_77">"A34883"</definedName>
    <definedName name="FDD_58_78">"A34890"</definedName>
    <definedName name="FDD_58_79">"A34897"</definedName>
    <definedName name="FDD_58_8">"A33603"</definedName>
    <definedName name="FDD_58_80">"A34904"</definedName>
    <definedName name="FDD_58_81">"A34911"</definedName>
    <definedName name="FDD_58_82">"A34918"</definedName>
    <definedName name="FDD_58_83">"A34925"</definedName>
    <definedName name="FDD_58_84">"A34932"</definedName>
    <definedName name="FDD_58_85">"A34939"</definedName>
    <definedName name="FDD_58_86">"A34946"</definedName>
    <definedName name="FDD_58_87">"A34953"</definedName>
    <definedName name="FDD_58_88">"A34960"</definedName>
    <definedName name="FDD_58_89">"A34967"</definedName>
    <definedName name="FDD_58_9">"A33969"</definedName>
    <definedName name="FDD_58_90">"A34974"</definedName>
    <definedName name="FDD_58_91">"A34981"</definedName>
    <definedName name="FDD_58_92">"A34988"</definedName>
    <definedName name="FDD_58_93">"A34995"</definedName>
    <definedName name="FDD_58_94">"A35002"</definedName>
    <definedName name="FDD_58_95">"A35009"</definedName>
    <definedName name="FDD_58_96">"A35016"</definedName>
    <definedName name="FDD_58_97">"A35023"</definedName>
    <definedName name="FDD_58_98">"A35030"</definedName>
    <definedName name="FDD_58_99">"A35037"</definedName>
    <definedName name="FDD_59_0">"A30681"</definedName>
    <definedName name="FDD_59_1">"A31047"</definedName>
    <definedName name="FDD_59_10">"A34334"</definedName>
    <definedName name="FDD_59_100">"A35044"</definedName>
    <definedName name="FDD_59_101">"A35051"</definedName>
    <definedName name="FDD_59_102">"A35059"</definedName>
    <definedName name="FDD_59_103">"A35065"</definedName>
    <definedName name="FDD_59_104">"A35072"</definedName>
    <definedName name="FDD_59_105">"A35079"</definedName>
    <definedName name="FDD_59_106">"A35086"</definedName>
    <definedName name="FDD_59_107">"A35093"</definedName>
    <definedName name="FDD_59_108">"A35100"</definedName>
    <definedName name="FDD_59_109">"A35107"</definedName>
    <definedName name="FDD_59_11">"A34699"</definedName>
    <definedName name="FDD_59_110">"A35114"</definedName>
    <definedName name="FDD_59_111">"A35121"</definedName>
    <definedName name="FDD_59_112">"A35128"</definedName>
    <definedName name="FDD_59_113">"A35135"</definedName>
    <definedName name="FDD_59_114">"A35141"</definedName>
    <definedName name="FDD_59_115">"A35149"</definedName>
    <definedName name="FDD_59_116">"A35156"</definedName>
    <definedName name="FDD_59_117">"A35163"</definedName>
    <definedName name="FDD_59_118">"A35170"</definedName>
    <definedName name="FDD_59_119">"A35177"</definedName>
    <definedName name="FDD_59_12">"A35064"</definedName>
    <definedName name="FDD_59_120">"A35184"</definedName>
    <definedName name="FDD_59_121">"A35192"</definedName>
    <definedName name="FDD_59_122">"A35198"</definedName>
    <definedName name="FDD_59_123">"A35205"</definedName>
    <definedName name="FDD_59_124">"A35213"</definedName>
    <definedName name="FDD_59_125">"A35219"</definedName>
    <definedName name="FDD_59_126">"A35226"</definedName>
    <definedName name="FDD_59_127">"A35233"</definedName>
    <definedName name="FDD_59_128">"A35240"</definedName>
    <definedName name="FDD_59_129">"A35247"</definedName>
    <definedName name="FDD_59_13">"A35430"</definedName>
    <definedName name="FDD_59_130">"A35254"</definedName>
    <definedName name="FDD_59_131">"A35261"</definedName>
    <definedName name="FDD_59_132">"A35268"</definedName>
    <definedName name="FDD_59_133">"A35275"</definedName>
    <definedName name="FDD_59_134">"A35282"</definedName>
    <definedName name="FDD_59_135">"A35289"</definedName>
    <definedName name="FDD_59_136">"A35296"</definedName>
    <definedName name="FDD_59_137">"A35303"</definedName>
    <definedName name="FDD_59_138">"A35310"</definedName>
    <definedName name="FDD_59_139">"A35317"</definedName>
    <definedName name="FDD_59_14">"A35795"</definedName>
    <definedName name="FDD_59_140">"A35324"</definedName>
    <definedName name="FDD_59_141">"A35331"</definedName>
    <definedName name="FDD_59_142">"A35338"</definedName>
    <definedName name="FDD_59_143">"A35345"</definedName>
    <definedName name="FDD_59_144">"A35352"</definedName>
    <definedName name="FDD_59_145">"A35359"</definedName>
    <definedName name="FDD_59_146">"A35366"</definedName>
    <definedName name="FDD_59_147">"A35373"</definedName>
    <definedName name="FDD_59_148">"A35380"</definedName>
    <definedName name="FDD_59_149">"A35387"</definedName>
    <definedName name="FDD_59_15">"A34449"</definedName>
    <definedName name="FDD_59_150">"A35394"</definedName>
    <definedName name="FDD_59_151">"A35401"</definedName>
    <definedName name="FDD_59_152">"A35408"</definedName>
    <definedName name="FDD_59_153">"A35415"</definedName>
    <definedName name="FDD_59_154">"A35422"</definedName>
    <definedName name="FDD_59_155">"A35429"</definedName>
    <definedName name="FDD_59_156">"A35436"</definedName>
    <definedName name="FDD_59_157">"A35443"</definedName>
    <definedName name="FDD_59_158">"A35450"</definedName>
    <definedName name="FDD_59_159">"A35457"</definedName>
    <definedName name="FDD_59_16">"A34457"</definedName>
    <definedName name="FDD_59_160">"A35464"</definedName>
    <definedName name="FDD_59_161">"A35471"</definedName>
    <definedName name="FDD_59_162">"A35478"</definedName>
    <definedName name="FDD_59_163">"A35485"</definedName>
    <definedName name="FDD_59_164">"A35492"</definedName>
    <definedName name="FDD_59_165">"A35499"</definedName>
    <definedName name="FDD_59_166">"A35506"</definedName>
    <definedName name="FDD_59_167">"A35513"</definedName>
    <definedName name="FDD_59_168">"A35521"</definedName>
    <definedName name="FDD_59_169">"A35527"</definedName>
    <definedName name="FDD_59_17">"A34463"</definedName>
    <definedName name="FDD_59_170">"A35534"</definedName>
    <definedName name="FDD_59_171">"A35541"</definedName>
    <definedName name="FDD_59_172">"A35548"</definedName>
    <definedName name="FDD_59_173">"A35556"</definedName>
    <definedName name="FDD_59_174">"A35562"</definedName>
    <definedName name="FDD_59_175">"A35569"</definedName>
    <definedName name="FDD_59_176">"A35577"</definedName>
    <definedName name="FDD_59_177">"A35583"</definedName>
    <definedName name="FDD_59_178">"A35590"</definedName>
    <definedName name="FDD_59_179">"A35597"</definedName>
    <definedName name="FDD_59_18">"A34470"</definedName>
    <definedName name="FDD_59_180">"A35604"</definedName>
    <definedName name="FDD_59_181">"A35611"</definedName>
    <definedName name="FDD_59_182">"A35618"</definedName>
    <definedName name="FDD_59_183">"A35625"</definedName>
    <definedName name="FDD_59_184">"A35632"</definedName>
    <definedName name="FDD_59_185">"A35639"</definedName>
    <definedName name="FDD_59_186">"A35646"</definedName>
    <definedName name="FDD_59_187">"A35653"</definedName>
    <definedName name="FDD_59_188">"A35660"</definedName>
    <definedName name="FDD_59_189">"A35668"</definedName>
    <definedName name="FDD_59_19">"A34477"</definedName>
    <definedName name="FDD_59_190">"A35674"</definedName>
    <definedName name="FDD_59_191">"A35681"</definedName>
    <definedName name="FDD_59_192">"A35688"</definedName>
    <definedName name="FDD_59_193">"A35695"</definedName>
    <definedName name="FDD_59_194">"A35702"</definedName>
    <definedName name="FDD_59_195">"A35709"</definedName>
    <definedName name="FDD_59_196">"A35716"</definedName>
    <definedName name="FDD_59_197">"A35723"</definedName>
    <definedName name="FDD_59_198">"A35730"</definedName>
    <definedName name="FDD_59_199">"A35737"</definedName>
    <definedName name="FDD_59_2">"A31412"</definedName>
    <definedName name="FDD_59_20">"A34485"</definedName>
    <definedName name="FDD_59_200">"A35744"</definedName>
    <definedName name="FDD_59_201">"A35751"</definedName>
    <definedName name="FDD_59_202">"A35758"</definedName>
    <definedName name="FDD_59_203">"A35765"</definedName>
    <definedName name="FDD_59_204">"A35772"</definedName>
    <definedName name="FDD_59_205">"A35779"</definedName>
    <definedName name="FDD_59_206">"A35786"</definedName>
    <definedName name="FDD_59_207">"A35793"</definedName>
    <definedName name="FDD_59_208">"A35800"</definedName>
    <definedName name="FDD_59_209">"A35807"</definedName>
    <definedName name="FDD_59_21">"A34491"</definedName>
    <definedName name="FDD_59_210">"A35814"</definedName>
    <definedName name="FDD_59_211">"A35821"</definedName>
    <definedName name="FDD_59_212">"A35828"</definedName>
    <definedName name="FDD_59_213">"A35835"</definedName>
    <definedName name="FDD_59_214">"A35842"</definedName>
    <definedName name="FDD_59_215">"A35849"</definedName>
    <definedName name="FDD_59_216">"A35856"</definedName>
    <definedName name="FDD_59_217">"A35863"</definedName>
    <definedName name="FDD_59_218">"A35870"</definedName>
    <definedName name="FDD_59_219">"A35877"</definedName>
    <definedName name="FDD_59_22">"A34498"</definedName>
    <definedName name="FDD_59_220">"A35884"</definedName>
    <definedName name="FDD_59_221">"A35891"</definedName>
    <definedName name="FDD_59_222">"A35899"</definedName>
    <definedName name="FDD_59_223">"A35905"</definedName>
    <definedName name="FDD_59_224">"A35912"</definedName>
    <definedName name="FDD_59_225">"A35919"</definedName>
    <definedName name="FDD_59_226">"A35926"</definedName>
    <definedName name="FDD_59_227">"A35933"</definedName>
    <definedName name="FDD_59_228">"A35941"</definedName>
    <definedName name="FDD_59_229">"A35947"</definedName>
    <definedName name="FDD_59_23">"A34505"</definedName>
    <definedName name="FDD_59_230">"A35954"</definedName>
    <definedName name="FDD_59_231">"A35961"</definedName>
    <definedName name="FDD_59_232">"A35968"</definedName>
    <definedName name="FDD_59_233">"A35975"</definedName>
    <definedName name="FDD_59_234">"A35982"</definedName>
    <definedName name="FDD_59_235">"A35989"</definedName>
    <definedName name="FDD_59_236">"A35996"</definedName>
    <definedName name="FDD_59_237">"A36003"</definedName>
    <definedName name="FDD_59_238">"A36010"</definedName>
    <definedName name="FDD_59_239">"A36017"</definedName>
    <definedName name="FDD_59_24">"A34512"</definedName>
    <definedName name="FDD_59_240">"A36024"</definedName>
    <definedName name="FDD_59_241">"A36031"</definedName>
    <definedName name="FDD_59_242">"A36039"</definedName>
    <definedName name="FDD_59_243">"A36045"</definedName>
    <definedName name="FDD_59_244">"A36052"</definedName>
    <definedName name="FDD_59_245">"A36059"</definedName>
    <definedName name="FDD_59_246">"A36066"</definedName>
    <definedName name="FDD_59_247">"A36073"</definedName>
    <definedName name="FDD_59_248">"A36080"</definedName>
    <definedName name="FDD_59_249">"A36087"</definedName>
    <definedName name="FDD_59_25">"A34519"</definedName>
    <definedName name="FDD_59_250">"A36094"</definedName>
    <definedName name="FDD_59_251">"A36101"</definedName>
    <definedName name="FDD_59_252">"A36108"</definedName>
    <definedName name="FDD_59_253">"A36116"</definedName>
    <definedName name="FDD_59_254">"A36122"</definedName>
    <definedName name="FDD_59_255">"A36129"</definedName>
    <definedName name="FDD_59_256">"A36136"</definedName>
    <definedName name="FDD_59_257">"A36143"</definedName>
    <definedName name="FDD_59_258">"A36150"</definedName>
    <definedName name="FDD_59_259">"A36157"</definedName>
    <definedName name="FDD_59_26">"A34526"</definedName>
    <definedName name="FDD_59_260">"A36164"</definedName>
    <definedName name="FDD_59_27">"A34533"</definedName>
    <definedName name="FDD_59_28">"A34540"</definedName>
    <definedName name="FDD_59_29">"A34547"</definedName>
    <definedName name="FDD_59_3">"A31777"</definedName>
    <definedName name="FDD_59_30">"A34554"</definedName>
    <definedName name="FDD_59_31">"A34561"</definedName>
    <definedName name="FDD_59_32">"A34568"</definedName>
    <definedName name="FDD_59_33">"A34576"</definedName>
    <definedName name="FDD_59_34">"A34582"</definedName>
    <definedName name="FDD_59_35">"A34589"</definedName>
    <definedName name="FDD_59_36">"A34596"</definedName>
    <definedName name="FDD_59_37">"A34603"</definedName>
    <definedName name="FDD_59_38">"A34610"</definedName>
    <definedName name="FDD_59_39">"A34617"</definedName>
    <definedName name="FDD_59_4">"A32142"</definedName>
    <definedName name="FDD_59_40">"A34624"</definedName>
    <definedName name="FDD_59_41">"A34631"</definedName>
    <definedName name="FDD_59_42">"A34638"</definedName>
    <definedName name="FDD_59_43">"A34645"</definedName>
    <definedName name="FDD_59_44">"A34652"</definedName>
    <definedName name="FDD_59_45">"A34659"</definedName>
    <definedName name="FDD_59_46">"A34666"</definedName>
    <definedName name="FDD_59_47">"A34673"</definedName>
    <definedName name="FDD_59_48">"A34680"</definedName>
    <definedName name="FDD_59_49">"A34687"</definedName>
    <definedName name="FDD_59_5">"A32508"</definedName>
    <definedName name="FDD_59_50">"A34696"</definedName>
    <definedName name="FDD_59_51">"A34702"</definedName>
    <definedName name="FDD_59_52">"A34708"</definedName>
    <definedName name="FDD_59_53">"A34715"</definedName>
    <definedName name="FDD_59_54">"A34722"</definedName>
    <definedName name="FDD_59_55">"A34729"</definedName>
    <definedName name="FDD_59_56">"A34736"</definedName>
    <definedName name="FDD_59_57">"A34743"</definedName>
    <definedName name="FDD_59_58">"A34750"</definedName>
    <definedName name="FDD_59_59">"A34757"</definedName>
    <definedName name="FDD_59_6">"A32873"</definedName>
    <definedName name="FDD_59_60">"A34764"</definedName>
    <definedName name="FDD_59_61">"A34771"</definedName>
    <definedName name="FDD_59_62">"A34778"</definedName>
    <definedName name="FDD_59_63">"A34785"</definedName>
    <definedName name="FDD_59_64">"A34792"</definedName>
    <definedName name="FDD_59_65">"A34799"</definedName>
    <definedName name="FDD_59_66">"A34807"</definedName>
    <definedName name="FDD_59_67">"A34813"</definedName>
    <definedName name="FDD_59_68">"A34820"</definedName>
    <definedName name="FDD_59_69">"A34828"</definedName>
    <definedName name="FDD_59_7">"A33238"</definedName>
    <definedName name="FDD_59_70">"A34834"</definedName>
    <definedName name="FDD_59_71">"A34841"</definedName>
    <definedName name="FDD_59_72">"A34848"</definedName>
    <definedName name="FDD_59_73">"A34855"</definedName>
    <definedName name="FDD_59_74">"A34862"</definedName>
    <definedName name="FDD_59_75">"A34870"</definedName>
    <definedName name="FDD_59_76">"A34876"</definedName>
    <definedName name="FDD_59_77">"A34883"</definedName>
    <definedName name="FDD_59_78">"A34891"</definedName>
    <definedName name="FDD_59_79">"A34897"</definedName>
    <definedName name="FDD_59_8">"A33603"</definedName>
    <definedName name="FDD_59_80">"A34904"</definedName>
    <definedName name="FDD_59_81">"A34911"</definedName>
    <definedName name="FDD_59_82">"A34918"</definedName>
    <definedName name="FDD_59_83">"A34925"</definedName>
    <definedName name="FDD_59_84">"A34932"</definedName>
    <definedName name="FDD_59_85">"A34940"</definedName>
    <definedName name="FDD_59_86">"A34946"</definedName>
    <definedName name="FDD_59_87">"A34953"</definedName>
    <definedName name="FDD_59_88">"A34960"</definedName>
    <definedName name="FDD_59_89">"A34967"</definedName>
    <definedName name="FDD_59_9">"A33969"</definedName>
    <definedName name="FDD_59_90">"A34974"</definedName>
    <definedName name="FDD_59_91">"A34981"</definedName>
    <definedName name="FDD_59_92">"A34988"</definedName>
    <definedName name="FDD_59_93">"A34995"</definedName>
    <definedName name="FDD_59_94">"A35002"</definedName>
    <definedName name="FDD_59_95">"A35009"</definedName>
    <definedName name="FDD_59_96">"A35016"</definedName>
    <definedName name="FDD_59_97">"A35023"</definedName>
    <definedName name="FDD_59_98">"A35030"</definedName>
    <definedName name="FDD_59_99">"A35037"</definedName>
    <definedName name="FDD_6_0">"A25569"</definedName>
    <definedName name="FDD_6_1">"A35795"</definedName>
    <definedName name="FDD_6_2">"E36160"</definedName>
    <definedName name="FDD_6_3">"E36525"</definedName>
    <definedName name="FDD_60_0">"A30681"</definedName>
    <definedName name="FDD_60_1">"A31047"</definedName>
    <definedName name="FDD_60_10">"A34334"</definedName>
    <definedName name="FDD_60_11">"A34699"</definedName>
    <definedName name="FDD_60_12">"A35064"</definedName>
    <definedName name="FDD_60_13">"A35430"</definedName>
    <definedName name="FDD_60_14">"A35795"</definedName>
    <definedName name="FDD_60_2">"A31412"</definedName>
    <definedName name="FDD_60_3">"A31777"</definedName>
    <definedName name="FDD_60_4">"A32142"</definedName>
    <definedName name="FDD_60_5">"A32508"</definedName>
    <definedName name="FDD_60_6">"A32873"</definedName>
    <definedName name="FDD_60_7">"A33238"</definedName>
    <definedName name="FDD_60_8">"A33603"</definedName>
    <definedName name="FDD_60_9">"A33969"</definedName>
    <definedName name="FDD_61_0">"A30681"</definedName>
    <definedName name="FDD_61_1">"A31047"</definedName>
    <definedName name="FDD_61_10">"A34334"</definedName>
    <definedName name="FDD_61_11">"A34699"</definedName>
    <definedName name="FDD_61_12">"A35064"</definedName>
    <definedName name="FDD_61_13">"A35430"</definedName>
    <definedName name="FDD_61_14">"A35795"</definedName>
    <definedName name="FDD_61_2">"A31412"</definedName>
    <definedName name="FDD_61_3">"A31777"</definedName>
    <definedName name="FDD_61_4">"A32142"</definedName>
    <definedName name="FDD_61_5">"A32508"</definedName>
    <definedName name="FDD_61_6">"A32873"</definedName>
    <definedName name="FDD_61_7">"A33238"</definedName>
    <definedName name="FDD_61_8">"A33603"</definedName>
    <definedName name="FDD_61_9">"A33969"</definedName>
    <definedName name="FDD_62_0">"A30681"</definedName>
    <definedName name="FDD_62_1">"A31047"</definedName>
    <definedName name="FDD_62_10">"A34334"</definedName>
    <definedName name="FDD_62_11">"A34699"</definedName>
    <definedName name="FDD_62_12">"A35064"</definedName>
    <definedName name="FDD_62_13">"A35430"</definedName>
    <definedName name="FDD_62_14">"A35795"</definedName>
    <definedName name="FDD_62_2">"A31412"</definedName>
    <definedName name="FDD_62_3">"A31777"</definedName>
    <definedName name="FDD_62_4">"A32142"</definedName>
    <definedName name="FDD_62_5">"A32508"</definedName>
    <definedName name="FDD_62_6">"A32873"</definedName>
    <definedName name="FDD_62_7">"A33238"</definedName>
    <definedName name="FDD_62_8">"A33603"</definedName>
    <definedName name="FDD_62_9">"A33969"</definedName>
    <definedName name="FDD_63_0">"A30681"</definedName>
    <definedName name="FDD_63_1">"A31047"</definedName>
    <definedName name="FDD_63_10">"A34334"</definedName>
    <definedName name="FDD_63_11">"A34699"</definedName>
    <definedName name="FDD_63_12">"A35064"</definedName>
    <definedName name="FDD_63_13">"A35430"</definedName>
    <definedName name="FDD_63_14">"A35795"</definedName>
    <definedName name="FDD_63_2">"A31412"</definedName>
    <definedName name="FDD_63_3">"A31777"</definedName>
    <definedName name="FDD_63_4">"A32142"</definedName>
    <definedName name="FDD_63_5">"A32508"</definedName>
    <definedName name="FDD_63_6">"A32873"</definedName>
    <definedName name="FDD_63_7">"A33238"</definedName>
    <definedName name="FDD_63_8">"A33603"</definedName>
    <definedName name="FDD_63_9">"A33969"</definedName>
    <definedName name="FDD_64_0">"A30681"</definedName>
    <definedName name="FDD_64_1">"A31047"</definedName>
    <definedName name="FDD_64_10">"A34334"</definedName>
    <definedName name="FDD_64_11">"A34699"</definedName>
    <definedName name="FDD_64_12">"A35064"</definedName>
    <definedName name="FDD_64_13">"A35430"</definedName>
    <definedName name="FDD_64_14">"A35795"</definedName>
    <definedName name="FDD_64_2">"A31412"</definedName>
    <definedName name="FDD_64_3">"A31777"</definedName>
    <definedName name="FDD_64_4">"A32142"</definedName>
    <definedName name="FDD_64_5">"A32508"</definedName>
    <definedName name="FDD_64_6">"A32873"</definedName>
    <definedName name="FDD_64_7">"A33238"</definedName>
    <definedName name="FDD_64_8">"A33603"</definedName>
    <definedName name="FDD_64_9">"A33969"</definedName>
    <definedName name="FDD_65_0">"A30681"</definedName>
    <definedName name="FDD_65_1">"A31047"</definedName>
    <definedName name="FDD_65_10">"A34334"</definedName>
    <definedName name="FDD_65_11">"A34699"</definedName>
    <definedName name="FDD_65_12">"A35064"</definedName>
    <definedName name="FDD_65_13">"A35430"</definedName>
    <definedName name="FDD_65_14">"A35795"</definedName>
    <definedName name="FDD_65_2">"A31412"</definedName>
    <definedName name="FDD_65_3">"A31777"</definedName>
    <definedName name="FDD_65_4">"A32142"</definedName>
    <definedName name="FDD_65_5">"A32508"</definedName>
    <definedName name="FDD_65_6">"A32873"</definedName>
    <definedName name="FDD_65_7">"A33238"</definedName>
    <definedName name="FDD_65_8">"A33603"</definedName>
    <definedName name="FDD_65_9">"A33969"</definedName>
    <definedName name="FDD_66_0">"A30681"</definedName>
    <definedName name="FDD_66_1">"A31047"</definedName>
    <definedName name="FDD_66_10">"A34334"</definedName>
    <definedName name="FDD_66_11">"A34699"</definedName>
    <definedName name="FDD_66_12">"A35064"</definedName>
    <definedName name="FDD_66_13">"A35430"</definedName>
    <definedName name="FDD_66_14">"A35795"</definedName>
    <definedName name="FDD_66_2">"A31412"</definedName>
    <definedName name="FDD_66_3">"A31777"</definedName>
    <definedName name="FDD_66_4">"A32142"</definedName>
    <definedName name="FDD_66_5">"A32508"</definedName>
    <definedName name="FDD_66_6">"A32873"</definedName>
    <definedName name="FDD_66_7">"A33238"</definedName>
    <definedName name="FDD_66_8">"A33603"</definedName>
    <definedName name="FDD_66_9">"A33969"</definedName>
    <definedName name="FDD_67_0">"A30681"</definedName>
    <definedName name="FDD_67_1">"A31047"</definedName>
    <definedName name="FDD_67_10">"A34334"</definedName>
    <definedName name="FDD_67_11">"A34699"</definedName>
    <definedName name="FDD_67_12">"A35064"</definedName>
    <definedName name="FDD_67_13">"A35430"</definedName>
    <definedName name="FDD_67_14">"A35795"</definedName>
    <definedName name="FDD_67_2">"A31412"</definedName>
    <definedName name="FDD_67_3">"A31777"</definedName>
    <definedName name="FDD_67_4">"A32142"</definedName>
    <definedName name="FDD_67_5">"A32508"</definedName>
    <definedName name="FDD_67_6">"A32873"</definedName>
    <definedName name="FDD_67_7">"A33238"</definedName>
    <definedName name="FDD_67_8">"A33603"</definedName>
    <definedName name="FDD_67_9">"A33969"</definedName>
    <definedName name="FDD_68_0">"A30681"</definedName>
    <definedName name="FDD_68_1">"A31047"</definedName>
    <definedName name="FDD_68_10">"A34334"</definedName>
    <definedName name="FDD_68_11">"A34699"</definedName>
    <definedName name="FDD_68_12">"A35064"</definedName>
    <definedName name="FDD_68_13">"A35430"</definedName>
    <definedName name="FDD_68_14">"A35795"</definedName>
    <definedName name="FDD_68_2">"A31412"</definedName>
    <definedName name="FDD_68_3">"A31777"</definedName>
    <definedName name="FDD_68_4">"A32142"</definedName>
    <definedName name="FDD_68_5">"A32508"</definedName>
    <definedName name="FDD_68_6">"A32873"</definedName>
    <definedName name="FDD_68_7">"A33238"</definedName>
    <definedName name="FDD_68_8">"A33603"</definedName>
    <definedName name="FDD_68_9">"A33969"</definedName>
    <definedName name="FDD_69_0">"U30681"</definedName>
    <definedName name="FDD_69_1">"A31047"</definedName>
    <definedName name="FDD_69_10">"A34334"</definedName>
    <definedName name="FDD_69_11">"A34699"</definedName>
    <definedName name="FDD_69_12">"A35064"</definedName>
    <definedName name="FDD_69_13">"A35430"</definedName>
    <definedName name="FDD_69_14">"A35795"</definedName>
    <definedName name="FDD_69_2">"A31412"</definedName>
    <definedName name="FDD_69_3">"A31777"</definedName>
    <definedName name="FDD_69_4">"A32142"</definedName>
    <definedName name="FDD_69_5">"A32508"</definedName>
    <definedName name="FDD_69_6">"A32873"</definedName>
    <definedName name="FDD_69_7">"A33238"</definedName>
    <definedName name="FDD_69_8">"A33603"</definedName>
    <definedName name="FDD_69_9">"A33969"</definedName>
    <definedName name="FDD_7_0">"A25569"</definedName>
    <definedName name="FDD_7_1">"E35795"</definedName>
    <definedName name="FDD_7_2">"E36160"</definedName>
    <definedName name="FDD_7_3">"E36525"</definedName>
    <definedName name="FDD_70_0">"A30681"</definedName>
    <definedName name="FDD_70_1">"A31047"</definedName>
    <definedName name="FDD_70_10">"A34334"</definedName>
    <definedName name="FDD_70_11">"A34699"</definedName>
    <definedName name="FDD_70_12">"A35064"</definedName>
    <definedName name="FDD_70_13">"A35430"</definedName>
    <definedName name="FDD_70_14">"A35795"</definedName>
    <definedName name="FDD_70_2">"A31412"</definedName>
    <definedName name="FDD_70_3">"A31777"</definedName>
    <definedName name="FDD_70_4">"A32142"</definedName>
    <definedName name="FDD_70_5">"A32508"</definedName>
    <definedName name="FDD_70_6">"A32873"</definedName>
    <definedName name="FDD_70_7">"A33238"</definedName>
    <definedName name="FDD_70_8">"A33603"</definedName>
    <definedName name="FDD_70_9">"A33969"</definedName>
    <definedName name="FDD_71_0">"A30681"</definedName>
    <definedName name="FDD_71_1">"A31047"</definedName>
    <definedName name="FDD_71_10">"A34334"</definedName>
    <definedName name="FDD_71_11">"A34699"</definedName>
    <definedName name="FDD_71_12">"A35064"</definedName>
    <definedName name="FDD_71_13">"A35430"</definedName>
    <definedName name="FDD_71_14">"A35795"</definedName>
    <definedName name="FDD_71_2">"A31412"</definedName>
    <definedName name="FDD_71_3">"A31777"</definedName>
    <definedName name="FDD_71_4">"A32142"</definedName>
    <definedName name="FDD_71_5">"A32508"</definedName>
    <definedName name="FDD_71_6">"A32873"</definedName>
    <definedName name="FDD_71_7">"A33238"</definedName>
    <definedName name="FDD_71_8">"A33603"</definedName>
    <definedName name="FDD_71_9">"A33969"</definedName>
    <definedName name="FDD_72_0">"A30681"</definedName>
    <definedName name="FDD_72_1">"A31047"</definedName>
    <definedName name="FDD_72_10">"A34334"</definedName>
    <definedName name="FDD_72_11">"A34699"</definedName>
    <definedName name="FDD_72_12">"A35064"</definedName>
    <definedName name="FDD_72_13">"A35430"</definedName>
    <definedName name="FDD_72_14">"A35795"</definedName>
    <definedName name="FDD_72_2">"A31412"</definedName>
    <definedName name="FDD_72_3">"A31777"</definedName>
    <definedName name="FDD_72_4">"A32142"</definedName>
    <definedName name="FDD_72_5">"A32508"</definedName>
    <definedName name="FDD_72_6">"A32873"</definedName>
    <definedName name="FDD_72_7">"A33238"</definedName>
    <definedName name="FDD_72_8">"A33603"</definedName>
    <definedName name="FDD_72_9">"A33969"</definedName>
    <definedName name="FDD_73_0">"A30681"</definedName>
    <definedName name="FDD_73_1">"A31047"</definedName>
    <definedName name="FDD_73_10">"A34334"</definedName>
    <definedName name="FDD_73_11">"A34699"</definedName>
    <definedName name="FDD_73_12">"A35064"</definedName>
    <definedName name="FDD_73_13">"A35430"</definedName>
    <definedName name="FDD_73_14">"A35795"</definedName>
    <definedName name="FDD_73_2">"A31412"</definedName>
    <definedName name="FDD_73_3">"A31777"</definedName>
    <definedName name="FDD_73_4">"A32142"</definedName>
    <definedName name="FDD_73_5">"A32508"</definedName>
    <definedName name="FDD_73_6">"A32873"</definedName>
    <definedName name="FDD_73_7">"A33238"</definedName>
    <definedName name="FDD_73_8">"A33603"</definedName>
    <definedName name="FDD_73_9">"A33969"</definedName>
    <definedName name="FDD_74_0">"A30681"</definedName>
    <definedName name="FDD_74_1">"A31047"</definedName>
    <definedName name="FDD_74_10">"A34334"</definedName>
    <definedName name="FDD_74_11">"A34699"</definedName>
    <definedName name="FDD_74_12">"A35064"</definedName>
    <definedName name="FDD_74_13">"A35430"</definedName>
    <definedName name="FDD_74_14">"A35795"</definedName>
    <definedName name="FDD_74_2">"A31412"</definedName>
    <definedName name="FDD_74_3">"A31777"</definedName>
    <definedName name="FDD_74_4">"A32142"</definedName>
    <definedName name="FDD_74_5">"A32508"</definedName>
    <definedName name="FDD_74_6">"A32873"</definedName>
    <definedName name="FDD_74_7">"A33238"</definedName>
    <definedName name="FDD_74_8">"A33603"</definedName>
    <definedName name="FDD_74_9">"A33969"</definedName>
    <definedName name="FDD_75_0">"A30681"</definedName>
    <definedName name="FDD_75_1">"A31047"</definedName>
    <definedName name="FDD_75_10">"A34334"</definedName>
    <definedName name="FDD_75_11">"A34699"</definedName>
    <definedName name="FDD_75_12">"A35064"</definedName>
    <definedName name="FDD_75_13">"A35430"</definedName>
    <definedName name="FDD_75_14">"A35795"</definedName>
    <definedName name="FDD_75_2">"A31412"</definedName>
    <definedName name="FDD_75_3">"A31777"</definedName>
    <definedName name="FDD_75_4">"A32142"</definedName>
    <definedName name="FDD_75_5">"A32508"</definedName>
    <definedName name="FDD_75_6">"A32873"</definedName>
    <definedName name="FDD_75_7">"A33238"</definedName>
    <definedName name="FDD_75_8">"A33603"</definedName>
    <definedName name="FDD_75_9">"A33969"</definedName>
    <definedName name="FDD_76_0">"A30681"</definedName>
    <definedName name="FDD_76_1">"A31047"</definedName>
    <definedName name="FDD_76_10">"A34334"</definedName>
    <definedName name="FDD_76_11">"A34699"</definedName>
    <definedName name="FDD_76_12">"A35064"</definedName>
    <definedName name="FDD_76_13">"A35430"</definedName>
    <definedName name="FDD_76_14">"A35795"</definedName>
    <definedName name="FDD_76_2">"A31412"</definedName>
    <definedName name="FDD_76_3">"A31777"</definedName>
    <definedName name="FDD_76_4">"A32142"</definedName>
    <definedName name="FDD_76_5">"A32508"</definedName>
    <definedName name="FDD_76_6">"A32873"</definedName>
    <definedName name="FDD_76_7">"A33238"</definedName>
    <definedName name="FDD_76_8">"A33603"</definedName>
    <definedName name="FDD_76_9">"A33969"</definedName>
    <definedName name="FDD_77_0">"A30681"</definedName>
    <definedName name="FDD_77_1">"A31047"</definedName>
    <definedName name="FDD_77_10">"A34334"</definedName>
    <definedName name="FDD_77_11">"A34699"</definedName>
    <definedName name="FDD_77_12">"A35064"</definedName>
    <definedName name="FDD_77_13">"A35430"</definedName>
    <definedName name="FDD_77_14">"A35795"</definedName>
    <definedName name="FDD_77_2">"A31412"</definedName>
    <definedName name="FDD_77_3">"A31777"</definedName>
    <definedName name="FDD_77_4">"A32142"</definedName>
    <definedName name="FDD_77_5">"A32508"</definedName>
    <definedName name="FDD_77_6">"A32873"</definedName>
    <definedName name="FDD_77_7">"A33238"</definedName>
    <definedName name="FDD_77_8">"A33603"</definedName>
    <definedName name="FDD_77_9">"A33969"</definedName>
    <definedName name="FDD_78_0">"A30681"</definedName>
    <definedName name="FDD_78_1">"A31047"</definedName>
    <definedName name="FDD_78_10">"A34334"</definedName>
    <definedName name="FDD_78_11">"A34699"</definedName>
    <definedName name="FDD_78_12">"A35064"</definedName>
    <definedName name="FDD_78_13">"A35430"</definedName>
    <definedName name="FDD_78_14">"A35795"</definedName>
    <definedName name="FDD_78_2">"A31412"</definedName>
    <definedName name="FDD_78_3">"A31777"</definedName>
    <definedName name="FDD_78_4">"A32142"</definedName>
    <definedName name="FDD_78_5">"A32508"</definedName>
    <definedName name="FDD_78_6">"A32873"</definedName>
    <definedName name="FDD_78_7">"A33238"</definedName>
    <definedName name="FDD_78_8">"A33603"</definedName>
    <definedName name="FDD_78_9">"A33969"</definedName>
    <definedName name="FDD_79_0">"A30681"</definedName>
    <definedName name="FDD_79_1">"A31047"</definedName>
    <definedName name="FDD_79_10">"A34334"</definedName>
    <definedName name="FDD_79_11">"A34699"</definedName>
    <definedName name="FDD_79_12">"A35064"</definedName>
    <definedName name="FDD_79_13">"A35430"</definedName>
    <definedName name="FDD_79_14">"A35795"</definedName>
    <definedName name="FDD_79_2">"A31412"</definedName>
    <definedName name="FDD_79_3">"A31777"</definedName>
    <definedName name="FDD_79_4">"A32142"</definedName>
    <definedName name="FDD_79_5">"A32508"</definedName>
    <definedName name="FDD_79_6">"A32873"</definedName>
    <definedName name="FDD_79_7">"A33238"</definedName>
    <definedName name="FDD_79_8">"A33603"</definedName>
    <definedName name="FDD_79_9">"A33969"</definedName>
    <definedName name="FDD_8_0">"A25569"</definedName>
    <definedName name="FDD_8_1">"E35795"</definedName>
    <definedName name="FDD_8_2">"E36160"</definedName>
    <definedName name="FDD_8_3">"E36525"</definedName>
    <definedName name="FDD_80_0">"A30681"</definedName>
    <definedName name="FDD_80_1">"A31047"</definedName>
    <definedName name="FDD_80_10">"A34334"</definedName>
    <definedName name="FDD_80_11">"A34699"</definedName>
    <definedName name="FDD_80_12">"A35064"</definedName>
    <definedName name="FDD_80_13">"A35430"</definedName>
    <definedName name="FDD_80_14">"A35795"</definedName>
    <definedName name="FDD_80_2">"A31412"</definedName>
    <definedName name="FDD_80_3">"A31777"</definedName>
    <definedName name="FDD_80_4">"A32142"</definedName>
    <definedName name="FDD_80_5">"A32508"</definedName>
    <definedName name="FDD_80_6">"A32873"</definedName>
    <definedName name="FDD_80_7">"A33238"</definedName>
    <definedName name="FDD_80_8">"A33603"</definedName>
    <definedName name="FDD_80_9">"A33969"</definedName>
    <definedName name="FDD_81_0">"A30681"</definedName>
    <definedName name="FDD_81_1">"A31047"</definedName>
    <definedName name="FDD_81_10">"A34334"</definedName>
    <definedName name="FDD_81_11">"A34699"</definedName>
    <definedName name="FDD_81_12">"A35064"</definedName>
    <definedName name="FDD_81_13">"A35430"</definedName>
    <definedName name="FDD_81_14">"A35795"</definedName>
    <definedName name="FDD_81_2">"A31412"</definedName>
    <definedName name="FDD_81_3">"A31777"</definedName>
    <definedName name="FDD_81_4">"A32142"</definedName>
    <definedName name="FDD_81_5">"A32508"</definedName>
    <definedName name="FDD_81_6">"A32873"</definedName>
    <definedName name="FDD_81_7">"A33238"</definedName>
    <definedName name="FDD_81_8">"A33603"</definedName>
    <definedName name="FDD_81_9">"A33969"</definedName>
    <definedName name="FDD_82_0">"A30681"</definedName>
    <definedName name="FDD_82_1">"A31047"</definedName>
    <definedName name="FDD_82_10">"A34334"</definedName>
    <definedName name="FDD_82_11">"A34699"</definedName>
    <definedName name="FDD_82_12">"A35064"</definedName>
    <definedName name="FDD_82_13">"A35430"</definedName>
    <definedName name="FDD_82_14">"A35795"</definedName>
    <definedName name="FDD_82_2">"A31412"</definedName>
    <definedName name="FDD_82_3">"A31777"</definedName>
    <definedName name="FDD_82_4">"A32142"</definedName>
    <definedName name="FDD_82_5">"A32508"</definedName>
    <definedName name="FDD_82_6">"A32873"</definedName>
    <definedName name="FDD_82_7">"A33238"</definedName>
    <definedName name="FDD_82_8">"A33603"</definedName>
    <definedName name="FDD_82_9">"A33969"</definedName>
    <definedName name="FDD_83_0">"A30681"</definedName>
    <definedName name="FDD_83_1">"A31047"</definedName>
    <definedName name="FDD_83_10">"A34334"</definedName>
    <definedName name="FDD_83_11">"A34699"</definedName>
    <definedName name="FDD_83_12">"A35064"</definedName>
    <definedName name="FDD_83_13">"A35430"</definedName>
    <definedName name="FDD_83_14">"A35795"</definedName>
    <definedName name="FDD_83_2">"A31412"</definedName>
    <definedName name="FDD_83_3">"A31777"</definedName>
    <definedName name="FDD_83_4">"A32142"</definedName>
    <definedName name="FDD_83_5">"A32508"</definedName>
    <definedName name="FDD_83_6">"A32873"</definedName>
    <definedName name="FDD_83_7">"A33238"</definedName>
    <definedName name="FDD_83_8">"A33603"</definedName>
    <definedName name="FDD_83_9">"A33969"</definedName>
    <definedName name="FDD_84_0">"A30681"</definedName>
    <definedName name="FDD_84_1">"A31047"</definedName>
    <definedName name="FDD_84_10">"A34334"</definedName>
    <definedName name="FDD_84_11">"A34699"</definedName>
    <definedName name="FDD_84_12">"A35064"</definedName>
    <definedName name="FDD_84_13">"A35430"</definedName>
    <definedName name="FDD_84_14">"A35795"</definedName>
    <definedName name="FDD_84_2">"A31412"</definedName>
    <definedName name="FDD_84_3">"A31777"</definedName>
    <definedName name="FDD_84_4">"A32142"</definedName>
    <definedName name="FDD_84_5">"A32508"</definedName>
    <definedName name="FDD_84_6">"A32873"</definedName>
    <definedName name="FDD_84_7">"A33238"</definedName>
    <definedName name="FDD_84_8">"A33603"</definedName>
    <definedName name="FDD_84_9">"A33969"</definedName>
    <definedName name="FDD_85_0">"A30681"</definedName>
    <definedName name="FDD_85_1">"A31047"</definedName>
    <definedName name="FDD_85_10">"A34334"</definedName>
    <definedName name="FDD_85_11">"A34699"</definedName>
    <definedName name="FDD_85_12">"A35064"</definedName>
    <definedName name="FDD_85_13">"A35430"</definedName>
    <definedName name="FDD_85_14">"A35795"</definedName>
    <definedName name="FDD_85_2">"A31412"</definedName>
    <definedName name="FDD_85_3">"A31777"</definedName>
    <definedName name="FDD_85_4">"A32142"</definedName>
    <definedName name="FDD_85_5">"A32508"</definedName>
    <definedName name="FDD_85_6">"A32873"</definedName>
    <definedName name="FDD_85_7">"A33238"</definedName>
    <definedName name="FDD_85_8">"A33603"</definedName>
    <definedName name="FDD_85_9">"A33969"</definedName>
    <definedName name="FDD_86_0">"A30681"</definedName>
    <definedName name="FDD_86_1">"A31047"</definedName>
    <definedName name="FDD_86_10">"A34334"</definedName>
    <definedName name="FDD_86_11">"A34699"</definedName>
    <definedName name="FDD_86_12">"A35064"</definedName>
    <definedName name="FDD_86_13">"A35430"</definedName>
    <definedName name="FDD_86_14">"A35795"</definedName>
    <definedName name="FDD_86_2">"A31412"</definedName>
    <definedName name="FDD_86_3">"A31777"</definedName>
    <definedName name="FDD_86_4">"A32142"</definedName>
    <definedName name="FDD_86_5">"A32508"</definedName>
    <definedName name="FDD_86_6">"A32873"</definedName>
    <definedName name="FDD_86_7">"A33238"</definedName>
    <definedName name="FDD_86_8">"A33603"</definedName>
    <definedName name="FDD_86_9">"A33969"</definedName>
    <definedName name="FDD_87_0">"A30681"</definedName>
    <definedName name="FDD_87_1">"A31047"</definedName>
    <definedName name="FDD_87_10">"A34334"</definedName>
    <definedName name="FDD_87_11">"A34699"</definedName>
    <definedName name="FDD_87_12">"A35064"</definedName>
    <definedName name="FDD_87_13">"A35430"</definedName>
    <definedName name="FDD_87_14">"A35795"</definedName>
    <definedName name="FDD_87_2">"A31412"</definedName>
    <definedName name="FDD_87_3">"A31777"</definedName>
    <definedName name="FDD_87_4">"A32142"</definedName>
    <definedName name="FDD_87_5">"A32508"</definedName>
    <definedName name="FDD_87_6">"A32873"</definedName>
    <definedName name="FDD_87_7">"A33238"</definedName>
    <definedName name="FDD_87_8">"A33603"</definedName>
    <definedName name="FDD_87_9">"A33969"</definedName>
    <definedName name="FDD_88_0">"A30681"</definedName>
    <definedName name="FDD_88_1">"A31047"</definedName>
    <definedName name="FDD_88_10">"A34334"</definedName>
    <definedName name="FDD_88_11">"A34699"</definedName>
    <definedName name="FDD_88_12">"A35064"</definedName>
    <definedName name="FDD_88_13">"A35430"</definedName>
    <definedName name="FDD_88_14">"A35795"</definedName>
    <definedName name="FDD_88_2">"A31412"</definedName>
    <definedName name="FDD_88_3">"A31777"</definedName>
    <definedName name="FDD_88_4">"A32142"</definedName>
    <definedName name="FDD_88_5">"A32508"</definedName>
    <definedName name="FDD_88_6">"A32873"</definedName>
    <definedName name="FDD_88_7">"A33238"</definedName>
    <definedName name="FDD_88_8">"A33603"</definedName>
    <definedName name="FDD_88_9">"A33969"</definedName>
    <definedName name="FDD_89_0">"A30681"</definedName>
    <definedName name="FDD_89_1">"A31047"</definedName>
    <definedName name="FDD_89_10">"A34334"</definedName>
    <definedName name="FDD_89_11">"A34699"</definedName>
    <definedName name="FDD_89_12">"A35064"</definedName>
    <definedName name="FDD_89_13">"A35430"</definedName>
    <definedName name="FDD_89_14">"A35795"</definedName>
    <definedName name="FDD_89_2">"A31412"</definedName>
    <definedName name="FDD_89_3">"A31777"</definedName>
    <definedName name="FDD_89_4">"A32142"</definedName>
    <definedName name="FDD_89_5">"A32508"</definedName>
    <definedName name="FDD_89_6">"A32873"</definedName>
    <definedName name="FDD_89_7">"A33238"</definedName>
    <definedName name="FDD_89_8">"A33603"</definedName>
    <definedName name="FDD_89_9">"A33969"</definedName>
    <definedName name="FDD_9_0">"A25569"</definedName>
    <definedName name="FDD_9_1">"E35795"</definedName>
    <definedName name="FDD_9_2">"E36160"</definedName>
    <definedName name="FDD_9_3">"E36525"</definedName>
    <definedName name="FDD_90_0">"A30681"</definedName>
    <definedName name="FDD_90_1">"A31047"</definedName>
    <definedName name="FDD_90_10">"A34334"</definedName>
    <definedName name="FDD_90_11">"A34699"</definedName>
    <definedName name="FDD_90_12">"A35064"</definedName>
    <definedName name="FDD_90_13">"A35430"</definedName>
    <definedName name="FDD_90_14">"A35795"</definedName>
    <definedName name="FDD_90_2">"A31412"</definedName>
    <definedName name="FDD_90_3">"A31777"</definedName>
    <definedName name="FDD_90_4">"A32142"</definedName>
    <definedName name="FDD_90_5">"A32508"</definedName>
    <definedName name="FDD_90_6">"A32873"</definedName>
    <definedName name="FDD_90_7">"A33238"</definedName>
    <definedName name="FDD_90_8">"A33603"</definedName>
    <definedName name="FDD_90_9">"A33969"</definedName>
    <definedName name="FDD_91_0">"A30681"</definedName>
    <definedName name="FDD_91_1">"A31047"</definedName>
    <definedName name="FDD_91_10">"A34334"</definedName>
    <definedName name="FDD_91_11">"A34699"</definedName>
    <definedName name="FDD_91_12">"A35064"</definedName>
    <definedName name="FDD_91_13">"A35430"</definedName>
    <definedName name="FDD_91_14">"A35795"</definedName>
    <definedName name="FDD_91_2">"A31412"</definedName>
    <definedName name="FDD_91_3">"A31777"</definedName>
    <definedName name="FDD_91_4">"A32142"</definedName>
    <definedName name="FDD_91_5">"A32508"</definedName>
    <definedName name="FDD_91_6">"A32873"</definedName>
    <definedName name="FDD_91_7">"A33238"</definedName>
    <definedName name="FDD_91_8">"A33603"</definedName>
    <definedName name="FDD_91_9">"A33969"</definedName>
    <definedName name="FDD_92_0">"A30681"</definedName>
    <definedName name="FDD_92_1">"A31047"</definedName>
    <definedName name="FDD_92_10">"A34334"</definedName>
    <definedName name="FDD_92_11">"A34699"</definedName>
    <definedName name="FDD_92_12">"A35064"</definedName>
    <definedName name="FDD_92_13">"A35430"</definedName>
    <definedName name="FDD_92_14">"A35795"</definedName>
    <definedName name="FDD_92_2">"A31412"</definedName>
    <definedName name="FDD_92_3">"A31777"</definedName>
    <definedName name="FDD_92_4">"A32142"</definedName>
    <definedName name="FDD_92_5">"A32508"</definedName>
    <definedName name="FDD_92_6">"A32873"</definedName>
    <definedName name="FDD_92_7">"A33238"</definedName>
    <definedName name="FDD_92_8">"A33603"</definedName>
    <definedName name="FDD_92_9">"A33969"</definedName>
    <definedName name="FDD_93_0">"A30681"</definedName>
    <definedName name="FDD_93_1">"A31047"</definedName>
    <definedName name="FDD_93_10">"A34334"</definedName>
    <definedName name="FDD_93_11">"A34699"</definedName>
    <definedName name="FDD_93_12">"A35064"</definedName>
    <definedName name="FDD_93_13">"A35430"</definedName>
    <definedName name="FDD_93_14">"A35795"</definedName>
    <definedName name="FDD_93_2">"A31412"</definedName>
    <definedName name="FDD_93_3">"A31777"</definedName>
    <definedName name="FDD_93_4">"A32142"</definedName>
    <definedName name="FDD_93_5">"A32508"</definedName>
    <definedName name="FDD_93_6">"A32873"</definedName>
    <definedName name="FDD_93_7">"A33238"</definedName>
    <definedName name="FDD_93_8">"A33603"</definedName>
    <definedName name="FDD_93_9">"A33969"</definedName>
    <definedName name="FDD_94_0">"A30681"</definedName>
    <definedName name="FDD_94_1">"A31047"</definedName>
    <definedName name="FDD_94_10">"A34334"</definedName>
    <definedName name="FDD_94_11">"A34699"</definedName>
    <definedName name="FDD_94_12">"A35064"</definedName>
    <definedName name="FDD_94_13">"A35430"</definedName>
    <definedName name="FDD_94_14">"A35795"</definedName>
    <definedName name="FDD_94_2">"A31412"</definedName>
    <definedName name="FDD_94_3">"A31777"</definedName>
    <definedName name="FDD_94_4">"A32142"</definedName>
    <definedName name="FDD_94_5">"A32508"</definedName>
    <definedName name="FDD_94_6">"A32873"</definedName>
    <definedName name="FDD_94_7">"A33238"</definedName>
    <definedName name="FDD_94_8">"A33603"</definedName>
    <definedName name="FDD_94_9">"A33969"</definedName>
    <definedName name="FDD_95_0">"A30681"</definedName>
    <definedName name="FDD_95_1">"A31047"</definedName>
    <definedName name="FDD_95_10">"A34334"</definedName>
    <definedName name="FDD_95_11">"A34699"</definedName>
    <definedName name="FDD_95_12">"A35064"</definedName>
    <definedName name="FDD_95_13">"A35430"</definedName>
    <definedName name="FDD_95_14">"A35795"</definedName>
    <definedName name="FDD_95_2">"A31412"</definedName>
    <definedName name="FDD_95_3">"A31777"</definedName>
    <definedName name="FDD_95_4">"A32142"</definedName>
    <definedName name="FDD_95_5">"A32508"</definedName>
    <definedName name="FDD_95_6">"A32873"</definedName>
    <definedName name="FDD_95_7">"A33238"</definedName>
    <definedName name="FDD_95_8">"A33603"</definedName>
    <definedName name="FDD_95_9">"A33969"</definedName>
    <definedName name="FDD_96_0">"U30681"</definedName>
    <definedName name="FDD_96_1">"A31047"</definedName>
    <definedName name="FDD_96_10">"A34334"</definedName>
    <definedName name="FDD_96_11">"A34699"</definedName>
    <definedName name="FDD_96_12">"A35064"</definedName>
    <definedName name="FDD_96_13">"A35430"</definedName>
    <definedName name="FDD_96_14">"A35795"</definedName>
    <definedName name="FDD_96_2">"A31412"</definedName>
    <definedName name="FDD_96_3">"A31777"</definedName>
    <definedName name="FDD_96_4">"A32142"</definedName>
    <definedName name="FDD_96_5">"A32508"</definedName>
    <definedName name="FDD_96_6">"A32873"</definedName>
    <definedName name="FDD_96_7">"A33238"</definedName>
    <definedName name="FDD_96_8">"A33603"</definedName>
    <definedName name="FDD_96_9">"A33969"</definedName>
    <definedName name="FDD_97_0">"U30681"</definedName>
    <definedName name="FDD_97_1">"A31047"</definedName>
    <definedName name="FDD_97_10">"A34334"</definedName>
    <definedName name="FDD_97_11">"A34699"</definedName>
    <definedName name="FDD_97_12">"A35064"</definedName>
    <definedName name="FDD_97_13">"A35430"</definedName>
    <definedName name="FDD_97_14">"A35795"</definedName>
    <definedName name="FDD_97_2">"A31412"</definedName>
    <definedName name="FDD_97_3">"A31777"</definedName>
    <definedName name="FDD_97_4">"A32142"</definedName>
    <definedName name="FDD_97_5">"A32508"</definedName>
    <definedName name="FDD_97_6">"A32873"</definedName>
    <definedName name="FDD_97_7">"A33238"</definedName>
    <definedName name="FDD_97_8">"A33603"</definedName>
    <definedName name="FDD_97_9">"A33969"</definedName>
    <definedName name="FDD_98_0">"U30681"</definedName>
    <definedName name="FDD_98_1">"A31047"</definedName>
    <definedName name="FDD_98_10">"A34334"</definedName>
    <definedName name="FDD_98_11">"A34699"</definedName>
    <definedName name="FDD_98_12">"A35064"</definedName>
    <definedName name="FDD_98_13">"A35430"</definedName>
    <definedName name="FDD_98_14">"A35795"</definedName>
    <definedName name="FDD_98_2">"A31412"</definedName>
    <definedName name="FDD_98_3">"A31777"</definedName>
    <definedName name="FDD_98_4">"A32142"</definedName>
    <definedName name="FDD_98_5">"A32508"</definedName>
    <definedName name="FDD_98_6">"A32873"</definedName>
    <definedName name="FDD_98_7">"A33238"</definedName>
    <definedName name="FDD_98_8">"A33603"</definedName>
    <definedName name="FDD_98_9">"A33969"</definedName>
    <definedName name="FDD_99_0">"U30681"</definedName>
    <definedName name="FDD_99_1">"A31047"</definedName>
    <definedName name="FDD_99_10">"A34334"</definedName>
    <definedName name="FDD_99_11">"A34699"</definedName>
    <definedName name="FDD_99_12">"A35064"</definedName>
    <definedName name="FDD_99_13">"A35430"</definedName>
    <definedName name="FDD_99_14">"A35795"</definedName>
    <definedName name="FDD_99_2">"A31412"</definedName>
    <definedName name="FDD_99_3">"A31777"</definedName>
    <definedName name="FDD_99_4">"A32142"</definedName>
    <definedName name="FDD_99_5">"A32508"</definedName>
    <definedName name="FDD_99_6">"A32873"</definedName>
    <definedName name="FDD_99_7">"A33238"</definedName>
    <definedName name="FDD_99_8">"A33603"</definedName>
    <definedName name="FDD_99_9">"A33969"</definedName>
    <definedName name="fds">{"'下期集計（10.27迄・速報値）'!$Q$16"}</definedName>
    <definedName name="FDS_NOOK">#VALUE!</definedName>
    <definedName name="FDSAUDITLINK_NOOK">{"fdsup://directions/FAT Viewer?action=UPDATE&amp;creator=factset&amp;DYN_ARGS=TRUE&amp;DOC_NAME=FAT:FQL_AUDITING_CLIENT_TEMPLATE.FAT&amp;display_string=Audit&amp;VAR:KEY=HEXQFQDMJC&amp;VAR:QUERY=RkZfU0FMRVMoQ0FMLDIwMDcp&amp;WINDOW=FIRST_POPUP&amp;HEIGHT=450&amp;WIDTH=450&amp;START_MAXIMIZED=FALS","E&amp;VAR:CALENDAR=US&amp;VAR:SYMBOL=565348&amp;VAR:INDEX=0"}</definedName>
    <definedName name="Feb_06_FooterType">"NONE"</definedName>
    <definedName name="Feb_08_FooterType">"NONE"</definedName>
    <definedName name="Feb_09_FooterType">"NONE"</definedName>
    <definedName name="Feb_10_FooterType">"NONE"</definedName>
    <definedName name="Feb_11_FooterType">"NONE"</definedName>
    <definedName name="Feb_2006_FooterType">"NONE"</definedName>
    <definedName name="Feb_D">"CT41H4F85C6471IMEFRRV32TF"</definedName>
    <definedName name="febbraio">{"'AGOSTO'!$A$1:$E$1"}</definedName>
    <definedName name="fff_1">{"'SIVA Pricing Model'!$A$1:$F$39"}</definedName>
    <definedName name="ffffd">"3W1CS4ZZA18AMX73U4O9FG37S"</definedName>
    <definedName name="fffffffffff">{"'tasa de salida'!$A$1:$G$48"}</definedName>
    <definedName name="fffffffffffffffff">{0,0,0,0;0,0,0,0;0,0,0,0}</definedName>
    <definedName name="fffffffffffffffff_1">{0,0,0,0;0,0,0,0;0,0,0,0}</definedName>
    <definedName name="fffffffffffffffff_1_1">{0,0,0,0;0,0,0,0;0,0,0,0}</definedName>
    <definedName name="fffffffffffffffff_1_2">{0,0,0,0;0,0,0,0;0,0,0,0}</definedName>
    <definedName name="fffffffffffffffff_1_3">{0,0,0,0;0,0,0,0;0,0,0,0}</definedName>
    <definedName name="fffffffffffffffff_1_4">{0,0,0,0;0,0,0,0;0,0,0,0}</definedName>
    <definedName name="fffffffffffffffff_2">{0,0,0,0;0,0,0,0;0,0,0,0}</definedName>
    <definedName name="fffffffffffffffff_2_1">{0,0,0,0;0,0,0,0;0,0,0,0}</definedName>
    <definedName name="fffffffffffffffff_2_2">{0,0,0,0;0,0,0,0;0,0,0,0}</definedName>
    <definedName name="fffffffffffffffff_2_3">{0,0,0,0;0,0,0,0;0,0,0,0}</definedName>
    <definedName name="fffffffffffffffff_3">{0,0,0,0;0,0,0,0;0,0,0,0}</definedName>
    <definedName name="fffffffffffffffff_3_1">{0,0,0,0;0,0,0,0;0,0,0,0}</definedName>
    <definedName name="fffffffffffffffff_3_2">{0,0,0,0;0,0,0,0;0,0,0,0}</definedName>
    <definedName name="fffffffffffffffff_3_3">{0,0,0,0;0,0,0,0;0,0,0,0}</definedName>
    <definedName name="fffffffffffffffff_4">{0,0,0,0;0,0,0,0;0,0,0,0}</definedName>
    <definedName name="fffffffffffffffff_5">{0,0,0,0;0,0,0,0;0,0,0,0}</definedName>
    <definedName name="fgbzgh">{"'SYNTH FALLET'!$A$6:$L$22"}</definedName>
    <definedName name="fgdfdg">{"'Sheet3'!$D$23:$D$37"}</definedName>
    <definedName name="FGHFH">{"' calendrier 2000'!$A$1:$Q$38"}</definedName>
    <definedName name="FHE">{"'Demand Units'!$X$11:$AD$45"}</definedName>
    <definedName name="FINANCING_CASH">"FINANCING_CASH"</definedName>
    <definedName name="Find">{"'Grill_Objective'!$A$1:$AF$101"}</definedName>
    <definedName name="FJKGLJG">{0,0,0,0;0,0,0,0;0,0,0,0;0,0,0,0;"",0,0,0}</definedName>
    <definedName name="FLKWFL">{"'Demand Units'!$X$11:$AD$45"}</definedName>
    <definedName name="Florida_CIQWBGuid">"9d384fbf-5330-4fe3-a8f9-882e46ab05f6"</definedName>
    <definedName name="Florida_CIQWBGuid2">"9d384fbf-5330-4fe3-a8f9-882e46ab05f6"</definedName>
    <definedName name="Florida_IQ_Names_Revision_Date_">41677.6871296296</definedName>
    <definedName name="Florida_IQ_Names_Revision_Date_2">41677.6871296296</definedName>
    <definedName name="FOKPEWPOF">{"'Demand Units'!$X$11:$AD$45"}</definedName>
    <definedName name="FootnoteDefaults" localSheetId="3">{1;TRUE;5;"Times New Roman";FALSE;FALSE;TRUE;18;8;-4.5;-4;1;2;2;1;TRUE;5}</definedName>
    <definedName name="FootnoteDefaults" localSheetId="4">{1;TRUE;5;"Times New Roman";FALSE;FALSE;TRUE;18;8;-4.5;-4;1;2;2;1;TRUE;5}</definedName>
    <definedName name="FootnoteDefaults" localSheetId="16">{1;TRUE;5;"Times New Roman";FALSE;FALSE;TRUE;18;8;-4.5;-4;1;2;2;1;TRUE;5}</definedName>
    <definedName name="FootnoteDefaults">{1;TRUE;5;"Times New Roman";FALSE;FALSE;TRUE;18;8;-4.5;-4;1;2;2;1;TRUE;5}</definedName>
    <definedName name="FOREIGN_EXCHANGE">"FOREIGN_EXCHANGE"</definedName>
    <definedName name="Formatted" localSheetId="3">{"'Sheet1'!$A$1:$F$101"}</definedName>
    <definedName name="Formatted" localSheetId="4">{"'Sheet1'!$A$1:$F$101"}</definedName>
    <definedName name="Formatted" localSheetId="16">{"'Sheet1'!$A$1:$F$101"}</definedName>
    <definedName name="Formatted">{"'Sheet1'!$A$1:$F$101"}</definedName>
    <definedName name="Formula">"'&lt;ContentDefinition name=""SASMain:MKTDL.TBVOLREVENSLANEPROFITABILITY"" rsid=""287721188"" type=""PivotTable"" format=""REPORTXML"" imgfmt=""ACTIVEX"" created=""05/12/2011 19:13:38"" modifed=""05/20/2011 17:07:18"" user=""XPMUser"" apply=""False"" th'"</definedName>
    <definedName name="FormulaChecker.Colour.19">13434879</definedName>
    <definedName name="FormulaChecker.Colour.33">16763904</definedName>
    <definedName name="FormulaChecker.Colour.38">13408767</definedName>
    <definedName name="FormulaChecker.Colour.41">16737843</definedName>
    <definedName name="FormulaChecker.Colour.48">9868950</definedName>
    <definedName name="FPWOFPW">{"'Demand Units'!$X$11:$AD$45"}</definedName>
    <definedName name="franca">{"'action plan'!$D$13"}</definedName>
    <definedName name="FRE">{"'Demand Units'!$X$11:$AD$45"}</definedName>
    <definedName name="frequency">"monthly"</definedName>
    <definedName name="fs">{"'Directory'!$A$72:$E$91"}</definedName>
    <definedName name="fsdbdf">"c330"</definedName>
    <definedName name="fsfas">{"'Directory'!$A$72:$E$91"}</definedName>
    <definedName name="FTPFile">"CommandButton1"</definedName>
    <definedName name="Future_FooterType">"INTERNAL"</definedName>
    <definedName name="fw">{"'Income Statement'!$D$96:$E$101"}</definedName>
    <definedName name="fwrtergfre">10001</definedName>
    <definedName name="FY">41379.5438773148</definedName>
    <definedName name="FY_DATE">"FY_DATE"</definedName>
    <definedName name="fyujk">{"Has Gets","$10, All Stock, Purchase",FALSE,"Has Gets";"Has Gets","$10, All Stock, Pooling",FALSE,"Has Gets";"Has Gets","$12, All Stock, Purchase",FALSE,"Has Gets";"Has Gets","$12, All Stock, Pooling",FALSE,"Has Gets";"Has Gets","$14, All Stock, Purchase",FALSE,"Has Gets";"Has Gets","$14, All Stock, Pooling",FALSE,"Has Gets"}</definedName>
    <definedName name="ｇ" localSheetId="3">{"'下期集計（10.27迄・速報値）'!$Q$16"}</definedName>
    <definedName name="ｇ" localSheetId="4">{"'下期集計（10.27迄・速報値）'!$Q$16"}</definedName>
    <definedName name="ｇ" localSheetId="16">{"'下期集計（10.27迄・速報値）'!$Q$16"}</definedName>
    <definedName name="ｇ">{"'下期集計（10.27迄・速報値）'!$Q$16"}</definedName>
    <definedName name="GAIN_SALE_ASSETS">"GAIN_SALE_ASSETS"</definedName>
    <definedName name="gb_1">{"'Cost Centers'!$A$1:$P$373"}</definedName>
    <definedName name="gb_1_1">{"'Cost Centers'!$A$1:$P$373"}</definedName>
    <definedName name="gb_1_2">{"'Cost Centers'!$A$1:$P$373"}</definedName>
    <definedName name="gb_1_3">{"'Cost Centers'!$A$1:$P$373"}</definedName>
    <definedName name="gb_1_4">{"'Cost Centers'!$A$1:$P$373"}</definedName>
    <definedName name="gb_2">{"'Cost Centers'!$A$1:$P$373"}</definedName>
    <definedName name="gb_2_1">{"'Cost Centers'!$A$1:$P$373"}</definedName>
    <definedName name="gb_2_2">{"'Cost Centers'!$A$1:$P$373"}</definedName>
    <definedName name="gb_2_3">{"'Cost Centers'!$A$1:$P$373"}</definedName>
    <definedName name="gb_3">{"'Cost Centers'!$A$1:$P$373"}</definedName>
    <definedName name="gb_3_1">{"'Cost Centers'!$A$1:$P$373"}</definedName>
    <definedName name="gb_3_2">{"'Cost Centers'!$A$1:$P$373"}</definedName>
    <definedName name="gb_3_3">{"'Cost Centers'!$A$1:$P$373"}</definedName>
    <definedName name="gb_4">{"'Cost Centers'!$A$1:$P$373"}</definedName>
    <definedName name="gb_5">{"'Cost Centers'!$A$1:$P$373"}</definedName>
    <definedName name="gd" localSheetId="3">{"'下期集計（10.27迄・速報値）'!$Q$16"}</definedName>
    <definedName name="gd" localSheetId="4">{"'下期集計（10.27迄・速報値）'!$Q$16"}</definedName>
    <definedName name="gd" localSheetId="16">{"'下期集計（10.27迄・速報値）'!$Q$16"}</definedName>
    <definedName name="gd">{"'下期集計（10.27迄・速報値）'!$Q$16"}</definedName>
    <definedName name="gda" localSheetId="3">{"'下期集計（10.27迄・速報値）'!$Q$16"}</definedName>
    <definedName name="gda" localSheetId="4">{"'下期集計（10.27迄・速報値）'!$Q$16"}</definedName>
    <definedName name="gda" localSheetId="16">{"'下期集計（10.27迄・速報値）'!$Q$16"}</definedName>
    <definedName name="gda">{"'下期集計（10.27迄・速報値）'!$Q$16"}</definedName>
    <definedName name="gde">{"'Income Statement'!$D$96:$E$101"}</definedName>
    <definedName name="gdfgfdg">{"'Consolidated Inventory'!$A$1:$O$187"}</definedName>
    <definedName name="gdfhd">{"'Consolidated Inventory'!$A$1:$O$187"}</definedName>
    <definedName name="gdsa" localSheetId="3">{"'下期集計（10.27迄・速報値）'!$Q$16"}</definedName>
    <definedName name="gdsa" localSheetId="4">{"'下期集計（10.27迄・速報値）'!$Q$16"}</definedName>
    <definedName name="gdsa" localSheetId="16">{"'下期集計（10.27迄・速報値）'!$Q$16"}</definedName>
    <definedName name="gdsa">{"'下期集計（10.27迄・速報値）'!$Q$16"}</definedName>
    <definedName name="gegrtrtr">{"'Expense Details'!$A$1:$AM$222"}</definedName>
    <definedName name="Genesys">{"'comite'!$A$9:$G$44","'comite'!$A$1:$G$6"}</definedName>
    <definedName name="gfdfgsdf">"IMG_12"</definedName>
    <definedName name="gfhg">{"'Directory'!$A$72:$E$91"}</definedName>
    <definedName name="gg_1">{"'SIVA Pricing Model'!$A$1:$F$39"}</definedName>
    <definedName name="ghfgsf">{0,0,0,0;0,0,0,0;0,0,0,0;0,0,TRUE,0}</definedName>
    <definedName name="GJ">{"'Income Statement'!$D$96:$E$101"}</definedName>
    <definedName name="GlideChartMarker">"Chart!A1"</definedName>
    <definedName name="GlideDataMarker">"Data!A1"</definedName>
    <definedName name="GlideHiddenMarker">"Costcurvedata!A1"</definedName>
    <definedName name="GlideMaxCharts">7</definedName>
    <definedName name="GOODWILL_NET">"GOODWILL_NET"</definedName>
    <definedName name="Google_Sheet_Link_135108370_446148417" localSheetId="7">_Toc80611433</definedName>
    <definedName name="Google_Sheet_Link_135108370_446148417">_Toc80611433</definedName>
    <definedName name="Google_Sheet_Link_1518573484_446148417" localSheetId="7">_Toc80611434</definedName>
    <definedName name="Google_Sheet_Link_1518573484_446148417">_Toc80611434</definedName>
    <definedName name="Google_Sheet_Link_67995116_446148417" localSheetId="7">_Toc80611431</definedName>
    <definedName name="Google_Sheet_Link_67995116_446148417">_Toc80611431</definedName>
    <definedName name="goose">{"'Grill_Objective'!$A$1:$AF$101"}</definedName>
    <definedName name="gp">{"'subnets'!$A$1:$F$20"}</definedName>
    <definedName name="graphs">"22/01/2007 13:15:48"</definedName>
    <definedName name="gre">{"fdsup://directions/FAT Viewer?action=UPDATE&amp;creator=factset&amp;DYN_ARGS=TRUE&amp;DOC_NAME=FAT:FQL_AUDITING_CLIENT_TEMPLATE.FAT&amp;display_string=Audit&amp;VAR:KEY=RARSZYNWHW&amp;VAR:QUERY=RkZfRU5UUlBSX1ZBTF9EQUlMWSg0MDIyMSwsLCwsJ0RJTCcp&amp;WINDOW=FIRST_POPUP&amp;HEIGHT=450&amp;WIDTH=","450&amp;START_MAXIMIZED=FALSE&amp;VAR:CALENDAR=US&amp;VAR:SYMBOL=VPHM&amp;VAR:INDEX=0"}</definedName>
    <definedName name="GROSS_DIVID">"GROSS_DIVID"</definedName>
    <definedName name="GROSS_MARGIN">"GROSS_MARGIN"</definedName>
    <definedName name="grq">{"'WS Sales by Rep'!$A$24:$L$46"}</definedName>
    <definedName name="gsgf">{"'Plan_vs_Actual'!$B$3:$U$27"}</definedName>
    <definedName name="gsh">{"'Directory'!$A$72:$E$91"}</definedName>
    <definedName name="gut">{"'100'!$A$1:$M$83"}</definedName>
    <definedName name="ｈ" localSheetId="3">{"'下期集計（10.27迄・速報値）'!$Q$16"}</definedName>
    <definedName name="ｈ" localSheetId="4">{"'下期集計（10.27迄・速報値）'!$Q$16"}</definedName>
    <definedName name="ｈ" localSheetId="16">{"'下期集計（10.27迄・速報値）'!$Q$16"}</definedName>
    <definedName name="ｈ">{"'下期集計（10.27迄・速報値）'!$Q$16"}</definedName>
    <definedName name="Ｈ16・１" localSheetId="3">{"'コメント'!$A$1:$C$37"}</definedName>
    <definedName name="Ｈ16・１" localSheetId="4">{"'コメント'!$A$1:$C$37"}</definedName>
    <definedName name="Ｈ16・１" localSheetId="16">{"'コメント'!$A$1:$C$37"}</definedName>
    <definedName name="Ｈ16・１">{"'コメント'!$A$1:$C$37"}</definedName>
    <definedName name="H16･1速報" localSheetId="3">{"'コメント'!$A$1:$C$37"}</definedName>
    <definedName name="H16･1速報" localSheetId="4">{"'コメント'!$A$1:$C$37"}</definedName>
    <definedName name="H16･1速報" localSheetId="16">{"'コメント'!$A$1:$C$37"}</definedName>
    <definedName name="H16･1速報">{"'コメント'!$A$1:$C$37"}</definedName>
    <definedName name="hah">{0,0,0,0;0,0,0,0;0,0,0,0;0,0,0,0;0,0,0,0;0,0,0,0;0,0,0,0;0,0,0,0;0,0,0,0;0,0,0,0;0,0,0,0;0,0,0,0;0,#VALUE!,0,0;0,0,0,0;0,0,0,0;0,0,0,0;4.02506300418233E-305,0,0,0;0,0,0,0;3.33761291040418E-308,5.56268889233185E-308,8.90030392771069E-308,1.55755255047865E-307;2.6700903295667E-307,4.45015111635219E-307,0,0}</definedName>
    <definedName name="hb">{"'Sheet1'!$A$2:$R$54"}</definedName>
    <definedName name="HBGFF">{"'Demand Units'!$X$11:$AD$45"}</definedName>
    <definedName name="hbh">38959.5711458333</definedName>
    <definedName name="hbs">{"'TRXAllergyVolume'!$A$1:$I$47"}</definedName>
    <definedName name="hdsg">{0,0,0,0;0,0,0,FALSE;0,0,0,0}</definedName>
    <definedName name="headcount10">42191.8240740741</definedName>
    <definedName name="Herramienta">{"'Sheet2'!$A$3:$B$17"}</definedName>
    <definedName name="HGC">{"'Sheet1'!$A$1:$H$36"}</definedName>
    <definedName name="hgfhgf">39281.5598379629</definedName>
    <definedName name="HGFT">{"'Demand Units'!$X$11:$AD$45"}</definedName>
    <definedName name="hh">{"'Grill_Objective'!$A$1:$AF$101"}</definedName>
    <definedName name="hh_1">{"'SIVA Pricing Model'!$A$1:$F$39"}</definedName>
    <definedName name="hhjj">{"'100'!$A$1:$M$83"}</definedName>
    <definedName name="hhjkhjkjkjkl">{"'WS Sales by Rep'!$A$24:$L$46"}</definedName>
    <definedName name="HIEU">{"'Sheet1'!$L$16"}</definedName>
    <definedName name="HIGHPRICE">"HIGHPRICE"</definedName>
    <definedName name="hj"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hia">{"'Grill_Objective'!$A$1:$AF$101"}</definedName>
    <definedName name="hjjh">{"'08-14'!$A$3:$I$112"}</definedName>
    <definedName name="hn.ExtDb">FALSE</definedName>
    <definedName name="hn.ModelType">"DEAL"</definedName>
    <definedName name="hn.ModelVersion">1</definedName>
    <definedName name="hn.NoUpload">0</definedName>
    <definedName name="hn.RolledForward">FALSE</definedName>
    <definedName name="hn.Version">"Version 2.14c"</definedName>
    <definedName name="HorizontalSpaceAfter1">"&lt;HS3&gt;"</definedName>
    <definedName name="HorizontalSpaceAfter2">"&lt;HS4&gt;"</definedName>
    <definedName name="HorizontalSpaceAfter3">"&lt;HS5&gt;"</definedName>
    <definedName name="HorizontalSpaceAfter4">"&lt;HS2&gt;"</definedName>
    <definedName name="HorizontalSpaceBefore1">"&lt;HS2&gt;"</definedName>
    <definedName name="HorizontalSpaceBefore2">"&lt;HS5&gt;"</definedName>
    <definedName name="HorizontalSpaceBefore3">"&lt;HS8&gt;"</definedName>
    <definedName name="HorizontalSpaceBefore6">"&lt;HS12&gt;"</definedName>
    <definedName name="Horz">{"'MIS format'!$B$2:$W$101"}</definedName>
    <definedName name="host">{"'Ron's summary sheet'!$A$2:$P$78"}</definedName>
    <definedName name="htgh">{"'100'!$A$1:$M$83"}</definedName>
    <definedName name="hththrthr">{"'action plan'!$D$13"}</definedName>
    <definedName name="HTM">{"'Sample Status'!$A$1:$J$21"}</definedName>
    <definedName name="htm_1">{"'SIVA Pricing Model'!$A$1:$F$39"}</definedName>
    <definedName name="htm_cc">{"'WS Sales by Rep'!$A$24:$L$46"}</definedName>
    <definedName name="htm_cc_ws">{"'WS Sales by Rep'!$A$24:$L$46"}</definedName>
    <definedName name="htm_cc_ws4">{"'WS Sales by Rep'!$A$24:$L$46"}</definedName>
    <definedName name="htm_cc2">{"'WS Sales by Rep'!$A$24:$L$46"}</definedName>
    <definedName name="htm_cc2_ws">{"'WS Sales by Rep'!$A$24:$L$46"}</definedName>
    <definedName name="htm_cc3">{"'WS Sales by Rep'!$A$24:$L$46"}</definedName>
    <definedName name="htm_cc3_ws">{"'WS Sales by Rep'!$A$24:$L$46"}</definedName>
    <definedName name="htm_cc4">{"'WS Sales by Rep'!$A$24:$L$46"}</definedName>
    <definedName name="HTM_Control" localSheetId="3">{"'下期集計（10.27迄・速報値）'!$Q$16"}</definedName>
    <definedName name="HTM_Control" localSheetId="4">{"'下期集計（10.27迄・速報値）'!$Q$16"}</definedName>
    <definedName name="HTM_Control" localSheetId="16">{"'下期集計（10.27迄・速報値）'!$Q$16"}</definedName>
    <definedName name="HTM_Control">{"'下期集計（10.27迄・速報値）'!$Q$16"}</definedName>
    <definedName name="HTM_Control_Old">{"'100'!$A$1:$M$83"}</definedName>
    <definedName name="HTM_Control2">{"'AR Cash'!$K$1"}</definedName>
    <definedName name="htm_fac">{"'WS Sales by Rep'!$A$24:$L$46"}</definedName>
    <definedName name="htm_fac2">{"'WS Sales by Rep'!$A$24:$L$46"}</definedName>
    <definedName name="htm_fin">{"'WS Sales by Rep'!$A$24:$L$46"}</definedName>
    <definedName name="htm_fin2">{"'WS Sales by Rep'!$A$24:$L$46"}</definedName>
    <definedName name="htm_fin3">{"'WS Sales by Rep'!$A$24:$L$46"}</definedName>
    <definedName name="htm_fin4">{"'WS Sales by Rep'!$A$24:$L$46"}</definedName>
    <definedName name="htm_fin5">{"'WS Sales by Rep'!$A$24:$L$46"}</definedName>
    <definedName name="htm_ga">{"'WS Sales by Rep'!$A$24:$L$46"}</definedName>
    <definedName name="htm_ga_fin">{"'WS Sales by Rep'!$A$24:$L$46"}</definedName>
    <definedName name="htm_hr">{"'WS Sales by Rep'!$A$24:$L$46"}</definedName>
    <definedName name="htm_hr2">{"'WS Sales by Rep'!$A$24:$L$46"}</definedName>
    <definedName name="htm_plan_cc">{"'WS Sales by Rep'!$A$24:$L$46"}</definedName>
    <definedName name="htm_plan_cc2">{"'WS Sales by Rep'!$A$24:$L$46"}</definedName>
    <definedName name="htm_plan_fin5">{"'WS Sales by Rep'!$A$24:$L$46"}</definedName>
    <definedName name="htm_plana">{"'WS Sales by Rep'!$A$24:$L$46"}</definedName>
    <definedName name="htm_plana_fin">{"'WS Sales by Rep'!$A$24:$L$46"}</definedName>
    <definedName name="htm_planfac">{"'WS Sales by Rep'!$A$24:$L$46"}</definedName>
    <definedName name="htm_planfin">{"'WS Sales by Rep'!$A$24:$L$46"}</definedName>
    <definedName name="htm_planhr">{"'WS Sales by Rep'!$A$24:$L$46"}</definedName>
    <definedName name="htm_ws">{"'WS Sales by Rep'!$A$24:$L$46"}</definedName>
    <definedName name="html">{"'Gasses'!$A$1:$E$17","'Minor'!$G$15","'Minor'!$A$1:$B$2"}</definedName>
    <definedName name="ＨＴＭＬ" localSheetId="3">{"'コメント'!$A$1:$C$37"}</definedName>
    <definedName name="ＨＴＭＬ" localSheetId="4">{"'コメント'!$A$1:$C$37"}</definedName>
    <definedName name="ＨＴＭＬ" localSheetId="16">{"'コメント'!$A$1:$C$37"}</definedName>
    <definedName name="ＨＴＭＬ">{"'コメント'!$A$1:$C$37"}</definedName>
    <definedName name="html_1">{"'debtors'!$A$1:$I$305","'debtors'!$A$1:$J$285"}</definedName>
    <definedName name="html_1_1">{"'debtors'!$A$1:$I$305","'debtors'!$A$1:$J$285"}</definedName>
    <definedName name="html_1_1_1">{"'debtors'!$A$1:$I$305","'debtors'!$A$1:$J$285"}</definedName>
    <definedName name="html_1_1_2">{"'debtors'!$A$1:$I$305","'debtors'!$A$1:$J$285"}</definedName>
    <definedName name="html_1_2">{"'debtors'!$A$1:$I$305","'debtors'!$A$1:$J$285"}</definedName>
    <definedName name="html_1_2_1">{"'debtors'!$A$1:$I$305","'debtors'!$A$1:$J$285"}</definedName>
    <definedName name="html_1_3">{"'debtors'!$A$1:$I$305","'debtors'!$A$1:$J$285"}</definedName>
    <definedName name="html_1_3_1">{"'debtors'!$A$1:$I$305","'debtors'!$A$1:$J$285"}</definedName>
    <definedName name="html_1_4">{"'debtors'!$A$1:$I$305","'debtors'!$A$1:$J$285"}</definedName>
    <definedName name="html_1_4_1">{"'debtors'!$A$1:$I$305","'debtors'!$A$1:$J$285"}</definedName>
    <definedName name="html_1_5">{"'debtors'!$A$1:$I$305","'debtors'!$A$1:$J$285"}</definedName>
    <definedName name="html_1_5_1">{"'debtors'!$A$1:$I$305","'debtors'!$A$1:$J$285"}</definedName>
    <definedName name="html_2">{"'debtors'!$A$1:$I$305","'debtors'!$A$1:$J$285"}</definedName>
    <definedName name="html_2_1">{"'debtors'!$A$1:$I$305","'debtors'!$A$1:$J$285"}</definedName>
    <definedName name="html_2_2">{"'debtors'!$A$1:$I$305","'debtors'!$A$1:$J$285"}</definedName>
    <definedName name="html_3">{"'debtors'!$A$1:$I$305","'debtors'!$A$1:$J$285"}</definedName>
    <definedName name="html_3_1">{"'debtors'!$A$1:$I$305","'debtors'!$A$1:$J$285"}</definedName>
    <definedName name="html_4">{"'debtors'!$A$1:$I$305","'debtors'!$A$1:$J$285"}</definedName>
    <definedName name="html_4_1">{"'debtors'!$A$1:$I$305","'debtors'!$A$1:$J$285"}</definedName>
    <definedName name="html_5">{"'debtors'!$A$1:$I$305","'debtors'!$A$1:$J$285"}</definedName>
    <definedName name="html_5_1">{"'debtors'!$A$1:$I$305","'debtors'!$A$1:$J$285"}</definedName>
    <definedName name="html_client">{"'PROFILS'!$A$2:$E$3"}</definedName>
    <definedName name="HTML_CodePage">1252</definedName>
    <definedName name="HTML_Conrtol_Old">{"'100'!$A$1:$M$83"}</definedName>
    <definedName name="HTML_Control" localSheetId="3">{"'PRODUCTIONCOST SHEET'!$B$3:$G$48"}</definedName>
    <definedName name="HTML_Control" localSheetId="4">{"'PRODUCTIONCOST SHEET'!$B$3:$G$48"}</definedName>
    <definedName name="HTML_Control" localSheetId="16">{"'PRODUCTIONCOST SHEET'!$B$3:$G$48"}</definedName>
    <definedName name="HTML_Control">{"'Consolidated'!$A$1:$K$73"}</definedName>
    <definedName name="HTML_Control_1" localSheetId="3">{"'Summary Long List'!$A$1:$H$20"}</definedName>
    <definedName name="HTML_Control_1" localSheetId="4">{"'Summary Long List'!$A$1:$H$20"}</definedName>
    <definedName name="HTML_Control_1" localSheetId="16">{"'Summary Long List'!$A$1:$H$20"}</definedName>
    <definedName name="HTML_Control_1">{"'Sheet1'!$A$1:$J$121"}</definedName>
    <definedName name="HTML_Control_1_1" localSheetId="3">{"'Summary Long List'!$A$1:$H$20"}</definedName>
    <definedName name="HTML_Control_1_1" localSheetId="4">{"'Summary Long List'!$A$1:$H$20"}</definedName>
    <definedName name="HTML_Control_1_1" localSheetId="16">{"'Summary Long List'!$A$1:$H$20"}</definedName>
    <definedName name="HTML_Control_1_1">{"'Sheet1'!$A$1:$J$121"}</definedName>
    <definedName name="HTML_Control_1_1_1" localSheetId="3">{"'Summary Long List'!$A$1:$H$20"}</definedName>
    <definedName name="HTML_Control_1_1_1" localSheetId="4">{"'Summary Long List'!$A$1:$H$20"}</definedName>
    <definedName name="HTML_Control_1_1_1" localSheetId="16">{"'Summary Long List'!$A$1:$H$20"}</definedName>
    <definedName name="HTML_Control_1_1_1">{"'Sheet1'!$A$1:$J$121"}</definedName>
    <definedName name="HTML_Control_1_1_1_1">{"'Sheet1'!$D$45","'Sheet1'!$A$1:$H$36"}</definedName>
    <definedName name="HTML_Control_1_1_1_1_1">{"'Sheet1'!$D$45","'Sheet1'!$A$1:$H$36"}</definedName>
    <definedName name="HTML_Control_1_1_1_2">{"'Sheet1'!$D$45","'Sheet1'!$A$1:$H$36"}</definedName>
    <definedName name="HTML_Control_1_1_2" localSheetId="3">{"'Summary Long List'!$A$1:$H$20"}</definedName>
    <definedName name="HTML_Control_1_1_2" localSheetId="4">{"'Summary Long List'!$A$1:$H$20"}</definedName>
    <definedName name="HTML_Control_1_1_2" localSheetId="16">{"'Summary Long List'!$A$1:$H$20"}</definedName>
    <definedName name="HTML_Control_1_1_2">{"'Sheet1'!$A$1:$J$121"}</definedName>
    <definedName name="HTML_Control_1_1_2_1">{"'Sheet1'!$D$45","'Sheet1'!$A$1:$H$36"}</definedName>
    <definedName name="HTML_Control_1_1_3" localSheetId="3">{"'Summary Long List'!$A$1:$H$20"}</definedName>
    <definedName name="HTML_Control_1_1_3" localSheetId="4">{"'Summary Long List'!$A$1:$H$20"}</definedName>
    <definedName name="HTML_Control_1_1_3" localSheetId="16">{"'Summary Long List'!$A$1:$H$20"}</definedName>
    <definedName name="HTML_Control_1_1_3">{"'Summary Long List'!$A$1:$H$20"}</definedName>
    <definedName name="HTML_Control_1_1_4" localSheetId="3">{"'Summary Long List'!$A$1:$H$20"}</definedName>
    <definedName name="HTML_Control_1_1_4" localSheetId="4">{"'Summary Long List'!$A$1:$H$20"}</definedName>
    <definedName name="HTML_Control_1_1_4" localSheetId="16">{"'Summary Long List'!$A$1:$H$20"}</definedName>
    <definedName name="HTML_Control_1_1_4">{"'Summary Long List'!$A$1:$H$20"}</definedName>
    <definedName name="HTML_Control_1_1_5" localSheetId="3">{"'Summary Long List'!$A$1:$H$20"}</definedName>
    <definedName name="HTML_Control_1_1_5" localSheetId="4">{"'Summary Long List'!$A$1:$H$20"}</definedName>
    <definedName name="HTML_Control_1_1_5" localSheetId="16">{"'Summary Long List'!$A$1:$H$20"}</definedName>
    <definedName name="HTML_Control_1_1_5">{"'Summary Long List'!$A$1:$H$20"}</definedName>
    <definedName name="HTML_Control_1_2" localSheetId="3">{"'Summary Long List'!$A$1:$H$20"}</definedName>
    <definedName name="HTML_Control_1_2" localSheetId="4">{"'Summary Long List'!$A$1:$H$20"}</definedName>
    <definedName name="HTML_Control_1_2" localSheetId="16">{"'Summary Long List'!$A$1:$H$20"}</definedName>
    <definedName name="HTML_Control_1_2">{"'Sheet1'!$A$1:$J$121"}</definedName>
    <definedName name="HTML_Control_1_2_1" localSheetId="3">{"'Summary Long List'!$A$1:$H$20"}</definedName>
    <definedName name="HTML_Control_1_2_1" localSheetId="4">{"'Summary Long List'!$A$1:$H$20"}</definedName>
    <definedName name="HTML_Control_1_2_1" localSheetId="16">{"'Summary Long List'!$A$1:$H$20"}</definedName>
    <definedName name="HTML_Control_1_2_1">{"'Sheet1'!$A$1:$J$121"}</definedName>
    <definedName name="HTML_Control_1_2_1_1">{"'Sheet1'!$D$45","'Sheet1'!$A$1:$H$36"}</definedName>
    <definedName name="HTML_Control_1_2_2" localSheetId="3">{"'Summary Long List'!$A$1:$H$20"}</definedName>
    <definedName name="HTML_Control_1_2_2" localSheetId="4">{"'Summary Long List'!$A$1:$H$20"}</definedName>
    <definedName name="HTML_Control_1_2_2" localSheetId="16">{"'Summary Long List'!$A$1:$H$20"}</definedName>
    <definedName name="HTML_Control_1_2_2">{"'Summary Long List'!$A$1:$H$20"}</definedName>
    <definedName name="HTML_Control_1_2_3" localSheetId="3">{"'Summary Long List'!$A$1:$H$20"}</definedName>
    <definedName name="HTML_Control_1_2_3" localSheetId="4">{"'Summary Long List'!$A$1:$H$20"}</definedName>
    <definedName name="HTML_Control_1_2_3" localSheetId="16">{"'Summary Long List'!$A$1:$H$20"}</definedName>
    <definedName name="HTML_Control_1_2_3">{"'Summary Long List'!$A$1:$H$20"}</definedName>
    <definedName name="HTML_Control_1_2_4" localSheetId="3">{"'Summary Long List'!$A$1:$H$20"}</definedName>
    <definedName name="HTML_Control_1_2_4" localSheetId="4">{"'Summary Long List'!$A$1:$H$20"}</definedName>
    <definedName name="HTML_Control_1_2_4" localSheetId="16">{"'Summary Long List'!$A$1:$H$20"}</definedName>
    <definedName name="HTML_Control_1_2_4">{"'Summary Long List'!$A$1:$H$20"}</definedName>
    <definedName name="HTML_Control_1_3" localSheetId="3">{"'Summary Long List'!$A$1:$H$20"}</definedName>
    <definedName name="HTML_Control_1_3" localSheetId="4">{"'Summary Long List'!$A$1:$H$20"}</definedName>
    <definedName name="HTML_Control_1_3" localSheetId="16">{"'Summary Long List'!$A$1:$H$20"}</definedName>
    <definedName name="HTML_Control_1_3">{"'Sheet1'!$A$1:$J$121"}</definedName>
    <definedName name="HTML_Control_1_3_1" localSheetId="3">{"'Summary Long List'!$A$1:$H$20"}</definedName>
    <definedName name="HTML_Control_1_3_1" localSheetId="4">{"'Summary Long List'!$A$1:$H$20"}</definedName>
    <definedName name="HTML_Control_1_3_1" localSheetId="16">{"'Summary Long List'!$A$1:$H$20"}</definedName>
    <definedName name="HTML_Control_1_3_1">{"'Sheet1'!$A$1:$J$121"}</definedName>
    <definedName name="HTML_Control_1_3_2" localSheetId="3">{"'Summary Long List'!$A$1:$H$20"}</definedName>
    <definedName name="HTML_Control_1_3_2" localSheetId="4">{"'Summary Long List'!$A$1:$H$20"}</definedName>
    <definedName name="HTML_Control_1_3_2" localSheetId="16">{"'Summary Long List'!$A$1:$H$20"}</definedName>
    <definedName name="HTML_Control_1_3_2">{"'Summary Long List'!$A$1:$H$20"}</definedName>
    <definedName name="HTML_Control_1_3_3" localSheetId="3">{"'Summary Long List'!$A$1:$H$20"}</definedName>
    <definedName name="HTML_Control_1_3_3" localSheetId="4">{"'Summary Long List'!$A$1:$H$20"}</definedName>
    <definedName name="HTML_Control_1_3_3" localSheetId="16">{"'Summary Long List'!$A$1:$H$20"}</definedName>
    <definedName name="HTML_Control_1_3_3">{"'Summary Long List'!$A$1:$H$20"}</definedName>
    <definedName name="HTML_Control_1_3_4" localSheetId="3">{"'Summary Long List'!$A$1:$H$20"}</definedName>
    <definedName name="HTML_Control_1_3_4" localSheetId="4">{"'Summary Long List'!$A$1:$H$20"}</definedName>
    <definedName name="HTML_Control_1_3_4" localSheetId="16">{"'Summary Long List'!$A$1:$H$20"}</definedName>
    <definedName name="HTML_Control_1_3_4">{"'Summary Long List'!$A$1:$H$20"}</definedName>
    <definedName name="HTML_Control_1_4" localSheetId="3">{"'Summary Long List'!$A$1:$H$20"}</definedName>
    <definedName name="HTML_Control_1_4" localSheetId="4">{"'Summary Long List'!$A$1:$H$20"}</definedName>
    <definedName name="HTML_Control_1_4" localSheetId="16">{"'Summary Long List'!$A$1:$H$20"}</definedName>
    <definedName name="HTML_Control_1_4">{"'Sheet1'!$A$1:$J$121"}</definedName>
    <definedName name="HTML_Control_1_4_1" localSheetId="3">{"'Summary Long List'!$A$1:$H$20"}</definedName>
    <definedName name="HTML_Control_1_4_1" localSheetId="4">{"'Summary Long List'!$A$1:$H$20"}</definedName>
    <definedName name="HTML_Control_1_4_1" localSheetId="16">{"'Summary Long List'!$A$1:$H$20"}</definedName>
    <definedName name="HTML_Control_1_4_1">{"'Sheet1'!$A$1:$J$121"}</definedName>
    <definedName name="HTML_Control_1_4_2" localSheetId="3">{"'Summary Long List'!$A$1:$H$20"}</definedName>
    <definedName name="HTML_Control_1_4_2" localSheetId="4">{"'Summary Long List'!$A$1:$H$20"}</definedName>
    <definedName name="HTML_Control_1_4_2" localSheetId="16">{"'Summary Long List'!$A$1:$H$20"}</definedName>
    <definedName name="HTML_Control_1_4_2">{"'Summary Long List'!$A$1:$H$20"}</definedName>
    <definedName name="HTML_Control_1_4_3" localSheetId="3">{"'Summary Long List'!$A$1:$H$20"}</definedName>
    <definedName name="HTML_Control_1_4_3" localSheetId="4">{"'Summary Long List'!$A$1:$H$20"}</definedName>
    <definedName name="HTML_Control_1_4_3" localSheetId="16">{"'Summary Long List'!$A$1:$H$20"}</definedName>
    <definedName name="HTML_Control_1_4_3">{"'Summary Long List'!$A$1:$H$20"}</definedName>
    <definedName name="HTML_Control_1_4_4" localSheetId="3">{"'Summary Long List'!$A$1:$H$20"}</definedName>
    <definedName name="HTML_Control_1_4_4" localSheetId="4">{"'Summary Long List'!$A$1:$H$20"}</definedName>
    <definedName name="HTML_Control_1_4_4" localSheetId="16">{"'Summary Long List'!$A$1:$H$20"}</definedName>
    <definedName name="HTML_Control_1_4_4">{"'Summary Long List'!$A$1:$H$20"}</definedName>
    <definedName name="HTML_Control_1_5" localSheetId="3">{"'Summary Long List'!$A$1:$H$20"}</definedName>
    <definedName name="HTML_Control_1_5" localSheetId="4">{"'Summary Long List'!$A$1:$H$20"}</definedName>
    <definedName name="HTML_Control_1_5" localSheetId="16">{"'Summary Long List'!$A$1:$H$20"}</definedName>
    <definedName name="HTML_Control_1_5">{"'Sheet1'!$A$1:$J$121"}</definedName>
    <definedName name="HTML_Control_1_5_1">{"'Sheet1'!$A$1:$J$121"}</definedName>
    <definedName name="HTML_Control_2" localSheetId="3">{"'Summary Long List'!$A$1:$H$20"}</definedName>
    <definedName name="HTML_Control_2" localSheetId="4">{"'Summary Long List'!$A$1:$H$20"}</definedName>
    <definedName name="HTML_Control_2" localSheetId="16">{"'Summary Long List'!$A$1:$H$20"}</definedName>
    <definedName name="HTML_Control_2">{"'Sheet1'!$A$1:$J$121"}</definedName>
    <definedName name="HTML_Control_2_1" localSheetId="3">{"'Summary Long List'!$A$1:$H$20"}</definedName>
    <definedName name="HTML_Control_2_1" localSheetId="4">{"'Summary Long List'!$A$1:$H$20"}</definedName>
    <definedName name="HTML_Control_2_1" localSheetId="16">{"'Summary Long List'!$A$1:$H$20"}</definedName>
    <definedName name="HTML_Control_2_1">{"'Sheet1'!$A$1:$J$121"}</definedName>
    <definedName name="HTML_Control_2_1_1">{"'Sheet1'!$D$45","'Sheet1'!$A$1:$H$36"}</definedName>
    <definedName name="HTML_Control_2_1_1_1">{"'Sheet1'!$D$45","'Sheet1'!$A$1:$H$36"}</definedName>
    <definedName name="HTML_Control_2_1_2">{"'Sheet1'!$D$45","'Sheet1'!$A$1:$H$36"}</definedName>
    <definedName name="HTML_Control_2_2" localSheetId="3">{"'Summary Long List'!$A$1:$H$20"}</definedName>
    <definedName name="HTML_Control_2_2" localSheetId="4">{"'Summary Long List'!$A$1:$H$20"}</definedName>
    <definedName name="HTML_Control_2_2" localSheetId="16">{"'Summary Long List'!$A$1:$H$20"}</definedName>
    <definedName name="HTML_Control_2_2">{"'Sheet1'!$A$1:$J$121"}</definedName>
    <definedName name="HTML_Control_2_2_1">{"'Sheet1'!$D$45","'Sheet1'!$A$1:$H$36"}</definedName>
    <definedName name="HTML_Control_2_3" localSheetId="3">{"'Summary Long List'!$A$1:$H$20"}</definedName>
    <definedName name="HTML_Control_2_3" localSheetId="4">{"'Summary Long List'!$A$1:$H$20"}</definedName>
    <definedName name="HTML_Control_2_3" localSheetId="16">{"'Summary Long List'!$A$1:$H$20"}</definedName>
    <definedName name="HTML_Control_2_3">{"'Summary Long List'!$A$1:$H$20"}</definedName>
    <definedName name="HTML_Control_2_4" localSheetId="3">{"'Summary Long List'!$A$1:$H$20"}</definedName>
    <definedName name="HTML_Control_2_4" localSheetId="4">{"'Summary Long List'!$A$1:$H$20"}</definedName>
    <definedName name="HTML_Control_2_4" localSheetId="16">{"'Summary Long List'!$A$1:$H$20"}</definedName>
    <definedName name="HTML_Control_2_4">{"'Summary Long List'!$A$1:$H$20"}</definedName>
    <definedName name="HTML_Control_2_5" localSheetId="3">{"'Summary Long List'!$A$1:$H$20"}</definedName>
    <definedName name="HTML_Control_2_5" localSheetId="4">{"'Summary Long List'!$A$1:$H$20"}</definedName>
    <definedName name="HTML_Control_2_5" localSheetId="16">{"'Summary Long List'!$A$1:$H$20"}</definedName>
    <definedName name="HTML_Control_2_5">{"'Summary Long List'!$A$1:$H$20"}</definedName>
    <definedName name="HTML_Control_3" localSheetId="3">{"'Summary Long List'!$A$1:$H$20"}</definedName>
    <definedName name="HTML_Control_3" localSheetId="4">{"'Summary Long List'!$A$1:$H$20"}</definedName>
    <definedName name="HTML_Control_3" localSheetId="16">{"'Summary Long List'!$A$1:$H$20"}</definedName>
    <definedName name="HTML_Control_3">{"'Sheet1'!$A$1:$J$121"}</definedName>
    <definedName name="HTML_Control_3_1" localSheetId="3">{"'Summary Long List'!$A$1:$H$20"}</definedName>
    <definedName name="HTML_Control_3_1" localSheetId="4">{"'Summary Long List'!$A$1:$H$20"}</definedName>
    <definedName name="HTML_Control_3_1" localSheetId="16">{"'Summary Long List'!$A$1:$H$20"}</definedName>
    <definedName name="HTML_Control_3_1">{"'Sheet1'!$A$1:$J$121"}</definedName>
    <definedName name="HTML_Control_3_1_1">{"'Sheet1'!$D$45","'Sheet1'!$A$1:$H$36"}</definedName>
    <definedName name="HTML_Control_3_2" localSheetId="3">{"'Summary Long List'!$A$1:$H$20"}</definedName>
    <definedName name="HTML_Control_3_2" localSheetId="4">{"'Summary Long List'!$A$1:$H$20"}</definedName>
    <definedName name="HTML_Control_3_2" localSheetId="16">{"'Summary Long List'!$A$1:$H$20"}</definedName>
    <definedName name="HTML_Control_3_2">{"'Summary Long List'!$A$1:$H$20"}</definedName>
    <definedName name="HTML_Control_3_3" localSheetId="3">{"'Summary Long List'!$A$1:$H$20"}</definedName>
    <definedName name="HTML_Control_3_3" localSheetId="4">{"'Summary Long List'!$A$1:$H$20"}</definedName>
    <definedName name="HTML_Control_3_3" localSheetId="16">{"'Summary Long List'!$A$1:$H$20"}</definedName>
    <definedName name="HTML_Control_3_3">{"'Summary Long List'!$A$1:$H$20"}</definedName>
    <definedName name="HTML_Control_3_4" localSheetId="3">{"'Summary Long List'!$A$1:$H$20"}</definedName>
    <definedName name="HTML_Control_3_4" localSheetId="4">{"'Summary Long List'!$A$1:$H$20"}</definedName>
    <definedName name="HTML_Control_3_4" localSheetId="16">{"'Summary Long List'!$A$1:$H$20"}</definedName>
    <definedName name="HTML_Control_3_4">{"'Summary Long List'!$A$1:$H$20"}</definedName>
    <definedName name="HTML_Control_3_5">{"'2ND_QUAR'!$A$1:$P$106"}</definedName>
    <definedName name="HTML_Control_4" localSheetId="3">{"'Summary Long List'!$A$1:$H$20"}</definedName>
    <definedName name="HTML_Control_4" localSheetId="4">{"'Summary Long List'!$A$1:$H$20"}</definedName>
    <definedName name="HTML_Control_4" localSheetId="16">{"'Summary Long List'!$A$1:$H$20"}</definedName>
    <definedName name="HTML_Control_4">{"'Sheet1'!$A$1:$J$121"}</definedName>
    <definedName name="HTML_Control_4_1" localSheetId="3">{"'Summary Long List'!$A$1:$H$20"}</definedName>
    <definedName name="HTML_Control_4_1" localSheetId="4">{"'Summary Long List'!$A$1:$H$20"}</definedName>
    <definedName name="HTML_Control_4_1" localSheetId="16">{"'Summary Long List'!$A$1:$H$20"}</definedName>
    <definedName name="HTML_Control_4_1">{"'Sheet1'!$A$1:$J$121"}</definedName>
    <definedName name="HTML_Control_4_2" localSheetId="3">{"'Summary Long List'!$A$1:$H$20"}</definedName>
    <definedName name="HTML_Control_4_2" localSheetId="4">{"'Summary Long List'!$A$1:$H$20"}</definedName>
    <definedName name="HTML_Control_4_2" localSheetId="16">{"'Summary Long List'!$A$1:$H$20"}</definedName>
    <definedName name="HTML_Control_4_2">{"'Summary Long List'!$A$1:$H$20"}</definedName>
    <definedName name="HTML_Control_4_3" localSheetId="3">{"'Summary Long List'!$A$1:$H$20"}</definedName>
    <definedName name="HTML_Control_4_3" localSheetId="4">{"'Summary Long List'!$A$1:$H$20"}</definedName>
    <definedName name="HTML_Control_4_3" localSheetId="16">{"'Summary Long List'!$A$1:$H$20"}</definedName>
    <definedName name="HTML_Control_4_3">{"'Summary Long List'!$A$1:$H$20"}</definedName>
    <definedName name="HTML_Control_4_4" localSheetId="3">{"'Summary Long List'!$A$1:$H$20"}</definedName>
    <definedName name="HTML_Control_4_4" localSheetId="4">{"'Summary Long List'!$A$1:$H$20"}</definedName>
    <definedName name="HTML_Control_4_4" localSheetId="16">{"'Summary Long List'!$A$1:$H$20"}</definedName>
    <definedName name="HTML_Control_4_4">{"'Summary Long List'!$A$1:$H$20"}</definedName>
    <definedName name="HTML_Control_4_5">{"'2ND_QUAR'!$A$1:$P$106"}</definedName>
    <definedName name="HTML_Control_5" localSheetId="3">{"'Summary Long List'!$A$1:$H$20"}</definedName>
    <definedName name="HTML_Control_5" localSheetId="4">{"'Summary Long List'!$A$1:$H$20"}</definedName>
    <definedName name="HTML_Control_5" localSheetId="16">{"'Summary Long List'!$A$1:$H$20"}</definedName>
    <definedName name="HTML_Control_5">{"'Sheet1'!$A$1:$J$121"}</definedName>
    <definedName name="HTML_Control_5_1">{"'Sheet1'!$A$1:$J$121"}</definedName>
    <definedName name="HTML_Control_5_2">{"'2ND_QUAR'!$A$1:$P$106"}</definedName>
    <definedName name="HTML_Control_5_3">{"'2ND_QUAR'!$A$1:$P$106"}</definedName>
    <definedName name="HTML_Control_5_4">{"'2ND_QUAR'!$A$1:$P$106"}</definedName>
    <definedName name="HTML_Control_5_5">{"'2ND_QUAR'!$A$1:$P$106"}</definedName>
    <definedName name="HTML_Control_b">{"'Sheet1'!$D$45","'Sheet1'!$A$1:$H$36"}</definedName>
    <definedName name="HTML_Control_BPO">{"'Server Configuration'!$A$1:$DB$281"}</definedName>
    <definedName name="HTML_Control_BS" localSheetId="3">{"'Sheet1'!$A$1:$L$21"}</definedName>
    <definedName name="HTML_Control_BS" localSheetId="4">{"'Sheet1'!$A$1:$L$21"}</definedName>
    <definedName name="HTML_Control_BS" localSheetId="16">{"'Sheet1'!$A$1:$L$21"}</definedName>
    <definedName name="HTML_Control_BS">{"'Sheet1'!$A$1:$L$21"}</definedName>
    <definedName name="html_control_cc">{"'WS Sales by Rep'!$A$24:$L$46"}</definedName>
    <definedName name="html_control_cc2">{"'WS Sales by Rep'!$A$24:$L$46"}</definedName>
    <definedName name="html_control_cc3">{"'WS Sales by Rep'!$A$24:$L$46"}</definedName>
    <definedName name="html_control_cc4">{"'WS Sales by Rep'!$A$24:$L$46"}</definedName>
    <definedName name="html_control_fac">{"'WS Sales by Rep'!$A$24:$L$46"}</definedName>
    <definedName name="html_control_fac2">{"'WS Sales by Rep'!$A$24:$L$46"}</definedName>
    <definedName name="HTML_Control_fin">{"'WS Sales by Rep'!$A$24:$L$46"}</definedName>
    <definedName name="html_control_fin2">{"'WS Sales by Rep'!$A$24:$L$46"}</definedName>
    <definedName name="html_control_fin3">{"'WS Sales by Rep'!$A$24:$L$46"}</definedName>
    <definedName name="html_control_fin4">{"'WS Sales by Rep'!$A$24:$L$46"}</definedName>
    <definedName name="html_control_fin5">{"'WS Sales by Rep'!$A$24:$L$46"}</definedName>
    <definedName name="html_control_fin6">{"'WS Sales by Rep'!$A$24:$L$46"}</definedName>
    <definedName name="html_control_finance">{"'WS Sales by Rep'!$A$24:$L$46"}</definedName>
    <definedName name="html_control_ga">{"'WS Sales by Rep'!$A$24:$L$46"}</definedName>
    <definedName name="html_control_hr">{"'WS Sales by Rep'!$A$24:$L$46"}</definedName>
    <definedName name="html_control_hr2">{"'WS Sales by Rep'!$A$24:$L$46"}</definedName>
    <definedName name="html_control_old">{"'Sheet1'!$A$1:$L$21"}</definedName>
    <definedName name="html_control_plan_cc">{"'WS Sales by Rep'!$A$24:$L$46"}</definedName>
    <definedName name="html_control_plan_cc3">{"'WS Sales by Rep'!$A$24:$L$46"}</definedName>
    <definedName name="html_control_plana">{"'WS Sales by Rep'!$A$24:$L$46"}</definedName>
    <definedName name="html_control_planfac">{"'WS Sales by Rep'!$A$24:$L$46"}</definedName>
    <definedName name="html_control_planfin">{"'WS Sales by Rep'!$A$24:$L$46"}</definedName>
    <definedName name="html_control_planfin2">{"'WS Sales by Rep'!$A$24:$L$46"}</definedName>
    <definedName name="html_control_planhr">{"'WS Sales by Rep'!$A$24:$L$46"}</definedName>
    <definedName name="Html_control1">{"'Perf 96'!$A$1:$P$98"}</definedName>
    <definedName name="html_control1_1">{"'Income Statement'!$D$96:$E$101"}</definedName>
    <definedName name="HTML_Control12">{"'Vietnam'!$E$21:$W$45","'Vietnam'!$E$21:$W$45"}</definedName>
    <definedName name="HTML_Control123">{"'Vietnam'!$E$21:$W$45","'Vietnam'!$E$21:$W$45"}</definedName>
    <definedName name="HTML_Control2" localSheetId="3">{"'NWC03'!$C$81"}</definedName>
    <definedName name="HTML_Control2" localSheetId="4">{"'NWC03'!$C$81"}</definedName>
    <definedName name="HTML_Control2" localSheetId="16">{"'NWC03'!$C$81"}</definedName>
    <definedName name="HTML_Control2">{"'DISKsumm04042003FNL'!$A$3:$P$2440","'DISKsumm04042003FNL'!$A$3:$P$2445","'DISKsumm04042003FNL'!$A$3:$P$2448","'DISKsumm04042003FNL'!$A$3:$P$2444","'DISKsumm04042003FNL'!$A$3:$P$2447","'DISKsumm04042003FNL'!$A$3:$P$2442","'DISKsumm04042003FNL'!$A$3:$P$2443"}</definedName>
    <definedName name="HTML_Control2_1">{"'SIVA Pricing Model'!$A$1:$F$39"}</definedName>
    <definedName name="HTML_Control3_1">{"'SIVA Pricing Model'!$A$1:$F$39"}</definedName>
    <definedName name="HTML_CONTROL4">{"'Demand Units'!$X$11:$AD$45"}</definedName>
    <definedName name="HTML_Control41">{"'Vietnam'!$E$21:$W$45","'Vietnam'!$E$21:$W$45"}</definedName>
    <definedName name="HTML_Control5_1">{"'SIVA Pricing Model'!$A$1:$F$39"}</definedName>
    <definedName name="HTML_CONTROL6">{"'Demand Units'!$X$11:$AD$45"}</definedName>
    <definedName name="HTML_Controla">{"'FXRates AUD'!$AH$586"}</definedName>
    <definedName name="HtML_Controlb">{"'Actual'!$A$1:$F$25"}</definedName>
    <definedName name="HTML_Description" localSheetId="3">"DRAFT"</definedName>
    <definedName name="HTML_Description" localSheetId="4">"DRAFT"</definedName>
    <definedName name="HTML_Description" localSheetId="16">"DRAFT"</definedName>
    <definedName name="HTML_Description">""</definedName>
    <definedName name="HTML_Description_1">""</definedName>
    <definedName name="HTML_Email" localSheetId="3">"Patrick_Blattner@Studio.Disney.com"</definedName>
    <definedName name="HTML_Email" localSheetId="4">"Patrick_Blattner@Studio.Disney.com"</definedName>
    <definedName name="HTML_Email" localSheetId="16">"Patrick_Blattner@Studio.Disney.com"</definedName>
    <definedName name="HTML_Email">""</definedName>
    <definedName name="HTML_Email_1">""</definedName>
    <definedName name="HTML_Greg">{"'Actual'!$A$1:$F$25"}</definedName>
    <definedName name="HTML_Header" localSheetId="3">"EXISTING &amp; FUTURE PRODUCTS (CONFIDENTIAL)"</definedName>
    <definedName name="HTML_Header" localSheetId="4">"EXISTING &amp; FUTURE PRODUCTS (CONFIDENTIAL)"</definedName>
    <definedName name="HTML_Header" localSheetId="16">"EXISTING &amp; FUTURE PRODUCTS (CONFIDENTIAL)"</definedName>
    <definedName name="HTML_Header">"All Centers"</definedName>
    <definedName name="HTML_Header_1">"SUBNETS"</definedName>
    <definedName name="HTML_LastUpdate" localSheetId="3">"2/8/98"</definedName>
    <definedName name="HTML_LastUpdate" localSheetId="4">"2/8/98"</definedName>
    <definedName name="HTML_LastUpdate" localSheetId="16">"2/8/98"</definedName>
    <definedName name="HTML_LastUpdate">"5/15/00"</definedName>
    <definedName name="HTML_LastUpdate_1">"01/25/2000"</definedName>
    <definedName name="HTML_LineAfter">FALSE</definedName>
    <definedName name="HTML_LineAfter_1">TRUE</definedName>
    <definedName name="HTML_LineBefore" localSheetId="3">TRUE</definedName>
    <definedName name="HTML_LineBefore" localSheetId="4">TRUE</definedName>
    <definedName name="HTML_LineBefore" localSheetId="16">TRUE</definedName>
    <definedName name="HTML_LineBefore">FALSE</definedName>
    <definedName name="HTML_Name" localSheetId="3">"Patrick Blattner"</definedName>
    <definedName name="HTML_Name" localSheetId="4">"Patrick Blattner"</definedName>
    <definedName name="HTML_Name" localSheetId="16">"Patrick Blattner"</definedName>
    <definedName name="HTML_Name">"Ray Gunsiorowski"</definedName>
    <definedName name="HTML_Name_1">"Jerry George"</definedName>
    <definedName name="HTML_OBDlg2">TRUE</definedName>
    <definedName name="HTML_OBDlg3">TRUE</definedName>
    <definedName name="HTML_OBDlg4">TRUE</definedName>
    <definedName name="HTML_OS">0</definedName>
    <definedName name="HTML_PathFile" localSheetId="3">"K:\ANIMATE\SECURE\Production\INTRANET\ANI.HTML.htm"</definedName>
    <definedName name="HTML_PathFile" localSheetId="4">"K:\ANIMATE\SECURE\Production\INTRANET\ANI.HTML.htm"</definedName>
    <definedName name="HTML_PathFile" localSheetId="16">"K:\ANIMATE\SECURE\Production\INTRANET\ANI.HTML.htm"</definedName>
    <definedName name="HTML_PathFile">"H:\FAS\FIS\WeeklyReport\Payroll\My3HTML.htm"</definedName>
    <definedName name="HTML_PathFileMac">"Macintosh HD:HomePageStuff:pc:datasets:implprem.html"</definedName>
    <definedName name="HTML_PathTemplate">"H:\Intranet\exchrate.htm"</definedName>
    <definedName name="HTML_Title" localSheetId="3">"2D ANIMATION PRODUCTION TABLE"</definedName>
    <definedName name="HTML_Title" localSheetId="4">"2D ANIMATION PRODUCTION TABLE"</definedName>
    <definedName name="HTML_Title" localSheetId="16">"2D ANIMATION PRODUCTION TABLE"</definedName>
    <definedName name="HTML_Title">"April 2000 Monthly Center Reviews"</definedName>
    <definedName name="HTML_Title_1">"Subnets"</definedName>
    <definedName name="html0">{"'Gasses'!$A$1:$E$17","'Minor'!$G$15","'Minor'!$A$1:$B$2"}</definedName>
    <definedName name="HTML1">{"'Trend_Total'!$A$7:$V$10","'Trend_Total'!$A$1:$V$4"}</definedName>
    <definedName name="HTML1_1" localSheetId="3">"[poolprices.xls]Sheet1!$A$1:$F$23"</definedName>
    <definedName name="HTML1_1" localSheetId="4">"[poolprices.xls]Sheet1!$A$1:$F$23"</definedName>
    <definedName name="HTML1_1" localSheetId="16">"[poolprices.xls]Sheet1!$A$1:$F$23"</definedName>
    <definedName name="HTML1_1">"[SUMFIN.XLS]IncStmt!$A$1:$AB$116"</definedName>
    <definedName name="HTML1_10" localSheetId="3">"robert.schulten@corporate.ge.com"</definedName>
    <definedName name="HTML1_10" localSheetId="4">"robert.schulten@corporate.ge.com"</definedName>
    <definedName name="HTML1_10" localSheetId="16">"robert.schulten@corporate.ge.com"</definedName>
    <definedName name="HTML1_10">""</definedName>
    <definedName name="HTML1_11">1</definedName>
    <definedName name="HTML1_12" localSheetId="3">"C:\webpage\poolpri.htm"</definedName>
    <definedName name="HTML1_12" localSheetId="4">"C:\webpage\poolpri.htm"</definedName>
    <definedName name="HTML1_12" localSheetId="16">"C:\webpage\poolpri.htm"</definedName>
    <definedName name="HTML1_12">"Zip 100:New_Home_Page:datafile:implpr.html"</definedName>
    <definedName name="HTML1_2">1</definedName>
    <definedName name="HTML1_3" localSheetId="3">"Consigned Metals Prices"</definedName>
    <definedName name="HTML1_3" localSheetId="4">"Consigned Metals Prices"</definedName>
    <definedName name="HTML1_3" localSheetId="16">"Consigned Metals Prices"</definedName>
    <definedName name="HTML1_3">"RiskPremiumUS"</definedName>
    <definedName name="HTML1_4" localSheetId="3">"Consigned Metals Prices"</definedName>
    <definedName name="HTML1_4" localSheetId="4">"Consigned Metals Prices"</definedName>
    <definedName name="HTML1_4" localSheetId="16">"Consigned Metals Prices"</definedName>
    <definedName name="HTML1_4">"Implied Risk Premiums for US"</definedName>
    <definedName name="HTML1_5">""</definedName>
    <definedName name="HTML1_6">-4146</definedName>
    <definedName name="HTML1_7">-4146</definedName>
    <definedName name="HTML1_8" localSheetId="3">"3/11/97"</definedName>
    <definedName name="HTML1_8" localSheetId="4">"3/11/97"</definedName>
    <definedName name="HTML1_8" localSheetId="16">"3/11/97"</definedName>
    <definedName name="HTML1_8">"3/19/97"</definedName>
    <definedName name="HTML1_9" localSheetId="3">"Robert M. Schulten"</definedName>
    <definedName name="HTML1_9" localSheetId="4">"Robert M. Schulten"</definedName>
    <definedName name="HTML1_9" localSheetId="16">"Robert M. Schulten"</definedName>
    <definedName name="HTML1_9">"Aswath Damodaran"</definedName>
    <definedName name="HTML10_1">"'[MANMAY96.XLS]BYMONTH (2)'!$B$20:$R$38"</definedName>
    <definedName name="HTML10_10">""</definedName>
    <definedName name="HTML10_11">1</definedName>
    <definedName name="HTML10_12">"Q:\DNSTREAM\COMMOPS\TRADING\PSOTCMTD.HTM"</definedName>
    <definedName name="HTML10_2">1</definedName>
    <definedName name="HTML10_3">"Weekly Antihistamine Volume Report"</definedName>
    <definedName name="HTML10_4">""</definedName>
    <definedName name="HTML10_5">""</definedName>
    <definedName name="HTML10_6">-4146</definedName>
    <definedName name="HTML10_7">-4146</definedName>
    <definedName name="HTML10_8">"7/13/98"</definedName>
    <definedName name="HTML10_9">"James Grote"</definedName>
    <definedName name="HTML11_1">"'[MANMAY96.XLS]BYMONTH (2)'!$B$39:$R$50"</definedName>
    <definedName name="HTML11_10">""</definedName>
    <definedName name="HTML11_11">1</definedName>
    <definedName name="HTML11_12">"Q:\DNSTREAM\COMMOPS\TRADING\PSOTCMTD.HTM"</definedName>
    <definedName name="HTML11_2">1</definedName>
    <definedName name="HTML11_3">"Weekly New Prescription Report"</definedName>
    <definedName name="HTML11_4">""</definedName>
    <definedName name="HTML11_5">""</definedName>
    <definedName name="HTML11_6">-4146</definedName>
    <definedName name="HTML11_7">-4146</definedName>
    <definedName name="HTML11_8">"6/5/98"</definedName>
    <definedName name="HTML11_9">"James Grote"</definedName>
    <definedName name="HTML12_1">"[MANMAY96.XLS]SKILLS!$A$2:$K$14"</definedName>
    <definedName name="HTML12_10">""</definedName>
    <definedName name="HTML12_11">1</definedName>
    <definedName name="HTML12_12">"Q:\DNSTREAM\COMMOPS\TRADING\PSOTCMTD.HTM"</definedName>
    <definedName name="HTML12_2">1</definedName>
    <definedName name="HTML12_3">"Weekly Total Prescription Report"</definedName>
    <definedName name="HTML12_4">" "</definedName>
    <definedName name="HTML12_5">""</definedName>
    <definedName name="HTML12_6">-4146</definedName>
    <definedName name="HTML12_7">-4146</definedName>
    <definedName name="HTML12_8">"7/6/98"</definedName>
    <definedName name="HTML12_9">"James Grote"</definedName>
    <definedName name="HTML13_1">"'[MANMAY96.XLS]SKILLS (2)'!$A$1:$K$13"</definedName>
    <definedName name="HTML13_10">""</definedName>
    <definedName name="HTML13_11">1</definedName>
    <definedName name="HTML13_12">"Q:\DNSTREAM\COMMOPS\TRADING\PSOTCMTD.HTM"</definedName>
    <definedName name="HTML13_2">1</definedName>
    <definedName name="HTML13_3">"Weekly New Prescription Report"</definedName>
    <definedName name="HTML13_4">""</definedName>
    <definedName name="HTML13_5">""</definedName>
    <definedName name="HTML13_6">-4146</definedName>
    <definedName name="HTML13_7">-4146</definedName>
    <definedName name="HTML13_8">"7/6/98"</definedName>
    <definedName name="HTML13_9">"James Grote"</definedName>
    <definedName name="HTML14_1">"'[PEOPLE1.XLS]£COSTSUM (2)'!$A$1:$I$17"</definedName>
    <definedName name="HTML14_10">""</definedName>
    <definedName name="HTML14_11">1</definedName>
    <definedName name="HTML14_12">"Q:\DNSTREAM\COMMOPS\TRADING\PSOTCMTD.HTM"</definedName>
    <definedName name="HTML14_2">1</definedName>
    <definedName name="HTML14_3">"Weekly TRx Volume"</definedName>
    <definedName name="HTML14_4">""</definedName>
    <definedName name="HTML14_5">""</definedName>
    <definedName name="HTML14_6">-4146</definedName>
    <definedName name="HTML14_7">-4146</definedName>
    <definedName name="HTML14_8">"6/19/98"</definedName>
    <definedName name="HTML14_9">"James Grote"</definedName>
    <definedName name="HTML15_1">"'[PEOPLE1.XLS]£COSTSUM (2)'!$A$1:$I$18"</definedName>
    <definedName name="HTML15_10">""</definedName>
    <definedName name="HTML15_11">1</definedName>
    <definedName name="HTML15_12">"C:\WWWJUL\SUMMARY.HTM"</definedName>
    <definedName name="HTML15_2">1</definedName>
    <definedName name="HTML15_3">"Weekly TRx Volume"</definedName>
    <definedName name="HTML15_4">""</definedName>
    <definedName name="HTML15_5">""</definedName>
    <definedName name="HTML15_6">-4146</definedName>
    <definedName name="HTML15_7">-4146</definedName>
    <definedName name="HTML15_8">"7/13/98"</definedName>
    <definedName name="HTML15_9">"James Grote"</definedName>
    <definedName name="HTML16_1">"'[PEOPLE1.XLS]SKILLS (2)'!$A$1:$K$15"</definedName>
    <definedName name="HTML16_10">""</definedName>
    <definedName name="HTML16_11">1</definedName>
    <definedName name="HTML16_12">"C:\WWWJUL\SKILLS.HTM"</definedName>
    <definedName name="HTML16_2">1</definedName>
    <definedName name="HTML16_3">"Weekly Antihistamine NRx Volume"</definedName>
    <definedName name="HTML16_4">""</definedName>
    <definedName name="HTML16_5">""</definedName>
    <definedName name="HTML16_6">-4146</definedName>
    <definedName name="HTML16_7">-4146</definedName>
    <definedName name="HTML16_8">"7/6/98"</definedName>
    <definedName name="HTML16_9">"James Grote"</definedName>
    <definedName name="HTML17_1">"'[PEOPLE1.XLS]GRADEGP (2)'!$A$1:$O$37"</definedName>
    <definedName name="HTML17_10">""</definedName>
    <definedName name="HTML17_11">1</definedName>
    <definedName name="HTML17_12">"C:\WWWJUL\GRADEGP.HTM"</definedName>
    <definedName name="HTML17_2">1</definedName>
    <definedName name="HTML17_3">"Weekly NRx Page"</definedName>
    <definedName name="HTML17_4">""</definedName>
    <definedName name="HTML17_5">""</definedName>
    <definedName name="HTML17_6">-4146</definedName>
    <definedName name="HTML17_7">-4146</definedName>
    <definedName name="HTML17_8">"7/13/98"</definedName>
    <definedName name="HTML17_9">"James Grote"</definedName>
    <definedName name="HTML18_1">"'[PEOPLE1.XLS]OTHER (2)'!$A$2:$M$28"</definedName>
    <definedName name="HTML18_10">""</definedName>
    <definedName name="HTML18_11">1</definedName>
    <definedName name="HTML18_12">"C:\WWWJUL\OTHER.HTM"</definedName>
    <definedName name="HTML18_2">1</definedName>
    <definedName name="HTML18_3">"Weekly TRx Page"</definedName>
    <definedName name="HTML18_4">""</definedName>
    <definedName name="HTML18_5">""</definedName>
    <definedName name="HTML18_6">-4146</definedName>
    <definedName name="HTML18_7">-4146</definedName>
    <definedName name="HTML18_8">"7/13/98"</definedName>
    <definedName name="HTML18_9">"James Grote"</definedName>
    <definedName name="HTML19_1">"'[PEOPLE1.XLS]BYMONTH (2)'!$B$1:$R$19"</definedName>
    <definedName name="HTML19_10">""</definedName>
    <definedName name="HTML19_11">1</definedName>
    <definedName name="HTML19_12">"C:\WWWJUL\BYMONTH2.HTM"</definedName>
    <definedName name="HTML19_2">1</definedName>
    <definedName name="HTML19_3">"Weekly Total Prescription Summary"</definedName>
    <definedName name="HTML19_4">""</definedName>
    <definedName name="HTML19_5">""</definedName>
    <definedName name="HTML19_6">-4146</definedName>
    <definedName name="HTML19_7">-4146</definedName>
    <definedName name="HTML19_8">"7/17/98"</definedName>
    <definedName name="HTML19_9">"James Grote"</definedName>
    <definedName name="HTML1a">{"'Vietnam'!$E$21:$W$45","'Vietnam'!$E$21:$W$45"}</definedName>
    <definedName name="html2">{"'Sample Status'!$A$1:$J$21"}</definedName>
    <definedName name="HTML2_1" localSheetId="3">"[poolprices.xls]Sheet1!$A$3:$F$16"</definedName>
    <definedName name="HTML2_1" localSheetId="4">"[poolprices.xls]Sheet1!$A$3:$F$16"</definedName>
    <definedName name="HTML2_1" localSheetId="16">"[poolprices.xls]Sheet1!$A$3:$F$16"</definedName>
    <definedName name="HTML2_1">"[Newco2.xls]EVoucher!$J$1:$Q$67"</definedName>
    <definedName name="HTML2_10" localSheetId="3">"robert.schulten@corporate.ge.com"</definedName>
    <definedName name="HTML2_10" localSheetId="4">"robert.schulten@corporate.ge.com"</definedName>
    <definedName name="HTML2_10" localSheetId="16">"robert.schulten@corporate.ge.com"</definedName>
    <definedName name="HTML2_10">""</definedName>
    <definedName name="HTML2_11">1</definedName>
    <definedName name="HTML2_12" localSheetId="3">"C:\webpage\poolpri2.htm"</definedName>
    <definedName name="HTML2_12" localSheetId="4">"C:\webpage\poolpri2.htm"</definedName>
    <definedName name="HTML2_12" localSheetId="16">"C:\webpage\poolpri2.htm"</definedName>
    <definedName name="HTML2_12">"F:\USERS\ECON\Census95\Int\T9ST.htm"</definedName>
    <definedName name="HTML2_2">1</definedName>
    <definedName name="HTML2_3" localSheetId="3">"Consigned Metals Prices"</definedName>
    <definedName name="HTML2_3" localSheetId="4">"Consigned Metals Prices"</definedName>
    <definedName name="HTML2_3" localSheetId="16">"Consigned Metals Prices"</definedName>
    <definedName name="HTML2_3">""</definedName>
    <definedName name="HTML2_4" localSheetId="3">"Consigned Metals Prices"</definedName>
    <definedName name="HTML2_4" localSheetId="4">"Consigned Metals Prices"</definedName>
    <definedName name="HTML2_4" localSheetId="16">"Consigned Metals Prices"</definedName>
    <definedName name="HTML2_4">""</definedName>
    <definedName name="HTML2_5" localSheetId="3">"(Cents/Lb.)"</definedName>
    <definedName name="HTML2_5" localSheetId="4">"(Cents/Lb.)"</definedName>
    <definedName name="HTML2_5" localSheetId="16">"(Cents/Lb.)"</definedName>
    <definedName name="HTML2_5">""</definedName>
    <definedName name="HTML2_6" localSheetId="3">1</definedName>
    <definedName name="HTML2_6" localSheetId="4">1</definedName>
    <definedName name="HTML2_6" localSheetId="16">1</definedName>
    <definedName name="HTML2_6">-4146</definedName>
    <definedName name="HTML2_7" localSheetId="3">1</definedName>
    <definedName name="HTML2_7" localSheetId="4">1</definedName>
    <definedName name="HTML2_7" localSheetId="16">1</definedName>
    <definedName name="HTML2_7">-4146</definedName>
    <definedName name="HTML2_8" localSheetId="3">"3/11/97"</definedName>
    <definedName name="HTML2_8" localSheetId="4">"3/11/97"</definedName>
    <definedName name="HTML2_8" localSheetId="16">"3/11/97"</definedName>
    <definedName name="HTML2_8">"2/17/98"</definedName>
    <definedName name="HTML2_9" localSheetId="3">"Robert M. Schulten"</definedName>
    <definedName name="HTML2_9" localSheetId="4">"Robert M. Schulten"</definedName>
    <definedName name="HTML2_9" localSheetId="16">"Robert M. Schulten"</definedName>
    <definedName name="HTML2_9">"BPH"</definedName>
    <definedName name="HTML20_1">"'[PEOPLE1.XLS]BYMONTH (2)'!$B$21:$R$38"</definedName>
    <definedName name="HTML20_10">""</definedName>
    <definedName name="HTML20_11">1</definedName>
    <definedName name="HTML20_12">"C:\WWWJUL\BYMONTH3.HTM"</definedName>
    <definedName name="HTML20_2">1</definedName>
    <definedName name="HTML20_3">"Weekly New Prescription Page"</definedName>
    <definedName name="HTML20_4">""</definedName>
    <definedName name="HTML20_5">""</definedName>
    <definedName name="HTML20_6">-4146</definedName>
    <definedName name="HTML20_7">-4146</definedName>
    <definedName name="HTML20_8">"8/3/98"</definedName>
    <definedName name="HTML20_9">"James Grote"</definedName>
    <definedName name="HTML21_1">"'[PEOPLE1.XLS]BYMONTH (2)'!$B$21:$R$40"</definedName>
    <definedName name="HTML21_10">""</definedName>
    <definedName name="HTML21_11">1</definedName>
    <definedName name="HTML21_12">"C:\WWWJUL\BYMONTH3.HTM"</definedName>
    <definedName name="HTML21_2">1</definedName>
    <definedName name="HTML21_3">"Weekly Total Prescription Page"</definedName>
    <definedName name="HTML21_4">""</definedName>
    <definedName name="HTML21_5">""</definedName>
    <definedName name="HTML21_6">-4146</definedName>
    <definedName name="HTML21_7">-4146</definedName>
    <definedName name="HTML21_8">"8/3/98"</definedName>
    <definedName name="HTML21_9">"James Grote"</definedName>
    <definedName name="HTML22_1">"'[PEOPLE1.XLS]BYMONTH (2)'!$B$43:$R$53"</definedName>
    <definedName name="HTML22_10">""</definedName>
    <definedName name="HTML22_11">1</definedName>
    <definedName name="HTML22_12">"C:\WWWJUL\BYMONTH.HTM"</definedName>
    <definedName name="HTML22_2">1</definedName>
    <definedName name="HTML22_3">"Weekly Antihistamine NRx Volume"</definedName>
    <definedName name="HTML22_4">""</definedName>
    <definedName name="HTML22_5">""</definedName>
    <definedName name="HTML22_6">-4146</definedName>
    <definedName name="HTML22_7">-4146</definedName>
    <definedName name="HTML22_8">"8/3/98"</definedName>
    <definedName name="HTML22_9">"James Grote"</definedName>
    <definedName name="HTML23_1">"'[PEOPLE1.XLS]SICK2 (2)'!$A$22:$F$44"</definedName>
    <definedName name="HTML23_10">""</definedName>
    <definedName name="HTML23_11">1</definedName>
    <definedName name="HTML23_12">"C:\WWWJUL\SICK2.HTM"</definedName>
    <definedName name="HTML23_2">1</definedName>
    <definedName name="HTML23_3">"Weekly Antihistamine TRx Volume"</definedName>
    <definedName name="HTML23_4">""</definedName>
    <definedName name="HTML23_5">""</definedName>
    <definedName name="HTML23_6">-4146</definedName>
    <definedName name="HTML23_7">-4146</definedName>
    <definedName name="HTML23_8">"8/3/98"</definedName>
    <definedName name="HTML23_9">"James Grote"</definedName>
    <definedName name="HTML24_1">"'[PEOPLE1.XLS]SKILLS (2)'!$A$2:$L$14"</definedName>
    <definedName name="HTML24_10">""</definedName>
    <definedName name="HTML24_11">1</definedName>
    <definedName name="HTML24_12">"C:\WWWJUL\SKILLS.HTM"</definedName>
    <definedName name="HTML24_2">1</definedName>
    <definedName name="HTML24_3">"Weekly NRx Report"</definedName>
    <definedName name="HTML24_4">""</definedName>
    <definedName name="HTML24_5">""</definedName>
    <definedName name="HTML24_6">-4146</definedName>
    <definedName name="HTML24_7">-4146</definedName>
    <definedName name="HTML24_8">"8/10/98"</definedName>
    <definedName name="HTML24_9">"James Grote"</definedName>
    <definedName name="HTML25_1">"'[PEOPLE.XLS]BYMONTH (2)'!$B$1:$R$19"</definedName>
    <definedName name="HTML25_10">""</definedName>
    <definedName name="HTML25_11">1</definedName>
    <definedName name="HTML25_12">"C:\WWWPIR\WWWAUG\BYMONTH2.HTM"</definedName>
    <definedName name="HTML25_2">1</definedName>
    <definedName name="HTML25_3">"Weekly TRx Report"</definedName>
    <definedName name="HTML25_4">""</definedName>
    <definedName name="HTML25_5">""</definedName>
    <definedName name="HTML25_6">-4146</definedName>
    <definedName name="HTML25_7">-4146</definedName>
    <definedName name="HTML25_8">"8/10/98"</definedName>
    <definedName name="HTML25_9">"James Grote"</definedName>
    <definedName name="HTML26_1">"'[PEOPLE.XLS]BYMONTH (2)'!$B$21:$R$39"</definedName>
    <definedName name="HTML26_10">""</definedName>
    <definedName name="HTML26_11">1</definedName>
    <definedName name="HTML26_12">"C:\WWWPIR\WWWAUG\BYMONTH3.HTM"</definedName>
    <definedName name="HTML26_2">1</definedName>
    <definedName name="HTML26_3">"Weekly New Antihistamine Volume"</definedName>
    <definedName name="HTML26_4">""</definedName>
    <definedName name="HTML26_5">""</definedName>
    <definedName name="HTML26_6">-4146</definedName>
    <definedName name="HTML26_7">-4146</definedName>
    <definedName name="HTML26_8">"9/7/98"</definedName>
    <definedName name="HTML26_9">"James Grote"</definedName>
    <definedName name="HTML27_1">"'[PEOPLE.XLS]BYMONTH (2)'!$B$43:$R$53"</definedName>
    <definedName name="HTML27_10">""</definedName>
    <definedName name="HTML27_11">1</definedName>
    <definedName name="HTML27_12">"C:\WWWPIR\WWWAUG\BYMONTH.HTM"</definedName>
    <definedName name="HTML27_2">1</definedName>
    <definedName name="HTML27_3">"Weekly Total Antihistamine Volume"</definedName>
    <definedName name="HTML27_4">""</definedName>
    <definedName name="HTML27_5">""</definedName>
    <definedName name="HTML27_6">-4146</definedName>
    <definedName name="HTML27_7">-4146</definedName>
    <definedName name="HTML27_8">"9/7/98"</definedName>
    <definedName name="HTML27_9">"James Grote"</definedName>
    <definedName name="HTML28_1">"'[PEOPLE.XLS]GRADEGP (2)'!$A$2:$O$36"</definedName>
    <definedName name="HTML28_10">""</definedName>
    <definedName name="HTML28_11">1</definedName>
    <definedName name="HTML28_12">"C:\WWW\PIR\OCT96\GRADEGP.HTM"</definedName>
    <definedName name="HTML28_2">1</definedName>
    <definedName name="HTML28_3">"Weekly TRx Report"</definedName>
    <definedName name="HTML28_4">""</definedName>
    <definedName name="HTML28_5">""</definedName>
    <definedName name="HTML28_6">-4146</definedName>
    <definedName name="HTML28_7">-4146</definedName>
    <definedName name="HTML28_8">"8/10/98"</definedName>
    <definedName name="HTML28_9">"James Grote"</definedName>
    <definedName name="HTML29_1">"'[PEOPLE.XLS]OTHER (2)'!$A$2:$M$28"</definedName>
    <definedName name="HTML29_10">""</definedName>
    <definedName name="HTML29_11">1</definedName>
    <definedName name="HTML29_12">"C:\WWWPIR\WWWAUG\OTHER.HTM"</definedName>
    <definedName name="HTML29_2">1</definedName>
    <definedName name="HTML29_3">"Weekly NRx Report"</definedName>
    <definedName name="HTML29_4">""</definedName>
    <definedName name="HTML29_5">""</definedName>
    <definedName name="HTML29_6">-4146</definedName>
    <definedName name="HTML29_7">-4146</definedName>
    <definedName name="HTML29_8">"8/10/98"</definedName>
    <definedName name="HTML29_9">"James Grote"</definedName>
    <definedName name="HTML3_1" localSheetId="3">"[poolprices.xls]Sheet1!$A$3:$F$17"</definedName>
    <definedName name="HTML3_1" localSheetId="4">"[poolprices.xls]Sheet1!$A$3:$F$17"</definedName>
    <definedName name="HTML3_1" localSheetId="16">"[poolprices.xls]Sheet1!$A$3:$F$17"</definedName>
    <definedName name="HTML3_1">"[Newco3.xls]EVoucher!$I$1:$R$41"</definedName>
    <definedName name="HTML3_10" localSheetId="3">"robert.schulten@corporate.ge.com"</definedName>
    <definedName name="HTML3_10" localSheetId="4">"robert.schulten@corporate.ge.com"</definedName>
    <definedName name="HTML3_10" localSheetId="16">"robert.schulten@corporate.ge.com"</definedName>
    <definedName name="HTML3_10">""</definedName>
    <definedName name="HTML3_11">1</definedName>
    <definedName name="HTML3_12" localSheetId="3">"C:\webpage\MyHTML.htm"</definedName>
    <definedName name="HTML3_12" localSheetId="4">"C:\webpage\MyHTML.htm"</definedName>
    <definedName name="HTML3_12" localSheetId="16">"C:\webpage\MyHTML.htm"</definedName>
    <definedName name="HTML3_12">"F:\USERS\ECON\Census95\Int\T9st.htm"</definedName>
    <definedName name="HTML3_2">1</definedName>
    <definedName name="HTML3_3" localSheetId="3">"Consigned Metals Prices"</definedName>
    <definedName name="HTML3_3" localSheetId="4">"Consigned Metals Prices"</definedName>
    <definedName name="HTML3_3" localSheetId="16">"Consigned Metals Prices"</definedName>
    <definedName name="HTML3_3">""</definedName>
    <definedName name="HTML3_4" localSheetId="3">"Consigned Metals Prices"</definedName>
    <definedName name="HTML3_4" localSheetId="4">"Consigned Metals Prices"</definedName>
    <definedName name="HTML3_4" localSheetId="16">"Consigned Metals Prices"</definedName>
    <definedName name="HTML3_4">""</definedName>
    <definedName name="HTML3_5" localSheetId="3">"(Cents/lb)"</definedName>
    <definedName name="HTML3_5" localSheetId="4">"(Cents/lb)"</definedName>
    <definedName name="HTML3_5" localSheetId="16">"(Cents/lb)"</definedName>
    <definedName name="HTML3_5">""</definedName>
    <definedName name="HTML3_6">-4146</definedName>
    <definedName name="HTML3_7">-4146</definedName>
    <definedName name="HTML3_8" localSheetId="3">"3/11/97"</definedName>
    <definedName name="HTML3_8" localSheetId="4">"3/11/97"</definedName>
    <definedName name="HTML3_8" localSheetId="16">"3/11/97"</definedName>
    <definedName name="HTML3_8">"2/17/98"</definedName>
    <definedName name="HTML3_9" localSheetId="3">"Robert M. Schulten"</definedName>
    <definedName name="HTML3_9" localSheetId="4">"Robert M. Schulten"</definedName>
    <definedName name="HTML3_9" localSheetId="16">"Robert M. Schulten"</definedName>
    <definedName name="HTML3_9">"BPH"</definedName>
    <definedName name="HTML30_1">"'[PEOPLE.XLS]SICK1 (2)'!$B$21:$G$38"</definedName>
    <definedName name="HTML30_10">""</definedName>
    <definedName name="HTML30_11">1</definedName>
    <definedName name="HTML30_12">"C:\WWW\PIR\OCT96\SICK1.HTM"</definedName>
    <definedName name="HTML30_2">1</definedName>
    <definedName name="HTML30_3">"Weekly TRx Report"</definedName>
    <definedName name="HTML30_4">""</definedName>
    <definedName name="HTML30_5">""</definedName>
    <definedName name="HTML30_6">-4146</definedName>
    <definedName name="HTML30_7">-4146</definedName>
    <definedName name="HTML30_8">"8/10/98"</definedName>
    <definedName name="HTML30_9">"James Grote"</definedName>
    <definedName name="HTML31_1">"'[PEOPLE.XLS]SICK2 (2)'!$A$22:$F$44"</definedName>
    <definedName name="HTML31_10">""</definedName>
    <definedName name="HTML31_11">1</definedName>
    <definedName name="HTML31_12">"C:\WWW\PIR\OCT96\SICK2.HTM"</definedName>
    <definedName name="HTML31_2">1</definedName>
    <definedName name="HTML31_3">"Weekly NRx Page"</definedName>
    <definedName name="HTML31_4">""</definedName>
    <definedName name="HTML31_5">""</definedName>
    <definedName name="HTML31_6">-4146</definedName>
    <definedName name="HTML31_7">-4146</definedName>
    <definedName name="HTML31_8">"9/7/98"</definedName>
    <definedName name="HTML31_9">"James Grote"</definedName>
    <definedName name="HTML32_1">"'[PEOPLE.XLS]SKILLS (2)'!$A$2:$L$14"</definedName>
    <definedName name="HTML32_10">""</definedName>
    <definedName name="HTML32_11">1</definedName>
    <definedName name="HTML32_12">"C:\WWW\PIR\OCT96\SKILLS.HTM"</definedName>
    <definedName name="HTML32_2">1</definedName>
    <definedName name="HTML32_3">"Weekly TRx Page"</definedName>
    <definedName name="HTML32_4">""</definedName>
    <definedName name="HTML32_5">""</definedName>
    <definedName name="HTML32_6">-4146</definedName>
    <definedName name="HTML32_7">-4146</definedName>
    <definedName name="HTML32_8">"9/7/98"</definedName>
    <definedName name="HTML32_9">"James Grote"</definedName>
    <definedName name="HTML33_1">"'[PEOPLE.XLS]£COSTSUM'!$A$2:$I$20"</definedName>
    <definedName name="HTML33_11">1</definedName>
    <definedName name="HTML33_12">"C:\WWWPIR\WWWAUG\SUMMARY.HTM"</definedName>
    <definedName name="HTML33_2">-4146</definedName>
    <definedName name="HTML33_3">"C:\WWWPIR\WWWAUG\SUMMARY1.HTM"</definedName>
    <definedName name="HTML34_1">"'[PEOPLE.XLS]£COSTSUM (2)'!$A$1:$I$18"</definedName>
    <definedName name="HTML34_11">1</definedName>
    <definedName name="HTML34_12">"C:\WWWPIR\WWWAUG\SUMMARY.HTM"</definedName>
    <definedName name="HTML34_2">-4146</definedName>
    <definedName name="HTML34_3">"C:\WWWPIR\WWWAUG\SUMMARY1.HTM"</definedName>
    <definedName name="HTML35_1">"'[PEOPLE.XLS]£COSTSUM (2)'!$A$2:$I$20"</definedName>
    <definedName name="HTML35_11">1</definedName>
    <definedName name="HTML35_12">"C:\WWWPIR\WWWAUG\SUMMARY.HTM"</definedName>
    <definedName name="HTML35_2">-4146</definedName>
    <definedName name="HTML35_3">"C:\WWWPIR\WWWAUG\SUMMARY1.HTM"</definedName>
    <definedName name="HTML36_1">"'[PEOPLE.XLS]OTHER (2)'!$A$2:$M$29"</definedName>
    <definedName name="HTML36_11">1</definedName>
    <definedName name="HTML36_12">"C:\WWWPIR\WWWAUG\OTHER.HTM"</definedName>
    <definedName name="HTML36_2">-4146</definedName>
    <definedName name="HTML36_3">"C:\WWWPIR\WWWAUG\OTHER1.HTM"</definedName>
    <definedName name="HTML37_1">"'[PEOPLE.XLS]BYMONTH (2)'!$B$1:$R$20"</definedName>
    <definedName name="HTML37_11">1</definedName>
    <definedName name="HTML37_12">"C:\WWW\PIR\OCT96\BYMONTH2.HTM"</definedName>
    <definedName name="HTML37_2">-4146</definedName>
    <definedName name="HTML37_3">"C:\WWW\PIR\OCT96\BYMONTH1.HTM"</definedName>
    <definedName name="HTML38_1">"'[PEOPLE.XLS]BYMONTH (2)'!$B$22:$R$40"</definedName>
    <definedName name="HTML38_11">1</definedName>
    <definedName name="HTML38_12">"C:\WWW\PIR\OCT96\BYMONTH3.HTM"</definedName>
    <definedName name="HTML38_2">-4146</definedName>
    <definedName name="HTML38_3">"C:\WWW\PIR\OCT96\BYMONTH2.HTM"</definedName>
    <definedName name="HTML39_1">"'[PEOPLE.XLS]BYMONTH (2)'!$B$44:$R$54"</definedName>
    <definedName name="HTML39_11">1</definedName>
    <definedName name="HTML39_12">"C:\WWW\PIR\OCT96\BYMONTH.HTM"</definedName>
    <definedName name="HTML39_2">-4146</definedName>
    <definedName name="HTML39_3">"C:\WWW\PIR\OCT96\BYMONTH3.HTM"</definedName>
    <definedName name="HTML4_1">"'[mitforum.xls]Other Expenses'!$A$1:$P$23"</definedName>
    <definedName name="HTML4_10">"Emil.Asistores@crtc.x400.gc.ca"</definedName>
    <definedName name="HTML4_11">1</definedName>
    <definedName name="HTML4_12">"O:\ENG\PROC_REP\TELECOM\1997\PART7\QS_REP98\BCTEL\BCTEL.HTM"</definedName>
    <definedName name="HTML4_2">1</definedName>
    <definedName name="HTML4_3">"BC Tel 1998 Quality Of Service Report"</definedName>
    <definedName name="HTML4_4">"BC Tel 1998 Quality Of Service Report"</definedName>
    <definedName name="HTML4_5">""</definedName>
    <definedName name="HTML4_6">-4146</definedName>
    <definedName name="HTML4_7">-4146</definedName>
    <definedName name="HTML4_8">"1997/10/24"</definedName>
    <definedName name="HTML4_9">"Emil Asistores"</definedName>
    <definedName name="HTML40_1">"'[PEOPLE.XLS]OTHER (2)'!$A$2:$N$28"</definedName>
    <definedName name="HTML40_11">1</definedName>
    <definedName name="HTML40_12">"C:\WWW\PIR\OCT96\OTHER.HTM"</definedName>
    <definedName name="HTML40_2">-4146</definedName>
    <definedName name="HTML40_3">"C:\WWW\PIR\OCT96\OTHER1.HTM"</definedName>
    <definedName name="HTML41_1">"'[PEOPLE.XLS]OTHER (2)'!$A$2:$O$28"</definedName>
    <definedName name="HTML41_11">1</definedName>
    <definedName name="HTML41_12">"C:\WWW\PIR\OCT96\OTHER.HTM"</definedName>
    <definedName name="HTML41_2">-4146</definedName>
    <definedName name="HTML41_3">"C:\WWW\PIR\OCT96\OTHER1.HTM"</definedName>
    <definedName name="HTML42_1">"'[PEOPLE.XLS]£COSTSUM (2)'!$A$2:$I$22"</definedName>
    <definedName name="HTML42_11">1</definedName>
    <definedName name="HTML42_12">"C:\WWW\PIR\OCT96\SUMMARY.HTM"</definedName>
    <definedName name="HTML42_2">-4146</definedName>
    <definedName name="HTML42_3">"C:\WWW\PIR\OCT96\SUMMARY1.HTM"</definedName>
    <definedName name="HTML43_11">1</definedName>
    <definedName name="HTML43_2">-4146</definedName>
    <definedName name="HTML44_11">1</definedName>
    <definedName name="HTML44_2">-4146</definedName>
    <definedName name="HTML45_11">1</definedName>
    <definedName name="HTML45_2">-4146</definedName>
    <definedName name="HTML46_11">1</definedName>
    <definedName name="HTML46_2">-4146</definedName>
    <definedName name="HTML47_11">1</definedName>
    <definedName name="HTML47_2">-4146</definedName>
    <definedName name="HTML48_11">1</definedName>
    <definedName name="HTML48_2">-4146</definedName>
    <definedName name="HTML49_11">1</definedName>
    <definedName name="HTML49_2">-4146</definedName>
    <definedName name="HTML5_1">"'[mitforum.xls]Income Statement'!$A$1:$Q$19"</definedName>
    <definedName name="HTML5_10">"Emil.Asistores@crtc.x400.gc.ca"</definedName>
    <definedName name="HTML5_11">1</definedName>
    <definedName name="HTML5_12">"O:\ENG\PROC_REP\TELECOM\1997\PART7\QS_REP98\TCI\TCI.HTM"</definedName>
    <definedName name="HTML5_2">1</definedName>
    <definedName name="HTML5_3">"TCI 1998 Quality Of Service Report"</definedName>
    <definedName name="HTML5_4">"TCI 1998 Quality Of Service Report"</definedName>
    <definedName name="HTML5_5">""</definedName>
    <definedName name="HTML5_6">-4146</definedName>
    <definedName name="HTML5_7">-4146</definedName>
    <definedName name="HTML5_8">"1997/10/30"</definedName>
    <definedName name="HTML5_9">"Emil Asistores"</definedName>
    <definedName name="HTML50_11">1</definedName>
    <definedName name="HTML50_2">-4146</definedName>
    <definedName name="HTML51_11">1</definedName>
    <definedName name="HTML51_2">-4146</definedName>
    <definedName name="HTML52_11">1</definedName>
    <definedName name="HTML52_2">-4146</definedName>
    <definedName name="HTML53_11">1</definedName>
    <definedName name="HTML53_2">-4146</definedName>
    <definedName name="HTML54_11">1</definedName>
    <definedName name="HTML54_2">-4146</definedName>
    <definedName name="HTML55_11">1</definedName>
    <definedName name="HTML55_2">-4146</definedName>
    <definedName name="HTML56_11">1</definedName>
    <definedName name="HTML56_2">-4146</definedName>
    <definedName name="HTML57_11">1</definedName>
    <definedName name="HTML57_2">-4146</definedName>
    <definedName name="HTML58_11">1</definedName>
    <definedName name="HTML58_2">-4146</definedName>
    <definedName name="HTML59_11">1</definedName>
    <definedName name="HTML59_2">-4146</definedName>
    <definedName name="HTML6_1">"'[mitforum.xls]Balance Sheet &amp; Cash Flow'!$A$1:$O$22"</definedName>
    <definedName name="HTML6_10">""</definedName>
    <definedName name="HTML6_11">1</definedName>
    <definedName name="HTML6_12">"C:\My Documents\CashFlow.htm"</definedName>
    <definedName name="HTML6_2">1</definedName>
    <definedName name="HTML6_3">"Balance Sheet &amp; Cash Flow"</definedName>
    <definedName name="HTML6_4">"Balance Sheet &amp; Cash Flow"</definedName>
    <definedName name="HTML6_5">"Financial model by Charlie Tillett of Frontier Software (charlie@frontier.com)"</definedName>
    <definedName name="HTML6_6">-4146</definedName>
    <definedName name="HTML6_7">-4146</definedName>
    <definedName name="HTML6_8">""</definedName>
    <definedName name="HTML6_9">""</definedName>
    <definedName name="HTML60_11">1</definedName>
    <definedName name="HTML60_2">-4146</definedName>
    <definedName name="HTML61_11">1</definedName>
    <definedName name="HTML61_2">-4146</definedName>
    <definedName name="HTML62_11">1</definedName>
    <definedName name="HTML62_2">-4146</definedName>
    <definedName name="HTML63_11">1</definedName>
    <definedName name="HTML63_2">-4146</definedName>
    <definedName name="HTML64_11">1</definedName>
    <definedName name="HTML64_2">-4146</definedName>
    <definedName name="HTML65_11">1</definedName>
    <definedName name="HTML65_2">-4146</definedName>
    <definedName name="HTML66_11">1</definedName>
    <definedName name="HTML66_2">-4146</definedName>
    <definedName name="HTML67_11">1</definedName>
    <definedName name="HTML67_2">-4146</definedName>
    <definedName name="HTML68_11">1</definedName>
    <definedName name="HTML68_2">-4146</definedName>
    <definedName name="HTML69_11">1</definedName>
    <definedName name="HTML69_2">-4146</definedName>
    <definedName name="HTML7_1">"'[mitforum.xls]Double Entry Primer'!$A$1:$X$17"</definedName>
    <definedName name="HTML7_10">""</definedName>
    <definedName name="HTML7_11">1</definedName>
    <definedName name="HTML7_12">"C:\My Documents\DoubleEntry.htm"</definedName>
    <definedName name="HTML7_2">1</definedName>
    <definedName name="HTML7_3">"Double Entry Primer"</definedName>
    <definedName name="HTML7_4">"Double Entry Primer"</definedName>
    <definedName name="HTML7_5">"Financial model by Charlie Tillett of Frontier Software (charlie@frontier.com)"</definedName>
    <definedName name="HTML7_6">-4146</definedName>
    <definedName name="HTML7_7">-4146</definedName>
    <definedName name="HTML7_8">""</definedName>
    <definedName name="HTML7_9">""</definedName>
    <definedName name="HTML70_11">1</definedName>
    <definedName name="HTML70_2">-4146</definedName>
    <definedName name="HTML71_11">1</definedName>
    <definedName name="HTML71_2">-4146</definedName>
    <definedName name="HTML72_11">1</definedName>
    <definedName name="HTML72_2">-4146</definedName>
    <definedName name="HTML73_11">1</definedName>
    <definedName name="HTML73_2">-4146</definedName>
    <definedName name="HTML74_11">1</definedName>
    <definedName name="HTML74_2">-4146</definedName>
    <definedName name="HTML75_11">1</definedName>
    <definedName name="HTML75_2">-4146</definedName>
    <definedName name="HTML76_11">1</definedName>
    <definedName name="HTML76_2">-4146</definedName>
    <definedName name="HTML77_11">1</definedName>
    <definedName name="HTML77_2">-4146</definedName>
    <definedName name="HTML78_11">1</definedName>
    <definedName name="HTML78_2">-4146</definedName>
    <definedName name="HTML79_11">1</definedName>
    <definedName name="HTML79_2">-4146</definedName>
    <definedName name="HTML8_1">"[MANMAY96.XLS]SICK2!$A$21:$F$41"</definedName>
    <definedName name="HTML8_10">""</definedName>
    <definedName name="HTML8_11">1</definedName>
    <definedName name="HTML8_12">"Q:\DNSTREAM\COMMOPS\TRADING\PSOTCMTD.HTM"</definedName>
    <definedName name="HTML8_2">1</definedName>
    <definedName name="HTML8_3">"Weekly Antihistamine Volume Data"</definedName>
    <definedName name="HTML8_4">""</definedName>
    <definedName name="HTML8_5">""</definedName>
    <definedName name="HTML8_6">-4146</definedName>
    <definedName name="HTML8_7">-4146</definedName>
    <definedName name="HTML8_8">"6/5/98"</definedName>
    <definedName name="HTML8_9">"James Grote"</definedName>
    <definedName name="HTML80_11">1</definedName>
    <definedName name="HTML80_2">-4146</definedName>
    <definedName name="HTML81_11">1</definedName>
    <definedName name="HTML81_2">-4146</definedName>
    <definedName name="HTML82_11">1</definedName>
    <definedName name="HTML82_2">-4146</definedName>
    <definedName name="HTML83_11">1</definedName>
    <definedName name="HTML83_2">-4146</definedName>
    <definedName name="HTML9_1">"'[MANMAY96.XLS]BYMONTH (2)'!$B$1:$R$19"</definedName>
    <definedName name="HTML9_10">""</definedName>
    <definedName name="HTML9_11">1</definedName>
    <definedName name="HTML9_12">"Q:\DNSTREAM\COMMOPS\TRADING\PSOTCMTD.HTM"</definedName>
    <definedName name="HTML9_2">1</definedName>
    <definedName name="HTML9_3">"Weekly Antihistamine Volme Report"</definedName>
    <definedName name="HTML9_4">""</definedName>
    <definedName name="HTML9_5">""</definedName>
    <definedName name="HTML9_6">-4146</definedName>
    <definedName name="HTML9_7">-4146</definedName>
    <definedName name="HTML9_8">"6/8/98"</definedName>
    <definedName name="HTML9_9">"James Grote"</definedName>
    <definedName name="HTMLControl" localSheetId="3">{"'Edit'!$A$1:$V$2277"}</definedName>
    <definedName name="HTMLControl" localSheetId="4">{"'Edit'!$A$1:$V$2277"}</definedName>
    <definedName name="HTMLControl" localSheetId="16">{"'Edit'!$A$1:$V$2277"}</definedName>
    <definedName name="HTMLControl">{"'Edit'!$A$1:$V$2277"}</definedName>
    <definedName name="HTMLCount" localSheetId="3">3</definedName>
    <definedName name="HTMLCount" localSheetId="4">3</definedName>
    <definedName name="HTMLCount" localSheetId="16">3</definedName>
    <definedName name="HTMLCount">1</definedName>
    <definedName name="htmll2">{"'Sample Status'!$A$1:$J$21"}</definedName>
    <definedName name="HUh">{"'Standalone List Price Trends'!$A$1:$X$56"}</definedName>
    <definedName name="HUTYE">{"'SYNTH FALLET'!$A$6:$L$22"}</definedName>
    <definedName name="huy">{"'Sheet1'!$L$16"}</definedName>
    <definedName name="Hw">{"'MMGR'!$A$1:$L$56"}</definedName>
    <definedName name="I68Y">{"'Demand Units'!$X$11:$AD$45"}</definedName>
    <definedName name="IDL.Connector.UDF">0</definedName>
    <definedName name="IDL.Connector.Version">"9.0.1.3"</definedName>
    <definedName name="IDReference">"A1"</definedName>
    <definedName name="ikiooo">{"'Other IPS'!$A$5","'Other IPS'!$A$4:$K$38"}</definedName>
    <definedName name="imeclosedthreads">41918.5692013889</definedName>
    <definedName name="Img_Ch1">"IMG_5"</definedName>
    <definedName name="Img_Chart1">"IMG_10"</definedName>
    <definedName name="Img_ML_1a9i6f1a">"IMG_11"</definedName>
    <definedName name="Img_ML_1c3d1n6n">"IMG_6"</definedName>
    <definedName name="Img_ML_1d6v5l7q">"IMG_18"</definedName>
    <definedName name="Img_ML_1d6y2l7q">"IMG_18"</definedName>
    <definedName name="Img_ML_1e1k9n5y">"IMG_10"</definedName>
    <definedName name="Img_ML_1g2z1j4q">"IMG_18"</definedName>
    <definedName name="Img_ML_1g9y2u4q">"IMG_18"</definedName>
    <definedName name="Img_ML_1j3s8k1q">"IMG_18"</definedName>
    <definedName name="Img_ML_1j3u6k1q">"IMG_18"</definedName>
    <definedName name="Img_ML_1k1y2i9q">"IMG_18"</definedName>
    <definedName name="Img_ML_1k4g9u7k">"IMG_56"</definedName>
    <definedName name="Img_ML_1k6v5l9q">"IMG_18"</definedName>
    <definedName name="Img_ML_1k8v5t9q">"IMG_18"</definedName>
    <definedName name="Img_ML_1q9i2k7i">"IMG_10"</definedName>
    <definedName name="Img_ML_1s4z1z2q">"IMG_18"</definedName>
    <definedName name="Img_ML_1t5s6u1f">"IMG_6"</definedName>
    <definedName name="Img_ML_1u9s8u5q">"IMG_18"</definedName>
    <definedName name="Img_ML_1y7a6c1t">"IMG_6"</definedName>
    <definedName name="Img_ML_2b2b8h8h">"IMG_10"</definedName>
    <definedName name="Img_ML_2b4d2b3c">"IMG_11"</definedName>
    <definedName name="Img_ML_2b9i6f3c">"IMG_12"</definedName>
    <definedName name="Img_ML_2d2r9j7a">"IMG_18"</definedName>
    <definedName name="Img_ML_2e1r5p2m">"IMG_10"</definedName>
    <definedName name="Img_ML_2j4h5d5y">"IMG_10"</definedName>
    <definedName name="Img_ML_2j6i5k6b">"IMG_10"</definedName>
    <definedName name="Img_ML_2j7r9o8a">"IMG_18"</definedName>
    <definedName name="Img_ML_2k1r9i3a">"IMG_12"</definedName>
    <definedName name="Img_ML_2k2r9j9a">"IMG_18"</definedName>
    <definedName name="Img_ML_2k4x3z9a">"IMG_18"</definedName>
    <definedName name="Img_ML_2k5r9m3a">"IMG_18"</definedName>
    <definedName name="Img_ML_2k5y2m3a">"IMG_18"</definedName>
    <definedName name="Img_ML_2k7w4o9a">"IMG_18"</definedName>
    <definedName name="Img_ML_2k9r9u3a">"IMG_18"</definedName>
    <definedName name="Img_ML_2m9t4m5q">"IMG_10"</definedName>
    <definedName name="Img_ML_2s1t7i2a">"IMG_18"</definedName>
    <definedName name="Img_ML_2s2x3j6a">"IMG_18"</definedName>
    <definedName name="Img_ML_2s4r9z2a">"IMG_18"</definedName>
    <definedName name="Img_ML_2s7t7o6a">"IMG_18"</definedName>
    <definedName name="Img_ML_2s8x3t6a">"IMG_18"</definedName>
    <definedName name="Img_ML_2u3x3k5a">"IMG_18"</definedName>
    <definedName name="Img_ML_2u4x3z5a">"IMG_18"</definedName>
    <definedName name="Img_ML_2u6x3l5a">"IMG_18"</definedName>
    <definedName name="Img_ML_2v6s9i5c">"IMG_6"</definedName>
    <definedName name="Img_ML_2x1b8j5c">"IMG_11"</definedName>
    <definedName name="Img_ML_2x8r4a2e">"IMG_10"</definedName>
    <definedName name="Img_ML_3b3j3x9k">"IMG_6"</definedName>
    <definedName name="Img_ML_3b5m6a3d">"IMG_10"</definedName>
    <definedName name="Img_ML_3c4d1a4d">"IMG_12"</definedName>
    <definedName name="Img_ML_3c4d2b5e">"IMG_12"</definedName>
    <definedName name="Img_ML_3c6e9c4g">"IMG_6"</definedName>
    <definedName name="Img_ML_3c7g1a7g">"IMG_3"</definedName>
    <definedName name="Img_ML_3c9i9i4d">"IMG_10"</definedName>
    <definedName name="Img_ML_3d6t7l7p">"IMG_18"</definedName>
    <definedName name="Img_ML_3e2q4k7i">"IMG_6"</definedName>
    <definedName name="Img_ML_3g6x3l4p">"IMG_18"</definedName>
    <definedName name="Img_ML_3g7z1o4p">"IMG_18"</definedName>
    <definedName name="Img_ML_3h2n3p4v">"IMG_6"</definedName>
    <definedName name="Img_ML_3j6s8l1p">"IMG_18"</definedName>
    <definedName name="Img_ML_3j6t7l8p">"IMG_18"</definedName>
    <definedName name="Img_ML_3k4t7z3p">"IMG_18"</definedName>
    <definedName name="Img_ML_3k4t7z9p">"IMG_18"</definedName>
    <definedName name="Img_ML_3k5t7m3p">"IMG_18"</definedName>
    <definedName name="Img_ML_3n5p3k4y">"IMG_10"</definedName>
    <definedName name="Img_ML_3p2b9c6w">"IMG_10"</definedName>
    <definedName name="Img_ML_3p5d9q5j">"IMG_6"</definedName>
    <definedName name="Img_ML_3s1u6i2p">"IMG_18"</definedName>
    <definedName name="Img_ML_3s1w4i6p">"IMG_18"</definedName>
    <definedName name="Img_ML_3s2w4j6p">"IMG_18"</definedName>
    <definedName name="Img_ML_3s4z1z6p">"IMG_18"</definedName>
    <definedName name="Img_ML_3t6y8n6e">"IMG_12"</definedName>
    <definedName name="Img_ML_3u5x3m5p">"IMG_18"</definedName>
    <definedName name="Img_ML_3u6w4l5p">"IMG_18"</definedName>
    <definedName name="Img_ML_3y1j4m2m">"IMG_6"</definedName>
    <definedName name="Img_ML_4b5b4m3y">"IMG_10"</definedName>
    <definedName name="Img_ML_4b5r5k9y">"IMG_10"</definedName>
    <definedName name="Img_ML_4d2b6f6f">"IMG_10"</definedName>
    <definedName name="Img_ML_4g5z1m4l">"IMG_18"</definedName>
    <definedName name="Img_ML_4j3z1k1l">"IMG_18"</definedName>
    <definedName name="Img_ML_4j4z1z8l">"IMG_18"</definedName>
    <definedName name="Img_ML_4j7z1o1l">"IMG_18"</definedName>
    <definedName name="Img_ML_4k4y2z9l">"IMG_18"</definedName>
    <definedName name="Img_ML_4k8k7q4x">"IMG_12"</definedName>
    <definedName name="Img_ML_4k8t7t3l">"IMG_18"</definedName>
    <definedName name="Img_ML_4m3p5r8j">"IMG_12"</definedName>
    <definedName name="Img_ML_4n6t1k1h">"IMG_10"</definedName>
    <definedName name="Img_ML_4r3t2p9g">"IMG_12"</definedName>
    <definedName name="Img_ML_4s4r5e3c">"IMG_10"</definedName>
    <definedName name="Img_ML_4s4v5z6l">"IMG_18"</definedName>
    <definedName name="Img_ML_4s6s8l2l">"IMG_18"</definedName>
    <definedName name="Img_ML_4u2s9f9y">"IMG_10"</definedName>
    <definedName name="Img_ML_4u3z1k5l">"IMG_18"</definedName>
    <definedName name="Img_ML_4u9z1u5l">"IMG_18"</definedName>
    <definedName name="Img_ML_5d3i8b5s">"IMG_5"</definedName>
    <definedName name="Img_ML_5e7g5e5e">"IMG_10"</definedName>
    <definedName name="Img_ML_5e7s6t2u">"IMG_6"</definedName>
    <definedName name="Img_ML_5e9i9i2b">"IMG_10"</definedName>
    <definedName name="Img_ML_5f9d1i5x">"IMG_6"</definedName>
    <definedName name="Img_ML_5f9x9u4u">"IMG_10"</definedName>
    <definedName name="Img_ML_5g9y2u4m">"IMG_18"</definedName>
    <definedName name="Img_ML_5g9z1u4m">"IMG_18"</definedName>
    <definedName name="Img_ML_5h6q3g8u">"IMG_6"</definedName>
    <definedName name="Img_ML_5j3r9k1m">"IMG_18"</definedName>
    <definedName name="Img_ML_5j4u6z8m">"IMG_5"</definedName>
    <definedName name="Img_ML_5j6r9l1m">"IMG_18"</definedName>
    <definedName name="Img_ML_5j6v5l8m">"IMG_18"</definedName>
    <definedName name="Img_ML_5j9t7u1m">"IMG_5"</definedName>
    <definedName name="Img_ML_5k1g6v5e">"IMG_10"</definedName>
    <definedName name="Img_ML_5k1u6i3m">"IMG_18"</definedName>
    <definedName name="Img_ML_5k5r9m9m">"IMG_18"</definedName>
    <definedName name="Img_ML_5k5u6m3m">"IMG_18"</definedName>
    <definedName name="Img_ML_5k5u6m9m">"IMG_18"</definedName>
    <definedName name="Img_ML_5k7e4n8n">"IMG_6"</definedName>
    <definedName name="Img_ML_5k8u6t3m">"IMG_18"</definedName>
    <definedName name="Img_ML_5k8u7s9i">"IMG_6"</definedName>
    <definedName name="Img_ML_5s4y2z6m">"IMG_18"</definedName>
    <definedName name="Img_ML_5s5y2m6m">"IMG_5"</definedName>
    <definedName name="Img_ML_5s7u6o2m">"IMG_18"</definedName>
    <definedName name="Img_ML_5u3x3k5m">"IMG_18"</definedName>
    <definedName name="Img_ML_6a6y1x1h">"IMG_10"</definedName>
    <definedName name="Img_ML_6d2u6j7z">"IMG_18"</definedName>
    <definedName name="Img_ML_6d9u6u7z">"IMG_5"</definedName>
    <definedName name="Img_ML_6f2p1m9g">"IMG_6"</definedName>
    <definedName name="Img_ML_6f9i2b5e">"IMG_10"</definedName>
    <definedName name="Img_ML_6j4v6x5i">"IMG_12"</definedName>
    <definedName name="Img_ML_6j5w4m8z">"IMG_18"</definedName>
    <definedName name="Img_ML_6j6x3l1z">"IMG_18"</definedName>
    <definedName name="Img_ML_6k4t7z9z">"IMG_12"</definedName>
    <definedName name="Img_ML_6k6x3l9z">"IMG_5"</definedName>
    <definedName name="Img_ML_6k8t7t3z">"IMG_18"</definedName>
    <definedName name="Img_ML_6k8u6t3z">"IMG_18"</definedName>
    <definedName name="Img_ML_6k9c9p4d">"IMG_6"</definedName>
    <definedName name="Img_ML_6m6i9t6k">"IMG_10"</definedName>
    <definedName name="Img_ML_6n6c2h1d">"IMG_10"</definedName>
    <definedName name="Img_ML_6p2b6u6k">"IMG_10"</definedName>
    <definedName name="Img_ML_6p3m8v1n">"IMG_10"</definedName>
    <definedName name="Img_ML_6r9u1n9k">"IMG_6"</definedName>
    <definedName name="Img_ML_6s4x3z2z">"IMG_18"</definedName>
    <definedName name="Img_ML_6u1b6h4m">"IMG_10"</definedName>
    <definedName name="Img_ML_6u1z1i5z">"IMG_18"</definedName>
    <definedName name="Img_ML_6u4t7r7e">"IMG_10"</definedName>
    <definedName name="Img_ML_6w6m7b7r">"IMG_12"</definedName>
    <definedName name="Img_ML_6y9f7y3n">"IMG_6"</definedName>
    <definedName name="Img_ML_7b3x8f2f">"IMG_10"</definedName>
    <definedName name="Img_ML_7d1w4i7i">"IMG_5"</definedName>
    <definedName name="Img_ML_7d9v5u7i">"IMG_18"</definedName>
    <definedName name="Img_ML_7e1g7x4r">"IMG_10"</definedName>
    <definedName name="Img_ML_7g2v5j4i">"IMG_18"</definedName>
    <definedName name="Img_ML_7g4k9d6i">"IMG_11"</definedName>
    <definedName name="Img_ML_7g5e5e2b">"IMG_3"</definedName>
    <definedName name="Img_ML_7g6t7l4i">"IMG_18"</definedName>
    <definedName name="Img_ML_7j3w4k8i">"IMG_18"</definedName>
    <definedName name="Img_ML_7j6w4l8i">"IMG_18"</definedName>
    <definedName name="Img_ML_7m3b4p7p">"IMG_10"</definedName>
    <definedName name="Img_ML_7m5m4k3b">"IMG_6"</definedName>
    <definedName name="Img_ML_7n6h3t1t">"IMG_6"</definedName>
    <definedName name="Img_ML_7s1z1i6i">"IMG_18"</definedName>
    <definedName name="Img_ML_7s4w7c6r">"IMG_11"</definedName>
    <definedName name="Img_ML_7s8z1t6i">"IMG_18"</definedName>
    <definedName name="Img_ML_7s9z1u6i">"IMG_18"</definedName>
    <definedName name="Img_ML_7u5z1m5i">"IMG_18"</definedName>
    <definedName name="Img_ML_7u6z1l5i">"IMG_18"</definedName>
    <definedName name="Img_ML_8a8m2p9x">"IMG_10"</definedName>
    <definedName name="Img_ML_8b4s3j4n">"IMG_10"</definedName>
    <definedName name="Img_ML_8b9j5t1p">"IMG_10"</definedName>
    <definedName name="Img_ML_8c2q5i2r">"IMG_6"</definedName>
    <definedName name="Img_ML_8g3e4a7v">"IMG_10"</definedName>
    <definedName name="Img_ML_8g3u6k4j">"IMG_18"</definedName>
    <definedName name="Img_ML_8g3v5k4j">"IMG_18"</definedName>
    <definedName name="Img_ML_8g5v5m4j">"IMG_18"</definedName>
    <definedName name="Img_ML_8g6v5l4j">"IMG_18"</definedName>
    <definedName name="Img_ML_8g6y2l4j">"IMG_18"</definedName>
    <definedName name="Img_ML_8h3m3i1m">"IMG_6"</definedName>
    <definedName name="Img_ML_8h5e9i3c">"IMG_12"</definedName>
    <definedName name="Img_ML_8h7g3c9i">"IMG_18"</definedName>
    <definedName name="Img_ML_8h7g4d4d">"IMG_3"</definedName>
    <definedName name="Img_ML_8i9u7w8k">"IMG_10"</definedName>
    <definedName name="Img_ML_8j2v5j8j">"IMG_18"</definedName>
    <definedName name="Img_ML_8j3w6p4c">"IMG_6"</definedName>
    <definedName name="Img_ML_8j3x3k8j">"IMG_18"</definedName>
    <definedName name="Img_ML_8j6y2l1j">"IMG_18"</definedName>
    <definedName name="Img_ML_8j9y2u1j">"IMG_18"</definedName>
    <definedName name="Img_ML_8k1r9i9j">"IMG_18"</definedName>
    <definedName name="Img_ML_8k1v5i3j">"IMG_18"</definedName>
    <definedName name="Img_ML_8k4s8z9j">"IMG_18"</definedName>
    <definedName name="Img_ML_8k4v5z9j">"IMG_18"</definedName>
    <definedName name="Img_ML_8k6y2l3j">"IMG_18"</definedName>
    <definedName name="Img_ML_8k7y2o9j">"IMG_18"</definedName>
    <definedName name="Img_ML_8n6m2q6v">"IMG_10"</definedName>
    <definedName name="Img_ML_8r1k8t4y">"IMG_6"</definedName>
    <definedName name="Img_ML_8r9f4n4f">"IMG_10"</definedName>
    <definedName name="Img_ML_8s1v5i6j">"IMG_18"</definedName>
    <definedName name="Img_ML_8s1y2i2j">"IMG_18"</definedName>
    <definedName name="Img_ML_8s1z1i2j">"IMG_18"</definedName>
    <definedName name="Img_ML_8s3q3c1i">"IMG_6"</definedName>
    <definedName name="Img_ML_8s4r9z2j">"IMG_18"</definedName>
    <definedName name="Img_ML_8s7y2o6j">"IMG_18"</definedName>
    <definedName name="Img_ML_8t3m5u6f">"IMG_12"</definedName>
    <definedName name="Img_ML_8u3w4k5j">"IMG_18"</definedName>
    <definedName name="Img_ML_9c9p6w6g">"IMG_10"</definedName>
    <definedName name="Img_ML_9d2t7j7w">"IMG_18"</definedName>
    <definedName name="Img_ML_9g2x3j4w">"IMG_18"</definedName>
    <definedName name="Img_ML_9g3r6t7h">"IMG_10"</definedName>
    <definedName name="Img_ML_9g5u6m4w">"IMG_18"</definedName>
    <definedName name="Img_ML_9g9u6u4w">"IMG_18"</definedName>
    <definedName name="Img_ML_9h6h8h8e">"IMG_10"</definedName>
    <definedName name="Img_ML_9j3s8k8w">"IMG_18"</definedName>
    <definedName name="Img_ML_9j3t2m3v">"IMG_10"</definedName>
    <definedName name="Img_ML_9j4r9z1w">"IMG_18"</definedName>
    <definedName name="Img_ML_9k7t7o9w">"IMG_18"</definedName>
    <definedName name="Img_ML_9k8u6t9w">"IMG_18"</definedName>
    <definedName name="Img_ML_9n1s4m5f">"IMG_6"</definedName>
    <definedName name="Img_ML_9s7t7o6w">"IMG_18"</definedName>
    <definedName name="Img_ML_9u3t7k5w">"IMG_18"</definedName>
    <definedName name="Img_ML_9u7u6o5w">"IMG_18"</definedName>
    <definedName name="Img_Production_Breakdown">"IMG_3"</definedName>
    <definedName name="Important_Copyright_Notice_FooterType">"NONE"</definedName>
    <definedName name="impuestos">21</definedName>
    <definedName name="inactive">"uspSalesMaster_20131030_11_31_44_3131.xls"</definedName>
    <definedName name="INC_AFTER_TAX">"INC_AFTER_TAX"</definedName>
    <definedName name="INC_AVAIL_EXCL">"INC_AVAIL_EXCL"</definedName>
    <definedName name="INC_AVAIL_INCL">"INC_AVAIL_INCL"</definedName>
    <definedName name="INC_BEFORE_TAX">"INC_BEFORE_TAX"</definedName>
    <definedName name="INC_TAX">"INC_TAX"</definedName>
    <definedName name="INC_TAX_EXCL">"INC_TAX_EXCL"</definedName>
    <definedName name="INCOME">"1..9999"</definedName>
    <definedName name="Indicat.bis">{"'PROFILS'!$A$2:$E$3"}</definedName>
    <definedName name="infinity2">{"CashFlow","Nil",FALSE,"Yearly Reports-Y";"Revenue_OI","Nil",FALSE,"Yearly Reports-Y";"MTVNChannelComp","Nil",FALSE,"Yearly Reports-Y"}</definedName>
    <definedName name="inflList">"00000000000000000000000000000000000000000000000000000000000000000000000000000000000000000000000000000000000000000000000000000000000000000000000000000000000000000000000000000000000000000000000000000000"</definedName>
    <definedName name="INFO_BI_EXE_NAME">"BICORE.EXE"</definedName>
    <definedName name="INFO_EXE_SERVER_PATH" localSheetId="3">"C:\Program Files (x86)\Sage Software\Sage MAS 500 Client\Managed Applications\SMIFramework\BICORE.EXE"</definedName>
    <definedName name="INFO_EXE_SERVER_PATH" localSheetId="4">"C:\Program Files (x86)\Sage Software\Sage MAS 500 Client\Managed Applications\SMIFramework\BICORE.EXE"</definedName>
    <definedName name="INFO_EXE_SERVER_PATH" localSheetId="16">"C:\Program Files (x86)\Sage Software\Sage MAS 500 Client\Managed Applications\SMIFramework\BICORE.EXE"</definedName>
    <definedName name="INFO_EXE_SERVER_PATH">"C:\Sage300\BX61A\BICORE.EXE"</definedName>
    <definedName name="INFO_EXE_SERVER_PATH_1">"C:\Program Files (x86)\Sage\SMI50\BICORE.EXE"</definedName>
    <definedName name="INFO_INSTANCE_ID">"0"</definedName>
    <definedName name="INFO_INSTANCE_NAME" localSheetId="3">"Sales - Analytics_20140210_12_40_15_4040.xls"</definedName>
    <definedName name="INFO_INSTANCE_NAME" localSheetId="4">"Sales - Analytics_20140210_12_40_15_4040.xls"</definedName>
    <definedName name="INFO_INSTANCE_NAME" localSheetId="16">"Sales - Analytics_20140210_12_40_15_4040.xls"</definedName>
    <definedName name="INFO_INSTANCE_NAME">"Budget Template - Weekly_20150226_13_48_12_4848.xls"</definedName>
    <definedName name="INFO_INSTANCE_NAME_1">"Balance Sheet_20150319_14_34_05_3434.xls"</definedName>
    <definedName name="INFO_INSTANCE_NAME_2">"Reporting Summary PL.BS.CF_20170705_09_38_35_3838.xls"</definedName>
    <definedName name="INFO_INSTANCE_NAME_3">"Sales Master (Paul)_20141105_17_16_13_1616.xls"</definedName>
    <definedName name="INFO_INSTANCE_NAME_4">"Sales Master (Paul)_20150305_09_58_16_5858.xls"</definedName>
    <definedName name="INFO_REPORT_CODE" localSheetId="3">""</definedName>
    <definedName name="INFO_REPORT_CODE" localSheetId="4">""</definedName>
    <definedName name="INFO_REPORT_CODE" localSheetId="16">""</definedName>
    <definedName name="INFO_REPORT_CODE">"S300-SQL-AI01-1-0"</definedName>
    <definedName name="INFO_REPORT_CODE_1">""</definedName>
    <definedName name="INFO_REPORT_ID" localSheetId="3">"66"</definedName>
    <definedName name="INFO_REPORT_ID" localSheetId="4">"66"</definedName>
    <definedName name="INFO_REPORT_ID" localSheetId="16">"66"</definedName>
    <definedName name="INFO_REPORT_ID">"12"</definedName>
    <definedName name="INFO_REPORT_ID_1">"8"</definedName>
    <definedName name="INFO_REPORT_NAAM">"Financial Reports 2-0 (MAS 500)"</definedName>
    <definedName name="INFO_REPORT_NAME" localSheetId="3">"Sales - Analytics"</definedName>
    <definedName name="INFO_REPORT_NAME" localSheetId="4">"Sales - Analytics"</definedName>
    <definedName name="INFO_REPORT_NAME" localSheetId="16">"Sales - Analytics"</definedName>
    <definedName name="INFO_REPORT_NAME">"Budget Template - Weekly"</definedName>
    <definedName name="INFO_REPORT_NAME_1">"Balance Sheet"</definedName>
    <definedName name="INFO_REPORT_NAME_2">"Reporting Summary PL.BS.CF"</definedName>
    <definedName name="INFO_RUN_USER">""</definedName>
    <definedName name="INFO_RUN_WORKSTATION" localSheetId="3">"BELMONTLPT3-HP"</definedName>
    <definedName name="INFO_RUN_WORKSTATION" localSheetId="4">"BELMONTLPT3-HP"</definedName>
    <definedName name="INFO_RUN_WORKSTATION" localSheetId="16">"BELMONTLPT3-HP"</definedName>
    <definedName name="INFO_RUN_WORKSTATION">"LA1003"</definedName>
    <definedName name="INFO_RUN_WORKSTATION_1">"APRILT-PC"</definedName>
    <definedName name="Ingresos">{"'Sheet2'!$A$3:$B$17"}</definedName>
    <definedName name="Ingresos06">{"'Sheet2'!$A$3:$B$17"}</definedName>
    <definedName name="inicat.client">{"'PROFILS'!$A$2:$E$3"}</definedName>
    <definedName name="InsertValueAfterText">"&lt;PS0,-3&gt;&lt;QR&gt;
&lt;HS289&gt;&lt;HR80,0.3,3,100&gt;
"</definedName>
    <definedName name="int_ext_sel">2</definedName>
    <definedName name="INTANGIBLES_NET">"INTANGIBLES_NET"</definedName>
    <definedName name="Interest">{"'debtors'!$A$1:$I$305","'debtors'!$A$1:$J$285"}</definedName>
    <definedName name="Interest_1">{"'debtors'!$A$1:$I$305","'debtors'!$A$1:$J$285"}</definedName>
    <definedName name="Interest_1_1">{"'debtors'!$A$1:$I$305","'debtors'!$A$1:$J$285"}</definedName>
    <definedName name="Interest_1_1_1">{"'debtors'!$A$1:$I$305","'debtors'!$A$1:$J$285"}</definedName>
    <definedName name="Interest_1_1_2">{"'debtors'!$A$1:$I$305","'debtors'!$A$1:$J$285"}</definedName>
    <definedName name="Interest_1_2">{"'debtors'!$A$1:$I$305","'debtors'!$A$1:$J$285"}</definedName>
    <definedName name="Interest_1_2_1">{"'debtors'!$A$1:$I$305","'debtors'!$A$1:$J$285"}</definedName>
    <definedName name="Interest_1_3">{"'debtors'!$A$1:$I$305","'debtors'!$A$1:$J$285"}</definedName>
    <definedName name="Interest_1_3_1">{"'debtors'!$A$1:$I$305","'debtors'!$A$1:$J$285"}</definedName>
    <definedName name="Interest_1_4">{"'debtors'!$A$1:$I$305","'debtors'!$A$1:$J$285"}</definedName>
    <definedName name="Interest_1_4_1">{"'debtors'!$A$1:$I$305","'debtors'!$A$1:$J$285"}</definedName>
    <definedName name="Interest_1_5">{"'debtors'!$A$1:$I$305","'debtors'!$A$1:$J$285"}</definedName>
    <definedName name="Interest_1_5_1">{"'debtors'!$A$1:$I$305","'debtors'!$A$1:$J$285"}</definedName>
    <definedName name="Interest_2">{"'debtors'!$A$1:$I$305","'debtors'!$A$1:$J$285"}</definedName>
    <definedName name="Interest_2_1">{"'debtors'!$A$1:$I$305","'debtors'!$A$1:$J$285"}</definedName>
    <definedName name="Interest_2_2">{"'debtors'!$A$1:$I$305","'debtors'!$A$1:$J$285"}</definedName>
    <definedName name="Interest_3">{"'debtors'!$A$1:$I$305","'debtors'!$A$1:$J$285"}</definedName>
    <definedName name="Interest_3_1">{"'debtors'!$A$1:$I$305","'debtors'!$A$1:$J$285"}</definedName>
    <definedName name="Interest_4">{"'debtors'!$A$1:$I$305","'debtors'!$A$1:$J$285"}</definedName>
    <definedName name="Interest_4_1">{"'debtors'!$A$1:$I$305","'debtors'!$A$1:$J$285"}</definedName>
    <definedName name="Interest_5">{"'debtors'!$A$1:$I$305","'debtors'!$A$1:$J$285"}</definedName>
    <definedName name="Interest_5_1">{"'debtors'!$A$1:$I$305","'debtors'!$A$1:$J$285"}</definedName>
    <definedName name="INTEREST_EXP_NET">"INTEREST_EXP_NET"</definedName>
    <definedName name="INTEREST_EXP_NON">"INTEREST_EXP_NON"</definedName>
    <definedName name="INTEREST_EXP_SUPPL">"INTEREST_EXP_SUPPL"</definedName>
    <definedName name="INTEREST_INC">"INTEREST_INC"</definedName>
    <definedName name="INTEREST_INC_10K">"INTEREST_INC_10K"</definedName>
    <definedName name="INTEREST_INC_10Q">"INTEREST_INC_10Q"</definedName>
    <definedName name="INTEREST_INC_10Q1">"INTEREST_INC_10Q1"</definedName>
    <definedName name="INTEREST_INC_NON">"INTEREST_INC_NON"</definedName>
    <definedName name="INVENTORY_TURNS">"INVENTORY_TURNS"</definedName>
    <definedName name="IPO">"c89"</definedName>
    <definedName name="IQ_">"c59"</definedName>
    <definedName name="IQ_00ANGE_AR_BR">"c142"</definedName>
    <definedName name="IQ_1_4_CONSTRUCTION_GROSS_LOANS_FFIEC">"c13402"</definedName>
    <definedName name="IQ_1_4_CONSTRUCTION_LL_REC_DOM_FFIEC">"c12899"</definedName>
    <definedName name="IQ_1_4_CONSTRUCTION_LOAN_COMMITMENTS_UNUSED_FFIEC">"c13244"</definedName>
    <definedName name="IQ_1_4_CONSTRUCTION_LOANS_DUE_30_89_FFIEC">"c13257"</definedName>
    <definedName name="IQ_1_4_CONSTRUCTION_LOANS_DUE_90_FFIEC">"c13285"</definedName>
    <definedName name="IQ_1_4_CONSTRUCTION_LOANS_NON_ACCRUAL_FFIEC">"c13311"</definedName>
    <definedName name="IQ_1_4_CONSTRUCTION_RISK_BASED_FFIEC">"c13423"</definedName>
    <definedName name="IQ_1_4_FAMILY_JUNIOR_LIENS_CHARGE_OFFS_FDIC">"c6605"</definedName>
    <definedName name="IQ_1_4_FAMILY_JUNIOR_LIENS_NET_CHARGE_OFFS_FDIC">"c6643"</definedName>
    <definedName name="IQ_1_4_FAMILY_JUNIOR_LIENS_RECOVERIES_FDIC">"c6624"</definedName>
    <definedName name="IQ_1_4_FAMILY_RES_DOM_FFIEC">"c15269"</definedName>
    <definedName name="IQ_1_4_FAMILY_SENIOR_LIENS_CHARGE_OFFS_FDIC">"c6604"</definedName>
    <definedName name="IQ_1_4_FAMILY_SENIOR_LIENS_NET_CHARGE_OFFS_FDIC">"c6642"</definedName>
    <definedName name="IQ_1_4_FAMILY_SENIOR_LIENS_RECOVERIES_FDIC">"c6623"</definedName>
    <definedName name="IQ_1_4_HOME_EQUITY_NET_LOANS_FDIC">"c6441"</definedName>
    <definedName name="IQ_1_4_RESIDENTIAL_FIRST_LIENS_NET_LOANS_FDIC">"c6439"</definedName>
    <definedName name="IQ_1_4_RESIDENTIAL_JUNIOR_LIENS_NET_LOANS_FDIC">"c6440"</definedName>
    <definedName name="IQ_1_4_RESIDENTIAL_LOANS_FDIC">"c6310"</definedName>
    <definedName name="IQ_30YR_FIXED_MORTGAGE">"c6811"</definedName>
    <definedName name="IQ_30YR_FIXED_MORTGAGE_FC">"c7691"</definedName>
    <definedName name="IQ_30YR_FIXED_MORTGAGE_POP">"c7031"</definedName>
    <definedName name="IQ_30YR_FIXED_MORTGAGE_POP_FC">"c7911"</definedName>
    <definedName name="IQ_30YR_FIXED_MORTGAGE_YOY">"c7251"</definedName>
    <definedName name="IQ_30YR_FIXED_MORTGAGE_YOY_FC">"c8131"</definedName>
    <definedName name="IQ_ABS_AFS_AMORT_COST_FFIEC">"c20499"</definedName>
    <definedName name="IQ_ABS_AFS_FAIR_VAL_FFIEC">"c20464"</definedName>
    <definedName name="IQ_ABS_AVAIL_SALE_FFIEC">"c12802"</definedName>
    <definedName name="IQ_ABS_FFIEC">"c12788"</definedName>
    <definedName name="IQ_ABS_HTM_AMORT_COST_FFIEC">"c20447"</definedName>
    <definedName name="IQ_ABS_HTM_FAIR_VAL_FFIEC">"c20482"</definedName>
    <definedName name="IQ_ABS_INVEST_SECURITIES_FFIEC">"c13461"</definedName>
    <definedName name="IQ_ABS_PERIOD">"c13823"</definedName>
    <definedName name="IQ_ABS_PERIOD_EST">"c16122"</definedName>
    <definedName name="IQ_ACC_PEN_OBL">"c2108"</definedName>
    <definedName name="IQ_ACCEPTANCES_OTHER_FOREIGN_BANKS_LL_REC_FFIEC">"c15293"</definedName>
    <definedName name="IQ_ACCEPTANCES_OTHER_US_BANKS_LL_REC_FFIEC">"c15292"</definedName>
    <definedName name="IQ_ACCOUNT_CHANGE" localSheetId="3">"c413"</definedName>
    <definedName name="IQ_ACCOUNT_CHANGE" localSheetId="4">"c413"</definedName>
    <definedName name="IQ_ACCOUNT_CHANGE" localSheetId="16">"c413"</definedName>
    <definedName name="IQ_ACCOUNT_CHANGE">"c1449"</definedName>
    <definedName name="IQ_ACCOUNT_CHANGE_1">"c1449"</definedName>
    <definedName name="IQ_ACCOUNT_CODE_INTEREST_PENALTIES">"c15741"</definedName>
    <definedName name="IQ_Account_delta">"c413"</definedName>
    <definedName name="IQ_ACCOUNTING_FFIEC">"c13054"</definedName>
    <definedName name="IQ_ACCOUNTING_STANDARD">"c4539"</definedName>
    <definedName name="IQ_ACCOUNTING_STANDARD_CIQ">"c5092"</definedName>
    <definedName name="IQ_ACCOUNTS_PAY" localSheetId="3">"c32"</definedName>
    <definedName name="IQ_ACCOUNTS_PAY" localSheetId="4">"c32"</definedName>
    <definedName name="IQ_ACCOUNTS_PAY" localSheetId="16">"c32"</definedName>
    <definedName name="IQ_ACCOUNTS_PAY">"c1343"</definedName>
    <definedName name="IQ_ACCOUNTS_PAY_1">"c1343"</definedName>
    <definedName name="IQ_ACCR_INT_PAY">"c1"</definedName>
    <definedName name="IQ_ACCR_INT_PAY_CF">"c2"</definedName>
    <definedName name="IQ_ACCR_INT_RECEIV">"c3"</definedName>
    <definedName name="IQ_ACCR_INT_RECEIV_CF">"c4"</definedName>
    <definedName name="IQ_ACCRUED_EXP" localSheetId="3">"c8"</definedName>
    <definedName name="IQ_ACCRUED_EXP" localSheetId="4">"c8"</definedName>
    <definedName name="IQ_ACCRUED_EXP" localSheetId="16">"c8"</definedName>
    <definedName name="IQ_ACCRUED_EXP">"c1341"</definedName>
    <definedName name="IQ_ACCRUED_EXP_1">"c1341"</definedName>
    <definedName name="IQ_ACCRUED_INTEREST_RECEIVABLE_FFIEC">"c12842"</definedName>
    <definedName name="IQ_ACCT_RECV_10YR_ANN_CAGR">"c6159"</definedName>
    <definedName name="IQ_ACCT_RECV_10YR_ANN_GROWTH">"c1924"</definedName>
    <definedName name="IQ_ACCT_RECV_1YR_ANN_GROWTH">"c1919"</definedName>
    <definedName name="IQ_ACCT_RECV_2YR_ANN_CAGR">"c6155"</definedName>
    <definedName name="IQ_ACCT_RECV_2YR_ANN_GROWTH">"c1920"</definedName>
    <definedName name="IQ_ACCT_RECV_3YR_ANN_CAGR">"c6156"</definedName>
    <definedName name="IQ_ACCT_RECV_3YR_ANN_GROWTH">"c1921"</definedName>
    <definedName name="IQ_ACCT_RECV_5YR_ANN_CAGR">"c6157"</definedName>
    <definedName name="IQ_ACCT_RECV_5YR_ANN_GROWTH">"c1922"</definedName>
    <definedName name="IQ_ACCT_RECV_7YR_ANN_CAGR">"c6158"</definedName>
    <definedName name="IQ_ACCT_RECV_7YR_ANN_GROWTH">"c1923"</definedName>
    <definedName name="IQ_ACCUM_AMORT_GW">"c17749"</definedName>
    <definedName name="IQ_ACCUM_AMORT_INTAN_ASSETS">"c17747"</definedName>
    <definedName name="IQ_ACCUM_DEP" localSheetId="3">"c7"</definedName>
    <definedName name="IQ_ACCUM_DEP" localSheetId="4">"c7"</definedName>
    <definedName name="IQ_ACCUM_DEP" localSheetId="16">"c7"</definedName>
    <definedName name="IQ_ACCUM_DEP">"c1340"</definedName>
    <definedName name="IQ_ACCUM_DEP_1">"c1340"</definedName>
    <definedName name="IQ_ACCUMULATED_PENSION_OBLIGATION">"c2244"</definedName>
    <definedName name="IQ_ACCUMULATED_PENSION_OBLIGATION_DOMESTIC">"c2657"</definedName>
    <definedName name="IQ_ACCUMULATED_PENSION_OBLIGATION_FOREIGN">"c2665"</definedName>
    <definedName name="IQ_ACQ_COST_SUB">"c2125"</definedName>
    <definedName name="IQ_ACQ_COST_SUB_1">"c2125"</definedName>
    <definedName name="IQ_ACQ_COST_WIRELESS_SUB">"c2125"</definedName>
    <definedName name="IQ_ACQ_COSTS_CAPITALIZED">"c5"</definedName>
    <definedName name="IQ_ACQUIRE_REAL_ESTATE_CF">"c6"</definedName>
    <definedName name="IQ_ACQUIRED_BY_REPORTING_BANK_FDIC">"c6535"</definedName>
    <definedName name="IQ_ACQUISITION_COST_SUB">"c15807"</definedName>
    <definedName name="IQ_ACQUISITION_RE_ASSETS">"c1628"</definedName>
    <definedName name="IQ_ACTUAL_PRODUCTION_ALUM">"c9247"</definedName>
    <definedName name="IQ_ACTUAL_PRODUCTION_CATHODE_COP">"c9192"</definedName>
    <definedName name="IQ_ACTUAL_PRODUCTION_COAL">"c9821"</definedName>
    <definedName name="IQ_ACTUAL_PRODUCTION_COP">"c9191"</definedName>
    <definedName name="IQ_ACTUAL_PRODUCTION_DIAM">"c9671"</definedName>
    <definedName name="IQ_ACTUAL_PRODUCTION_GOLD">"c9032"</definedName>
    <definedName name="IQ_ACTUAL_PRODUCTION_IRON">"c9406"</definedName>
    <definedName name="IQ_ACTUAL_PRODUCTION_LEAD">"c9459"</definedName>
    <definedName name="IQ_ACTUAL_PRODUCTION_MANG">"c9512"</definedName>
    <definedName name="IQ_ACTUAL_PRODUCTION_MET_COAL">"c9761"</definedName>
    <definedName name="IQ_ACTUAL_PRODUCTION_MOLYB">"c9724"</definedName>
    <definedName name="IQ_ACTUAL_PRODUCTION_NICK">"c9300"</definedName>
    <definedName name="IQ_ACTUAL_PRODUCTION_PLAT">"c9138"</definedName>
    <definedName name="IQ_ACTUAL_PRODUCTION_SILVER">"c9085"</definedName>
    <definedName name="IQ_ACTUAL_PRODUCTION_STEAM">"c9791"</definedName>
    <definedName name="IQ_ACTUAL_PRODUCTION_TITAN">"c9565"</definedName>
    <definedName name="IQ_ACTUAL_PRODUCTION_URAN">"c9618"</definedName>
    <definedName name="IQ_ACTUAL_PRODUCTION_ZINC">"c9353"</definedName>
    <definedName name="IQ_AD">"c7"</definedName>
    <definedName name="IQ_ADD_PAID_IN" localSheetId="3">"c39"</definedName>
    <definedName name="IQ_ADD_PAID_IN" localSheetId="4">"c39"</definedName>
    <definedName name="IQ_ADD_PAID_IN" localSheetId="16">"c39"</definedName>
    <definedName name="IQ_ADD_PAID_IN">"c1344"</definedName>
    <definedName name="IQ_ADD_PAID_IN_1">"c1344"</definedName>
    <definedName name="IQ_ADD_TAX_POSITIONS_CURRENT_YR">"c15733"</definedName>
    <definedName name="IQ_ADD_TAX_POSITIONS_PRIOR_YRS">"c15735"</definedName>
    <definedName name="IQ_ADDIN">"AUTO"</definedName>
    <definedName name="IQ_ADDITIONAL_NON_INT_INC_FDIC">"c6574"</definedName>
    <definedName name="IQ_ADDITIONS_NON_ACCRUAL_ASSET_DURING_QTR_FFIEC">"c15349"</definedName>
    <definedName name="IQ_ADJ_AVG_BANK_ASSETS">"c2671"</definedName>
    <definedName name="IQ_ADJUSTABLE_RATE_LOANS_FDIC">"c6375"</definedName>
    <definedName name="IQ_ADJUSTED_NAV_COVERED">"c9963"</definedName>
    <definedName name="IQ_ADJUSTED_NAV_GROUP">"c9949"</definedName>
    <definedName name="IQ_ADMIN_RATIO">"c2784"</definedName>
    <definedName name="IQ_ADVERTISING">"c2246"</definedName>
    <definedName name="IQ_ADVERTISING_MARKETING">"c1566"</definedName>
    <definedName name="IQ_ADVERTISING_MARKETING_EXPENSES_FFIEC">"c13048"</definedName>
    <definedName name="IQ_AE">"c8"</definedName>
    <definedName name="IQ_AE_BNK">"c9"</definedName>
    <definedName name="IQ_AE_BR">"c10"</definedName>
    <definedName name="IQ_AE_FIN">"c11"</definedName>
    <definedName name="IQ_AE_INS">"c12"</definedName>
    <definedName name="IQ_AE_RE">"c6195"</definedName>
    <definedName name="IQ_AE_REIT">"c13"</definedName>
    <definedName name="IQ_AE_UTI">"c14"</definedName>
    <definedName name="IQ_AFFO">"c8756"</definedName>
    <definedName name="IQ_AFFO_DILUTED">"c16188"</definedName>
    <definedName name="IQ_AFFO_PER_SHARE_BASIC">"c8869"</definedName>
    <definedName name="IQ_AFFO_PER_SHARE_DILUTED">"c8870"</definedName>
    <definedName name="IQ_AFS_INVEST_SECURITIES_FFIEC">"c13456"</definedName>
    <definedName name="IQ_AFS_SECURITIES_TIER_1_FFIEC">"c13343"</definedName>
    <definedName name="IQ_AFTER_TAX_INCOME_FDIC">"c6583"</definedName>
    <definedName name="IQ_AG_PROD_FARM_LOANS_DOM_QUARTERLY_AVG_FFIEC">"c15477"</definedName>
    <definedName name="IQ_AGENCY">"c8960"</definedName>
    <definedName name="IQ_AGENCY_INVEST_SECURITIES_FFIEC">"c13458"</definedName>
    <definedName name="IQ_AGG_CORPORATE_SHARES">"c13781"</definedName>
    <definedName name="IQ_AGG_CORPORATE_VALUE">"c13774"</definedName>
    <definedName name="IQ_AGG_ESOP_SHARES">"c13782"</definedName>
    <definedName name="IQ_AGG_ESOP_VALUE">"c13775"</definedName>
    <definedName name="IQ_AGG_FOUNDATION_SHARES">"c13783"</definedName>
    <definedName name="IQ_AGG_FOUNDATION_VALUE">"c13776"</definedName>
    <definedName name="IQ_AGG_HEDGEFUND_SHARES">"c13785"</definedName>
    <definedName name="IQ_AGG_HEDGEFUND_VALUE">"c13778"</definedName>
    <definedName name="IQ_AGG_INSIDER_SHARES">"c13780"</definedName>
    <definedName name="IQ_AGG_INSIDER_VALUE">"c13773"</definedName>
    <definedName name="IQ_AGG_INSTITUTIONAL_SHARES">"c13779"</definedName>
    <definedName name="IQ_AGG_INSTITUTIONAL_VALUE">"c13772"</definedName>
    <definedName name="IQ_AGG_OTHER_SHARES">"c13784"</definedName>
    <definedName name="IQ_AGG_OTHER_VALUE">"c13777"</definedName>
    <definedName name="IQ_AGRICULTURAL_GROSS_LOANS_FFIEC">"c13413"</definedName>
    <definedName name="IQ_AGRICULTURAL_LOANS_FOREIGN_FFIEC">"c13481"</definedName>
    <definedName name="IQ_AGRICULTURAL_PRODUCTION_CHARGE_OFFS_FDIC">"c6597"</definedName>
    <definedName name="IQ_AGRICULTURAL_PRODUCTION_CHARGE_OFFS_LESS_THAN_300M_FDIC">"c6655"</definedName>
    <definedName name="IQ_AGRICULTURAL_PRODUCTION_NET_CHARGE_OFFS_FDIC">"c6635"</definedName>
    <definedName name="IQ_AGRICULTURAL_PRODUCTION_NET_CHARGE_OFFS_LESS_THAN_300M_FDIC">"c6657"</definedName>
    <definedName name="IQ_AGRICULTURAL_PRODUCTION_RECOVERIES_FDIC">"c6616"</definedName>
    <definedName name="IQ_AGRICULTURAL_PRODUCTION_RECOVERIES_LESS_THAN_300M_FDIC">"c6656"</definedName>
    <definedName name="IQ_AGRICULTURAL_RISK_BASED_FFIEC">"c13434"</definedName>
    <definedName name="IQ_AH_EARNED">"c2744"</definedName>
    <definedName name="IQ_AH_POLICY_BENEFITS_EXP">"c2789"</definedName>
    <definedName name="IQ_AIR_AIRPLANES_NOT_IN_SERVICE">"c2842"</definedName>
    <definedName name="IQ_AIR_AIRPLANES_SUBLEASED">"c2841"</definedName>
    <definedName name="IQ_AIR_ASK">"c2813"</definedName>
    <definedName name="IQ_AIR_ASK_INCREASE">"c2826"</definedName>
    <definedName name="IQ_AIR_ASM">"c2812"</definedName>
    <definedName name="IQ_AIR_ASM_INCREASE">"c2825"</definedName>
    <definedName name="IQ_AIR_AVG_AGE">"c2843"</definedName>
    <definedName name="IQ_AIR_AVG_PSGR_FARE">"c10029"</definedName>
    <definedName name="IQ_AIR_BREAK_EVEN_FACTOR">"c2822"</definedName>
    <definedName name="IQ_AIR_CAPITAL_LEASE">"c2833"</definedName>
    <definedName name="IQ_AIR_COMPLETION_FACTOR">"c2824"</definedName>
    <definedName name="IQ_AIR_ENPLANED_PSGRS">"c2809"</definedName>
    <definedName name="IQ_AIR_FUEL_CONSUMED">"c2806"</definedName>
    <definedName name="IQ_AIR_FUEL_CONSUMED_L">"c2807"</definedName>
    <definedName name="IQ_AIR_FUEL_COST">"c2803"</definedName>
    <definedName name="IQ_AIR_FUEL_COST_L">"c2804"</definedName>
    <definedName name="IQ_AIR_FUEL_EXP">"c2802"</definedName>
    <definedName name="IQ_AIR_FUEL_EXP_PERCENT">"c2805"</definedName>
    <definedName name="IQ_AIR_LEASED">"c2835"</definedName>
    <definedName name="IQ_AIR_LOAD_FACTOR">"c2823"</definedName>
    <definedName name="IQ_AIR_NEW_AIRPLANES">"c2839"</definedName>
    <definedName name="IQ_AIR_NUMBER_HRS_FLOWN">"c10037"</definedName>
    <definedName name="IQ_AIR_NUMBER_OPERATING_AIRCRAFT_AVG">"c10035"</definedName>
    <definedName name="IQ_AIR_NUMBER_TRIPS_FLOWN">"c10030"</definedName>
    <definedName name="IQ_AIR_OPER_EXP_ASK">"c2821"</definedName>
    <definedName name="IQ_AIR_OPER_EXP_ASM">"c2820"</definedName>
    <definedName name="IQ_AIR_OPER_LEASE">"c2834"</definedName>
    <definedName name="IQ_AIR_OPER_REV_YIELD_ASK">"c2819"</definedName>
    <definedName name="IQ_AIR_OPER_REV_YIELD_ASM">"c2818"</definedName>
    <definedName name="IQ_AIR_OPEX_PER_ASK_EXCL_FUEL">"c10034"</definedName>
    <definedName name="IQ_AIR_OPEX_PER_ASM_EXCL_FUEL">"c10033"</definedName>
    <definedName name="IQ_AIR_OPTIONS">"c2837"</definedName>
    <definedName name="IQ_AIR_ORDERS">"c2836"</definedName>
    <definedName name="IQ_AIR_OWNED">"c2832"</definedName>
    <definedName name="IQ_AIR_PERCENTAGE_SALES_VIA_INTERNET">"c10036"</definedName>
    <definedName name="IQ_AIR_PSGR_HAUL_AVG_LENGTH_KM">"c10032"</definedName>
    <definedName name="IQ_AIR_PSGR_HAUL_AVG_LENGTH_MILES">"c10031"</definedName>
    <definedName name="IQ_AIR_PSGR_REV_YIELD_ASK">"c2817"</definedName>
    <definedName name="IQ_AIR_PSGR_REV_YIELD_ASM">"c2816"</definedName>
    <definedName name="IQ_AIR_PSGR_REV_YIELD_RPK">"c2815"</definedName>
    <definedName name="IQ_AIR_PSGR_REV_YIELD_RPM">"c2814"</definedName>
    <definedName name="IQ_AIR_PURCHASE_RIGHTS">"c2838"</definedName>
    <definedName name="IQ_AIR_RETIRED_AIRPLANES">"c2840"</definedName>
    <definedName name="IQ_AIR_REV_PSGRS_CARRIED">"c2808"</definedName>
    <definedName name="IQ_AIR_REV_SCHEDULED_SERVICE">"c2830"</definedName>
    <definedName name="IQ_AIR_RPK">"c2811"</definedName>
    <definedName name="IQ_AIR_RPM">"c2810"</definedName>
    <definedName name="IQ_AIR_STAGE_LENGTH">"c2828"</definedName>
    <definedName name="IQ_AIR_STAGE_LENGTH_KM">"c2829"</definedName>
    <definedName name="IQ_AIR_TOTAL">"c2831"</definedName>
    <definedName name="IQ_AIR_UTILIZATION">"c2827"</definedName>
    <definedName name="IQ_ALL_OTHER_DEPOSITS_FOREIGN_DEP_FFIEC">"c15347"</definedName>
    <definedName name="IQ_ALL_OTHER_INVEST_UNCONSOL_SUBS_FFIEC">"c15275"</definedName>
    <definedName name="IQ_ALL_OTHER_LEASES_CHARGE_OFFS_FFIEC">"c13185"</definedName>
    <definedName name="IQ_ALL_OTHER_LEASES_RECOV_FFIEC">"c13207"</definedName>
    <definedName name="IQ_ALL_OTHER_LOANS_CHARGE_OFFS_FFIEC">"c13183"</definedName>
    <definedName name="IQ_ALL_OTHER_LOANS_RECOV_FFIEC">"c13205"</definedName>
    <definedName name="IQ_ALL_OTHER_TRADING_LIABILITIES_DOM_FFIEC">"c12942"</definedName>
    <definedName name="IQ_ALLOW_BORROW_CONST">"c15"</definedName>
    <definedName name="IQ_ALLOW_CONST" localSheetId="3">"c16"</definedName>
    <definedName name="IQ_ALLOW_CONST" localSheetId="4">"c16"</definedName>
    <definedName name="IQ_ALLOW_CONST" localSheetId="16">"c16"</definedName>
    <definedName name="IQ_ALLOW_CONST">"c1342"</definedName>
    <definedName name="IQ_ALLOW_CONST_1">"c1342"</definedName>
    <definedName name="IQ_ALLOW_DOUBT_ACCT">"c2092"</definedName>
    <definedName name="IQ_ALLOW_EQUITY_CONST">"c16"</definedName>
    <definedName name="IQ_ALLOW_LL">"c17"</definedName>
    <definedName name="IQ_ALLOW_LL_LOSSES_FFIEC">"c12810"</definedName>
    <definedName name="IQ_ALLOWABLE_T2_CAPITAL_FFIEC">"c13150"</definedName>
    <definedName name="IQ_ALLOWANCE_10YR_ANN_CAGR">"c6035"</definedName>
    <definedName name="IQ_ALLOWANCE_10YR_ANN_GROWTH">"c18"</definedName>
    <definedName name="IQ_ALLOWANCE_1YR_ANN_GROWTH">"c19"</definedName>
    <definedName name="IQ_ALLOWANCE_2YR_ANN_CAGR">"c6036"</definedName>
    <definedName name="IQ_ALLOWANCE_2YR_ANN_GROWTH">"c20"</definedName>
    <definedName name="IQ_ALLOWANCE_3YR_ANN_CAGR">"c6037"</definedName>
    <definedName name="IQ_ALLOWANCE_3YR_ANN_GROWTH">"c21"</definedName>
    <definedName name="IQ_ALLOWANCE_5YR_ANN_CAGR">"c6038"</definedName>
    <definedName name="IQ_ALLOWANCE_5YR_ANN_GROWTH">"c22"</definedName>
    <definedName name="IQ_ALLOWANCE_7YR_ANN_CAGR">"c6039"</definedName>
    <definedName name="IQ_ALLOWANCE_7YR_ANN_GROWTH">"c23"</definedName>
    <definedName name="IQ_ALLOWANCE_CHARGE_OFFS">"c24"</definedName>
    <definedName name="IQ_ALLOWANCE_CREDIT_LOSSES_OFF_BS_FFIEC">"c12871"</definedName>
    <definedName name="IQ_ALLOWANCE_LL_LOSSES_T2_FFIEC">"c13146"</definedName>
    <definedName name="IQ_ALLOWANCE_NON_PERF_LOANS">"c25"</definedName>
    <definedName name="IQ_ALLOWANCE_TOTAL_LOANS">"c26"</definedName>
    <definedName name="IQ_AMENDED_BALANCE_PREVIOUS_YR_FDIC">"c6499"</definedName>
    <definedName name="IQ_AMORT_EXP_IMPAIRMENT_OTHER_INTANGIBLE_ASSETS_FFIEC">"c13026"</definedName>
    <definedName name="IQ_AMORT_EXPENSE_FDIC">"c6677"</definedName>
    <definedName name="IQ_AMORTIZATION" localSheetId="3">"c1471"</definedName>
    <definedName name="IQ_AMORTIZATION" localSheetId="4">"c1471"</definedName>
    <definedName name="IQ_AMORTIZATION" localSheetId="16">"c1471"</definedName>
    <definedName name="IQ_AMORTIZATION">"c1591"</definedName>
    <definedName name="IQ_AMORTIZATION_1">"c1591"</definedName>
    <definedName name="IQ_AMORTIZED_COST_FDIC">"c6426"</definedName>
    <definedName name="IQ_AMOUNT_FINANCIAL_LOC_CONVEYED_FFIEC">"c13250"</definedName>
    <definedName name="IQ_AMOUNT_PERFORMANCE_LOC_CONVEYED_FFIEC">"c13252"</definedName>
    <definedName name="IQ_AMT_OUT">"c2145"</definedName>
    <definedName name="IQ_ANALYST_DET_EST_REUT">"c12135"</definedName>
    <definedName name="IQ_ANALYST_EMAIL">"c13738"</definedName>
    <definedName name="IQ_ANALYST_NAME">"c13736"</definedName>
    <definedName name="IQ_ANALYST_NON_PER_DET_EST_REUT">"c12758"</definedName>
    <definedName name="IQ_ANALYST_PHONE">"c13737"</definedName>
    <definedName name="IQ_ANALYST_START_DATE">"c13740"</definedName>
    <definedName name="IQ_ANNU_DISTRIBUTION_UNIT">"c3004"</definedName>
    <definedName name="IQ_ANNUAL_DIVIDEND">"c229"</definedName>
    <definedName name="IQ_ANNUAL_PREMIUM_EQUIVALENT_NEW_BUSINESS">"c9972"</definedName>
    <definedName name="IQ_ANNUALIZED_DIVIDEND">"c1579"</definedName>
    <definedName name="IQ_ANNUITY_LIAB">"c27"</definedName>
    <definedName name="IQ_ANNUITY_PAY">"c28"</definedName>
    <definedName name="IQ_ANNUITY_POLICY_EXP">"c29"</definedName>
    <definedName name="IQ_ANNUITY_REC">"c30"</definedName>
    <definedName name="IQ_ANNUITY_REV">"c31"</definedName>
    <definedName name="IQ_ANNUITY_SALES_FEES_COMMISSIONS_FFIEC">"c13007"</definedName>
    <definedName name="IQ_AP">"c32"</definedName>
    <definedName name="IQ_AP_BNK">"c33"</definedName>
    <definedName name="IQ_AP_BR">"c34"</definedName>
    <definedName name="IQ_AP_FIN">"c35"</definedName>
    <definedName name="IQ_AP_INS">"c36"</definedName>
    <definedName name="IQ_AP_RE">"c6196"</definedName>
    <definedName name="IQ_AP_REIT">"c37"</definedName>
    <definedName name="IQ_AP_UTI">"c38"</definedName>
    <definedName name="IQ_APIC">"c39"</definedName>
    <definedName name="IQ_APPLICABLE_INCOME_TAXES_FTE_FFIEC">"c13853"</definedName>
    <definedName name="IQ_AR">"c40"</definedName>
    <definedName name="IQ_AR_BR">"c41"</definedName>
    <definedName name="IQ_AR_LT">"c42"</definedName>
    <definedName name="IQ_AR_RE">"c6197"</definedName>
    <definedName name="IQ_AR_REIT">"c43"</definedName>
    <definedName name="IQ_AR_TURNS">"c44"</definedName>
    <definedName name="IQ_AR_UTI">"c45"</definedName>
    <definedName name="IQ_ARPU">"c2126"</definedName>
    <definedName name="IQ_ARPU_1">"c2126"</definedName>
    <definedName name="IQ_ARPU_ANALOG_CABLE">"c2864"</definedName>
    <definedName name="IQ_ARPU_BASIC_CABLE">"c2866"</definedName>
    <definedName name="IQ_ARPU_BBAND">"c2867"</definedName>
    <definedName name="IQ_ARPU_DIG_CABLE">"c2865"</definedName>
    <definedName name="IQ_ARPU_PHONE">"c2868"</definedName>
    <definedName name="IQ_ARPU_POSTPAID_WIRELESS">"c15758"</definedName>
    <definedName name="IQ_ARPU_PREPAID_WIRELESS">"c15759"</definedName>
    <definedName name="IQ_ARPU_RETAIL_WIRELESS">"c15760"</definedName>
    <definedName name="IQ_ARPU_SATELLITE">"c15790"</definedName>
    <definedName name="IQ_ARPU_TOTAL">"c2869"</definedName>
    <definedName name="IQ_ARPU_WHOLESALE_WIRELESS">"c15761"</definedName>
    <definedName name="IQ_ARPU_WIRELESS">"c2126"</definedName>
    <definedName name="IQ_ASSET_BACKED_FDIC">"c6301"</definedName>
    <definedName name="IQ_ASSET_MANAGED_GROWTH_RATE">"c20434"</definedName>
    <definedName name="IQ_ASSET_MGMT_FEE">"c46"</definedName>
    <definedName name="IQ_ASSET_TURNS">"c47"</definedName>
    <definedName name="IQ_ASSET_WRITEDOWN">"c48"</definedName>
    <definedName name="IQ_ASSET_WRITEDOWN_BNK">"c49"</definedName>
    <definedName name="IQ_ASSET_WRITEDOWN_BR">"c50"</definedName>
    <definedName name="IQ_ASSET_WRITEDOWN_CF">"c51"</definedName>
    <definedName name="IQ_ASSET_WRITEDOWN_CF_BNK">"c52"</definedName>
    <definedName name="IQ_ASSET_WRITEDOWN_CF_BR">"c53"</definedName>
    <definedName name="IQ_ASSET_WRITEDOWN_CF_FIN">"c54"</definedName>
    <definedName name="IQ_ASSET_WRITEDOWN_CF_INS">"c55"</definedName>
    <definedName name="IQ_ASSET_WRITEDOWN_CF_RE">"c6198"</definedName>
    <definedName name="IQ_ASSET_WRITEDOWN_CF_REIT">"c56"</definedName>
    <definedName name="IQ_ASSET_WRITEDOWN_CF_UTI">"c57"</definedName>
    <definedName name="IQ_ASSET_WRITEDOWN_FIN">"c58"</definedName>
    <definedName name="IQ_ASSET_WRITEDOWN_INS">"c59"</definedName>
    <definedName name="IQ_ASSET_WRITEDOWN_RE">"c6199"</definedName>
    <definedName name="IQ_ASSET_WRITEDOWN_REIT">"c60"</definedName>
    <definedName name="IQ_ASSET_WRITEDOWN_SUPPLE">"c13812"</definedName>
    <definedName name="IQ_ASSET_WRITEDOWN_UTI">"c61"</definedName>
    <definedName name="IQ_ASSETS_AP">"c8883"</definedName>
    <definedName name="IQ_ASSETS_AP_ABS">"c8902"</definedName>
    <definedName name="IQ_ASSETS_CAP_LEASE_DEPR">"c2068"</definedName>
    <definedName name="IQ_ASSETS_CAP_LEASE_GROSS">"c2069"</definedName>
    <definedName name="IQ_ASSETS_FAIR_VALUE">"c13843"</definedName>
    <definedName name="IQ_ASSETS_HELD_FDIC">"c6305"</definedName>
    <definedName name="IQ_ASSETS_LEVEL_1">"c13839"</definedName>
    <definedName name="IQ_ASSETS_LEVEL_2">"c13840"</definedName>
    <definedName name="IQ_ASSETS_LEVEL_3">"c13841"</definedName>
    <definedName name="IQ_ASSETS_NAME_AP">"c8921"</definedName>
    <definedName name="IQ_ASSETS_NAME_AP_ABS">"c8940"</definedName>
    <definedName name="IQ_ASSETS_NETTING_OTHER_ADJUSTMENTS">"c13842"</definedName>
    <definedName name="IQ_ASSETS_OPER_LEASE_DEPR">"c2070"</definedName>
    <definedName name="IQ_ASSETS_OPER_LEASE_GROSS">"c2071"</definedName>
    <definedName name="IQ_ASSETS_PER_EMPLOYEE_FDIC">"c6737"</definedName>
    <definedName name="IQ_ASSETS_REPRICE_ASSETS_TOT_FFIEC">"c13454"</definedName>
    <definedName name="IQ_ASSETS_SOLD_1_4_FAMILY_LOANS_FDIC">"c6686"</definedName>
    <definedName name="IQ_ASSETS_SOLD_AUTO_LOANS_FDIC">"c6680"</definedName>
    <definedName name="IQ_ASSETS_SOLD_CL_LOANS_FDIC">"c6681"</definedName>
    <definedName name="IQ_ASSETS_SOLD_CREDIT_CARDS_RECEIVABLES_FDIC">"c6683"</definedName>
    <definedName name="IQ_ASSETS_SOLD_HOME_EQUITY_LINES_FDIC">"c6684"</definedName>
    <definedName name="IQ_ASSETS_SOLD_OTHER_CONSUMER_LOANS_FDIC">"c6682"</definedName>
    <definedName name="IQ_ASSETS_SOLD_OTHER_LOANS_FDIC">"c6685"</definedName>
    <definedName name="IQ_ASSETS_UNDER_ADMINISTRATION">"c20432"</definedName>
    <definedName name="IQ_ASSIGNED_RESERVES_COAL">"c15912"</definedName>
    <definedName name="IQ_ASSIGNED_RESERVES_TO_TOTAL_RESERVES_COAL">"c15955"</definedName>
    <definedName name="IQ_ASSUMED_AH_EARNED">"c2741"</definedName>
    <definedName name="IQ_ASSUMED_EARNED">"c2731"</definedName>
    <definedName name="IQ_ASSUMED_LIFE_EARNED">"c2736"</definedName>
    <definedName name="IQ_ASSUMED_LIFE_IN_FORCE">"c2766"</definedName>
    <definedName name="IQ_ASSUMED_LOSSES">"c15870"</definedName>
    <definedName name="IQ_ASSUMED_PC_EARNED">"c2746"</definedName>
    <definedName name="IQ_ASSUMED_PREMIUMS_EARNED_GROSS_PREMIUMS_EARNED">"c15886"</definedName>
    <definedName name="IQ_ASSUMED_PREMIUMS_WRITTEN_GROSS_PREMIUMS_WRITTEN">"c15884"</definedName>
    <definedName name="IQ_ASSUMED_WRITTEN">"c2725"</definedName>
    <definedName name="IQ_ATM_FEES_FFIEC">"c13042"</definedName>
    <definedName name="IQ_ATM_INTERCHANGE_EXPENSES_FFIEC">"c13056"</definedName>
    <definedName name="IQ_AUDITOR_NAME">"c1539"</definedName>
    <definedName name="IQ_AUDITOR_OPINION">"c1540"</definedName>
    <definedName name="IQ_AUM">"c10043"</definedName>
    <definedName name="IQ_AUM_ACQUISITIONS_TRANSFERS">"c20415"</definedName>
    <definedName name="IQ_AUM_AVERAGE">"c20418"</definedName>
    <definedName name="IQ_AUM_BOP">"c20409"</definedName>
    <definedName name="IQ_AUM_CASH_FLOWS_DIVIDENDS">"c20413"</definedName>
    <definedName name="IQ_AUM_DOMESTIC">"c20400"</definedName>
    <definedName name="IQ_AUM_EOP">"c20417"</definedName>
    <definedName name="IQ_AUM_EQUITY_FUNDS">"c10039"</definedName>
    <definedName name="IQ_AUM_FEE_EARNING">"c20402"</definedName>
    <definedName name="IQ_AUM_FIXED_INCOME_FUNDS">"c10040"</definedName>
    <definedName name="IQ_AUM_FOREIGN">"c20401"</definedName>
    <definedName name="IQ_AUM_HIGH_NET_WORTH">"c20398"</definedName>
    <definedName name="IQ_AUM_INFLOWS">"c20410"</definedName>
    <definedName name="IQ_AUM_INSTITUTIONAL">"c20396"</definedName>
    <definedName name="IQ_AUM_INSTITUTIONAL_CUSTOMERS">"c20405"</definedName>
    <definedName name="IQ_AUM_MARKET_APPRECIATION_DEPRECIATION">"c20414"</definedName>
    <definedName name="IQ_AUM_MONEY_MARKET_FUNDS">"c10041"</definedName>
    <definedName name="IQ_AUM_NET_CHANGE">"c20419"</definedName>
    <definedName name="IQ_AUM_NET_INFLOWS_OUTFLOWS">"c20412"</definedName>
    <definedName name="IQ_AUM_NON_FEE_EARNING">"c20403"</definedName>
    <definedName name="IQ_AUM_OTHER">"c10042"</definedName>
    <definedName name="IQ_AUM_OTHER_ADJUSTMENTS">"c20416"</definedName>
    <definedName name="IQ_AUM_OTHER_CLIENTS">"c20399"</definedName>
    <definedName name="IQ_AUM_OTHER_CUSTOMERS">"c20407"</definedName>
    <definedName name="IQ_AUM_OUTFLOWS">"c20411"</definedName>
    <definedName name="IQ_AUM_PRIVATE_EQUITY">"c20394"</definedName>
    <definedName name="IQ_AUM_REAL_ESTATE">"c20395"</definedName>
    <definedName name="IQ_AUM_RETAIL">"c20397"</definedName>
    <definedName name="IQ_AUM_RETAIL_CUSTOMERS">"c20404"</definedName>
    <definedName name="IQ_AUM_SME_CUSTOMERS">"c20406"</definedName>
    <definedName name="IQ_AUM_TOTAL_CUSTOMERS">"c20408"</definedName>
    <definedName name="IQ_AUTO_LOANS_TOTAL_LOANS">"c15713"</definedName>
    <definedName name="IQ_AUTO_REGIST_NEW">"c6923"</definedName>
    <definedName name="IQ_AUTO_REGIST_NEW_APR">"c7583"</definedName>
    <definedName name="IQ_AUTO_REGIST_NEW_APR_FC">"c8463"</definedName>
    <definedName name="IQ_AUTO_REGIST_NEW_FC">"c7803"</definedName>
    <definedName name="IQ_AUTO_REGIST_NEW_POP">"c7143"</definedName>
    <definedName name="IQ_AUTO_REGIST_NEW_POP_FC">"c8023"</definedName>
    <definedName name="IQ_AUTO_REGIST_NEW_YOY">"c7363"</definedName>
    <definedName name="IQ_AUTO_REGIST_NEW_YOY_FC">"c8243"</definedName>
    <definedName name="IQ_AUTO_SALES_DOM">"c6852"</definedName>
    <definedName name="IQ_AUTO_SALES_DOM_APR">"c7512"</definedName>
    <definedName name="IQ_AUTO_SALES_DOM_APR_FC">"c8392"</definedName>
    <definedName name="IQ_AUTO_SALES_DOM_FC">"c7732"</definedName>
    <definedName name="IQ_AUTO_SALES_DOM_POP">"c7072"</definedName>
    <definedName name="IQ_AUTO_SALES_DOM_POP_FC">"c7952"</definedName>
    <definedName name="IQ_AUTO_SALES_DOM_YOY">"c7292"</definedName>
    <definedName name="IQ_AUTO_SALES_DOM_YOY_FC">"c8172"</definedName>
    <definedName name="IQ_AUTO_SALES_FOREIGN">"c6873"</definedName>
    <definedName name="IQ_AUTO_SALES_FOREIGN_APR">"c7533"</definedName>
    <definedName name="IQ_AUTO_SALES_FOREIGN_APR_FC">"c8413"</definedName>
    <definedName name="IQ_AUTO_SALES_FOREIGN_FC">"c7753"</definedName>
    <definedName name="IQ_AUTO_SALES_FOREIGN_POP">"c7093"</definedName>
    <definedName name="IQ_AUTO_SALES_FOREIGN_POP_FC">"c7973"</definedName>
    <definedName name="IQ_AUTO_SALES_FOREIGN_YOY">"c7313"</definedName>
    <definedName name="IQ_AUTO_SALES_FOREIGN_YOY_FC">"c8193"</definedName>
    <definedName name="IQ_AUTO_WRITTEN">"c62"</definedName>
    <definedName name="IQ_AVAIL_FOR_SALE_FAIR_VALUE_TOT_FFIEC">"c15399"</definedName>
    <definedName name="IQ_AVAIL_FOR_SALE_LEVEL_1_FFIEC">"c15421"</definedName>
    <definedName name="IQ_AVAIL_FOR_SALE_LEVEL_2_FFIEC">"c15434"</definedName>
    <definedName name="IQ_AVAIL_FOR_SALE_LEVEL_3_FFIEC">"c15447"</definedName>
    <definedName name="IQ_AVAILABLE_FOR_SALE_FDIC">"c6409"</definedName>
    <definedName name="IQ_AVAILABLE_SALE_SEC_FFIEC">"c12791"</definedName>
    <definedName name="IQ_AVERAGE_ASSETS_FDIC">"c6362"</definedName>
    <definedName name="IQ_AVERAGE_ASSETS_QUART_FDIC">"c6363"</definedName>
    <definedName name="IQ_AVERAGE_DEPOSITS">"c15256"</definedName>
    <definedName name="IQ_AVERAGE_EARNING_ASSETS_FDIC">"c6748"</definedName>
    <definedName name="IQ_AVERAGE_EQUITY_FDIC">"c6749"</definedName>
    <definedName name="IQ_AVERAGE_INTEREST_BEARING_DEPOSITS">"c15254"</definedName>
    <definedName name="IQ_AVERAGE_LOANS_FDIC">"c6750"</definedName>
    <definedName name="IQ_AVERAGE_LOANS_HFI">"c15251"</definedName>
    <definedName name="IQ_AVERAGE_LOANS_HFS">"c15252"</definedName>
    <definedName name="IQ_AVERAGE_NON_INTEREST_BEARING_DEPOSITS">"c15255"</definedName>
    <definedName name="IQ_AVG_BANK_ASSETS">"c2072"</definedName>
    <definedName name="IQ_AVG_BANK_LOANS">"c2073"</definedName>
    <definedName name="IQ_AVG_BROKER_REC">"c63"</definedName>
    <definedName name="IQ_AVG_BROKER_REC_CIQ">"c3612"</definedName>
    <definedName name="IQ_AVG_BROKER_REC_NO">"c64"</definedName>
    <definedName name="IQ_AVG_BROKER_REC_NO_CIQ">"c4657"</definedName>
    <definedName name="IQ_AVG_BROKER_REC_NO_REUT">"c5315"</definedName>
    <definedName name="IQ_AVG_BROKER_REC_NO_THOM">"c5094"</definedName>
    <definedName name="IQ_AVG_BROKER_REC_REUT">"c3630"</definedName>
    <definedName name="IQ_AVG_BROKER_REC_THOM">"c3648"</definedName>
    <definedName name="IQ_AVG_CALORIFIC_VALUE_COAL">"c9828"</definedName>
    <definedName name="IQ_AVG_CALORIFIC_VALUE_MET_COAL">"c9764"</definedName>
    <definedName name="IQ_AVG_CALORIFIC_VALUE_STEAM">"c9794"</definedName>
    <definedName name="IQ_AVG_DAILY_VOL">"c65"</definedName>
    <definedName name="IQ_AVG_EMPLOYEES">"c6019"</definedName>
    <definedName name="IQ_AVG_GRADE_ALUM">"c9254"</definedName>
    <definedName name="IQ_AVG_GRADE_COP">"c9201"</definedName>
    <definedName name="IQ_AVG_GRADE_DIAM">"c9678"</definedName>
    <definedName name="IQ_AVG_GRADE_GOLD">"c9039"</definedName>
    <definedName name="IQ_AVG_GRADE_IRON">"c9413"</definedName>
    <definedName name="IQ_AVG_GRADE_LEAD">"c9466"</definedName>
    <definedName name="IQ_AVG_GRADE_MANG">"c9519"</definedName>
    <definedName name="IQ_AVG_GRADE_MOLYB">"c9731"</definedName>
    <definedName name="IQ_AVG_GRADE_NICK">"c9307"</definedName>
    <definedName name="IQ_AVG_GRADE_PLAT">"c9145"</definedName>
    <definedName name="IQ_AVG_GRADE_SILVER">"c9092"</definedName>
    <definedName name="IQ_AVG_GRADE_TITAN">"c9572"</definedName>
    <definedName name="IQ_AVG_GRADE_URAN">"c9625"</definedName>
    <definedName name="IQ_AVG_GRADE_ZINC">"c9360"</definedName>
    <definedName name="IQ_AVG_INDUSTRY_REC">"c4455"</definedName>
    <definedName name="IQ_AVG_INDUSTRY_REC_CIQ">"c4984"</definedName>
    <definedName name="IQ_AVG_INDUSTRY_REC_NO">"c4454"</definedName>
    <definedName name="IQ_AVG_INDUSTRY_REC_NO_CIQ">"c4983"</definedName>
    <definedName name="IQ_AVG_INT_BEAR_LIAB">"c66"</definedName>
    <definedName name="IQ_AVG_INT_BEAR_LIAB_10YR_ANN_CAGR">"c6040"</definedName>
    <definedName name="IQ_AVG_INT_BEAR_LIAB_10YR_ANN_GROWTH">"c67"</definedName>
    <definedName name="IQ_AVG_INT_BEAR_LIAB_1YR_ANN_GROWTH">"c68"</definedName>
    <definedName name="IQ_AVG_INT_BEAR_LIAB_2YR_ANN_CAGR">"c6041"</definedName>
    <definedName name="IQ_AVG_INT_BEAR_LIAB_2YR_ANN_GROWTH">"c69"</definedName>
    <definedName name="IQ_AVG_INT_BEAR_LIAB_3YR_ANN_CAGR">"c6042"</definedName>
    <definedName name="IQ_AVG_INT_BEAR_LIAB_3YR_ANN_GROWTH">"c70"</definedName>
    <definedName name="IQ_AVG_INT_BEAR_LIAB_5YR_ANN_CAGR">"c6043"</definedName>
    <definedName name="IQ_AVG_INT_BEAR_LIAB_5YR_ANN_GROWTH">"c71"</definedName>
    <definedName name="IQ_AVG_INT_BEAR_LIAB_7YR_ANN_CAGR">"c6044"</definedName>
    <definedName name="IQ_AVG_INT_BEAR_LIAB_7YR_ANN_GROWTH">"c72"</definedName>
    <definedName name="IQ_AVG_INT_EARN_ASSETS">"c73"</definedName>
    <definedName name="IQ_AVG_INT_EARN_ASSETS_10YR_ANN_CAGR">"c6045"</definedName>
    <definedName name="IQ_AVG_INT_EARN_ASSETS_10YR_ANN_GROWTH">"c74"</definedName>
    <definedName name="IQ_AVG_INT_EARN_ASSETS_1YR_ANN_GROWTH">"c75"</definedName>
    <definedName name="IQ_AVG_INT_EARN_ASSETS_2YR_ANN_CAGR">"c6046"</definedName>
    <definedName name="IQ_AVG_INT_EARN_ASSETS_2YR_ANN_GROWTH">"c76"</definedName>
    <definedName name="IQ_AVG_INT_EARN_ASSETS_3YR_ANN_CAGR">"c6047"</definedName>
    <definedName name="IQ_AVG_INT_EARN_ASSETS_3YR_ANN_GROWTH">"c77"</definedName>
    <definedName name="IQ_AVG_INT_EARN_ASSETS_5YR_ANN_CAGR">"c6048"</definedName>
    <definedName name="IQ_AVG_INT_EARN_ASSETS_5YR_ANN_GROWTH">"c78"</definedName>
    <definedName name="IQ_AVG_INT_EARN_ASSETS_7YR_ANN_CAGR">"c6049"</definedName>
    <definedName name="IQ_AVG_INT_EARN_ASSETS_7YR_ANN_GROWTH">"c79"</definedName>
    <definedName name="IQ_AVG_INV_HOMEBUILDING">"c15812"</definedName>
    <definedName name="IQ_AVG_INV_HOMES">"c15810"</definedName>
    <definedName name="IQ_AVG_INV_LAND_LOTS">"c15811"</definedName>
    <definedName name="IQ_AVG_MKTCAP">"c80"</definedName>
    <definedName name="IQ_AVG_PORTFOLIO_DURATION">"c17693"</definedName>
    <definedName name="IQ_AVG_PRICE">"c81"</definedName>
    <definedName name="IQ_AVG_PRICE_TARGET">"c82"</definedName>
    <definedName name="IQ_AVG_PRODUCTION_PER_MINE_ALUM">"c9249"</definedName>
    <definedName name="IQ_AVG_PRODUCTION_PER_MINE_COAL">"c9823"</definedName>
    <definedName name="IQ_AVG_PRODUCTION_PER_MINE_COP">"c9194"</definedName>
    <definedName name="IQ_AVG_PRODUCTION_PER_MINE_DIAM">"c9673"</definedName>
    <definedName name="IQ_AVG_PRODUCTION_PER_MINE_GOLD">"c9034"</definedName>
    <definedName name="IQ_AVG_PRODUCTION_PER_MINE_IRON">"c9408"</definedName>
    <definedName name="IQ_AVG_PRODUCTION_PER_MINE_LEAD">"c9461"</definedName>
    <definedName name="IQ_AVG_PRODUCTION_PER_MINE_MANG">"c9514"</definedName>
    <definedName name="IQ_AVG_PRODUCTION_PER_MINE_MOLYB">"c9726"</definedName>
    <definedName name="IQ_AVG_PRODUCTION_PER_MINE_NICK">"c9302"</definedName>
    <definedName name="IQ_AVG_PRODUCTION_PER_MINE_PLAT">"c9140"</definedName>
    <definedName name="IQ_AVG_PRODUCTION_PER_MINE_SILVER">"c9087"</definedName>
    <definedName name="IQ_AVG_PRODUCTION_PER_MINE_TITAN">"c9567"</definedName>
    <definedName name="IQ_AVG_PRODUCTION_PER_MINE_URAN">"c9620"</definedName>
    <definedName name="IQ_AVG_PRODUCTION_PER_MINE_ZINC">"c9355"</definedName>
    <definedName name="IQ_AVG_REAL_PRICE_POST_TREAT_REFINING_ALUM">"c9259"</definedName>
    <definedName name="IQ_AVG_REAL_PRICE_POST_TREAT_REFINING_COP">"c9206"</definedName>
    <definedName name="IQ_AVG_REAL_PRICE_POST_TREAT_REFINING_DIAM">"c9683"</definedName>
    <definedName name="IQ_AVG_REAL_PRICE_POST_TREAT_REFINING_GOLD">"c9044"</definedName>
    <definedName name="IQ_AVG_REAL_PRICE_POST_TREAT_REFINING_IRON">"c9418"</definedName>
    <definedName name="IQ_AVG_REAL_PRICE_POST_TREAT_REFINING_LEAD">"c9471"</definedName>
    <definedName name="IQ_AVG_REAL_PRICE_POST_TREAT_REFINING_MANG">"c9524"</definedName>
    <definedName name="IQ_AVG_REAL_PRICE_POST_TREAT_REFINING_MOLYB">"c9736"</definedName>
    <definedName name="IQ_AVG_REAL_PRICE_POST_TREAT_REFINING_NICK">"c9311"</definedName>
    <definedName name="IQ_AVG_REAL_PRICE_POST_TREAT_REFINING_PLAT">"c9150"</definedName>
    <definedName name="IQ_AVG_REAL_PRICE_POST_TREAT_REFINING_SILVER">"c9097"</definedName>
    <definedName name="IQ_AVG_REAL_PRICE_POST_TREAT_REFINING_TITAN">"c9577"</definedName>
    <definedName name="IQ_AVG_REAL_PRICE_POST_TREAT_REFINING_URAN">"c9630"</definedName>
    <definedName name="IQ_AVG_REAL_PRICE_POST_TREAT_REFINING_ZINC">"c9365"</definedName>
    <definedName name="IQ_AVG_REAL_PRICE_PRE_TREAT_REFINING_ALUM">"c9258"</definedName>
    <definedName name="IQ_AVG_REAL_PRICE_PRE_TREAT_REFINING_COP">"c9205"</definedName>
    <definedName name="IQ_AVG_REAL_PRICE_PRE_TREAT_REFINING_DIAM">"c9682"</definedName>
    <definedName name="IQ_AVG_REAL_PRICE_PRE_TREAT_REFINING_GOLD">"c9043"</definedName>
    <definedName name="IQ_AVG_REAL_PRICE_PRE_TREAT_REFINING_IRON">"c9417"</definedName>
    <definedName name="IQ_AVG_REAL_PRICE_PRE_TREAT_REFINING_LEAD">"c9470"</definedName>
    <definedName name="IQ_AVG_REAL_PRICE_PRE_TREAT_REFINING_MANG">"c9523"</definedName>
    <definedName name="IQ_AVG_REAL_PRICE_PRE_TREAT_REFINING_MOLYB">"c9735"</definedName>
    <definedName name="IQ_AVG_REAL_PRICE_PRE_TREAT_REFINING_NICK">"c9312"</definedName>
    <definedName name="IQ_AVG_REAL_PRICE_PRE_TREAT_REFINING_PLAT">"c9149"</definedName>
    <definedName name="IQ_AVG_REAL_PRICE_PRE_TREAT_REFINING_SILVER">"c9096"</definedName>
    <definedName name="IQ_AVG_REAL_PRICE_PRE_TREAT_REFINING_TITAN">"c9576"</definedName>
    <definedName name="IQ_AVG_REAL_PRICE_PRE_TREAT_REFINING_URAN">"c9629"</definedName>
    <definedName name="IQ_AVG_REAL_PRICE_PRE_TREAT_REFINING_ZINC">"c9364"</definedName>
    <definedName name="IQ_AVG_REALIZED_PRICE_AFTER_HEDGING_ALUM">"c9257"</definedName>
    <definedName name="IQ_AVG_REALIZED_PRICE_AFTER_HEDGING_COAL">"c9830"</definedName>
    <definedName name="IQ_AVG_REALIZED_PRICE_AFTER_HEDGING_COP">"c9204"</definedName>
    <definedName name="IQ_AVG_REALIZED_PRICE_AFTER_HEDGING_DIAM">"c9681"</definedName>
    <definedName name="IQ_AVG_REALIZED_PRICE_AFTER_HEDGING_GOLD">"c9042"</definedName>
    <definedName name="IQ_AVG_REALIZED_PRICE_AFTER_HEDGING_IRON">"c9416"</definedName>
    <definedName name="IQ_AVG_REALIZED_PRICE_AFTER_HEDGING_LEAD">"c9469"</definedName>
    <definedName name="IQ_AVG_REALIZED_PRICE_AFTER_HEDGING_MANG">"c9522"</definedName>
    <definedName name="IQ_AVG_REALIZED_PRICE_AFTER_HEDGING_MET_COAL">"c9766"</definedName>
    <definedName name="IQ_AVG_REALIZED_PRICE_AFTER_HEDGING_MOLYB">"c9734"</definedName>
    <definedName name="IQ_AVG_REALIZED_PRICE_AFTER_HEDGING_NICK">"c9310"</definedName>
    <definedName name="IQ_AVG_REALIZED_PRICE_AFTER_HEDGING_PLAT">"c9148"</definedName>
    <definedName name="IQ_AVG_REALIZED_PRICE_AFTER_HEDGING_SILVER">"c9095"</definedName>
    <definedName name="IQ_AVG_REALIZED_PRICE_AFTER_HEDGING_STEAM">"c9796"</definedName>
    <definedName name="IQ_AVG_REALIZED_PRICE_AFTER_HEDGING_TITAN">"c9575"</definedName>
    <definedName name="IQ_AVG_REALIZED_PRICE_AFTER_HEDGING_URAN">"c9628"</definedName>
    <definedName name="IQ_AVG_REALIZED_PRICE_AFTER_HEDGING_ZINC">"c9363"</definedName>
    <definedName name="IQ_AVG_REALIZED_PRICE_BEFORE_HEDGING_ALUM">"c9256"</definedName>
    <definedName name="IQ_AVG_REALIZED_PRICE_BEFORE_HEDGING_COAL">"c9829"</definedName>
    <definedName name="IQ_AVG_REALIZED_PRICE_BEFORE_HEDGING_COP">"c9203"</definedName>
    <definedName name="IQ_AVG_REALIZED_PRICE_BEFORE_HEDGING_DIAM">"c9680"</definedName>
    <definedName name="IQ_AVG_REALIZED_PRICE_BEFORE_HEDGING_GOLD">"c9041"</definedName>
    <definedName name="IQ_AVG_REALIZED_PRICE_BEFORE_HEDGING_IRON">"c9415"</definedName>
    <definedName name="IQ_AVG_REALIZED_PRICE_BEFORE_HEDGING_LEAD">"c9468"</definedName>
    <definedName name="IQ_AVG_REALIZED_PRICE_BEFORE_HEDGING_MANG">"c9521"</definedName>
    <definedName name="IQ_AVG_REALIZED_PRICE_BEFORE_HEDGING_MET_COAL">"c9765"</definedName>
    <definedName name="IQ_AVG_REALIZED_PRICE_BEFORE_HEDGING_MOLYB">"c9733"</definedName>
    <definedName name="IQ_AVG_REALIZED_PRICE_BEFORE_HEDGING_NICK">"c9309"</definedName>
    <definedName name="IQ_AVG_REALIZED_PRICE_BEFORE_HEDGING_PLAT">"c9147"</definedName>
    <definedName name="IQ_AVG_REALIZED_PRICE_BEFORE_HEDGING_SILVER">"c9094"</definedName>
    <definedName name="IQ_AVG_REALIZED_PRICE_BEFORE_HEDGING_STEAM">"c9795"</definedName>
    <definedName name="IQ_AVG_REALIZED_PRICE_BEFORE_HEDGING_TITAN">"c9574"</definedName>
    <definedName name="IQ_AVG_REALIZED_PRICE_BEFORE_HEDGING_URAN">"c9627"</definedName>
    <definedName name="IQ_AVG_REALIZED_PRICE_BEFORE_HEDGING_ZINC">"c9362"</definedName>
    <definedName name="IQ_AVG_REV_PER_TRADE">"c20431"</definedName>
    <definedName name="IQ_AVG_SHAREOUTSTANDING">"c83"</definedName>
    <definedName name="IQ_AVG_TEMP_EMPLOYEES">"c6020"</definedName>
    <definedName name="IQ_AVG_TEV">"c84"</definedName>
    <definedName name="IQ_AVG_TOTAL_ASSETS_LEVERAGE_CAPITAL_FFIEC">"c13159"</definedName>
    <definedName name="IQ_AVG_TOTAL_ASSETS_LEVERAGE_RATIO_FFIEC">"c13154"</definedName>
    <definedName name="IQ_AVG_VOLUME" localSheetId="3">"c65"</definedName>
    <definedName name="IQ_AVG_VOLUME" localSheetId="4">"c65"</definedName>
    <definedName name="IQ_AVG_VOLUME" localSheetId="16">"c65"</definedName>
    <definedName name="IQ_AVG_VOLUME">"c1346"</definedName>
    <definedName name="IQ_AVG_VOLUME_1">"c1346"</definedName>
    <definedName name="IQ_AVG_WAGES">"c6812"</definedName>
    <definedName name="IQ_AVG_WAGES_APR">"c7472"</definedName>
    <definedName name="IQ_AVG_WAGES_APR_FC">"c8352"</definedName>
    <definedName name="IQ_AVG_WAGES_FC">"c7692"</definedName>
    <definedName name="IQ_AVG_WAGES_POP">"c7032"</definedName>
    <definedName name="IQ_AVG_WAGES_POP_FC">"c7912"</definedName>
    <definedName name="IQ_AVG_WAGES_YOY">"c7252"</definedName>
    <definedName name="IQ_AVG_WAGES_YOY_FC">"c8132"</definedName>
    <definedName name="IQ_BALANCE_GOODS_APR_FC_UNUSED">"c8353"</definedName>
    <definedName name="IQ_BALANCE_GOODS_APR_FC_UNUSED_UNUSED_UNUSED">"c8353"</definedName>
    <definedName name="IQ_BALANCE_GOODS_APR_UNUSED">"c7473"</definedName>
    <definedName name="IQ_BALANCE_GOODS_APR_UNUSED_UNUSED_UNUSED">"c7473"</definedName>
    <definedName name="IQ_BALANCE_GOODS_FC_UNUSED">"c7693"</definedName>
    <definedName name="IQ_BALANCE_GOODS_FC_UNUSED_UNUSED_UNUSED">"c7693"</definedName>
    <definedName name="IQ_BALANCE_GOODS_POP_FC_UNUSED">"c7913"</definedName>
    <definedName name="IQ_BALANCE_GOODS_POP_FC_UNUSED_UNUSED_UNUSED">"c7913"</definedName>
    <definedName name="IQ_BALANCE_GOODS_POP_UNUSED">"c7033"</definedName>
    <definedName name="IQ_BALANCE_GOODS_POP_UNUSED_UNUSED_UNUSED">"c7033"</definedName>
    <definedName name="IQ_BALANCE_GOODS_REAL">"c6952"</definedName>
    <definedName name="IQ_BALANCE_GOODS_REAL_APR">"c7612"</definedName>
    <definedName name="IQ_BALANCE_GOODS_REAL_APR_FC">"c8492"</definedName>
    <definedName name="IQ_BALANCE_GOODS_REAL_FC">"c7832"</definedName>
    <definedName name="IQ_BALANCE_GOODS_REAL_POP">"c7172"</definedName>
    <definedName name="IQ_BALANCE_GOODS_REAL_POP_FC">"c8052"</definedName>
    <definedName name="IQ_BALANCE_GOODS_REAL_SAAR">"c6953"</definedName>
    <definedName name="IQ_BALANCE_GOODS_REAL_SAAR_APR">"c7613"</definedName>
    <definedName name="IQ_BALANCE_GOODS_REAL_SAAR_APR_FC">"c8493"</definedName>
    <definedName name="IQ_BALANCE_GOODS_REAL_SAAR_FC">"c7833"</definedName>
    <definedName name="IQ_BALANCE_GOODS_REAL_SAAR_POP">"c7173"</definedName>
    <definedName name="IQ_BALANCE_GOODS_REAL_SAAR_POP_FC">"c8053"</definedName>
    <definedName name="IQ_BALANCE_GOODS_REAL_SAAR_USD_APR_FC">"c11893"</definedName>
    <definedName name="IQ_BALANCE_GOODS_REAL_SAAR_USD_FC">"c11890"</definedName>
    <definedName name="IQ_BALANCE_GOODS_REAL_SAAR_USD_POP_FC">"c11891"</definedName>
    <definedName name="IQ_BALANCE_GOODS_REAL_SAAR_USD_YOY_FC">"c11892"</definedName>
    <definedName name="IQ_BALANCE_GOODS_REAL_SAAR_YOY">"c7393"</definedName>
    <definedName name="IQ_BALANCE_GOODS_REAL_SAAR_YOY_FC">"c8273"</definedName>
    <definedName name="IQ_BALANCE_GOODS_REAL_USD_APR_FC">"c11889"</definedName>
    <definedName name="IQ_BALANCE_GOODS_REAL_USD_FC">"c11886"</definedName>
    <definedName name="IQ_BALANCE_GOODS_REAL_USD_POP_FC">"c11887"</definedName>
    <definedName name="IQ_BALANCE_GOODS_REAL_USD_YOY_FC">"c11888"</definedName>
    <definedName name="IQ_BALANCE_GOODS_REAL_YOY">"c7392"</definedName>
    <definedName name="IQ_BALANCE_GOODS_REAL_YOY_FC">"c8272"</definedName>
    <definedName name="IQ_BALANCE_GOODS_SAAR">"c6814"</definedName>
    <definedName name="IQ_BALANCE_GOODS_SAAR_APR">"c7474"</definedName>
    <definedName name="IQ_BALANCE_GOODS_SAAR_APR_FC">"c8354"</definedName>
    <definedName name="IQ_BALANCE_GOODS_SAAR_FC">"c7694"</definedName>
    <definedName name="IQ_BALANCE_GOODS_SAAR_POP">"c7034"</definedName>
    <definedName name="IQ_BALANCE_GOODS_SAAR_POP_FC">"c7914"</definedName>
    <definedName name="IQ_BALANCE_GOODS_SAAR_USD_APR_FC">"c11762"</definedName>
    <definedName name="IQ_BALANCE_GOODS_SAAR_USD_FC">"c11759"</definedName>
    <definedName name="IQ_BALANCE_GOODS_SAAR_USD_POP_FC">"c11760"</definedName>
    <definedName name="IQ_BALANCE_GOODS_SAAR_USD_YOY_FC">"c11761"</definedName>
    <definedName name="IQ_BALANCE_GOODS_SAAR_YOY">"c7254"</definedName>
    <definedName name="IQ_BALANCE_GOODS_SAAR_YOY_FC">"c8134"</definedName>
    <definedName name="IQ_BALANCE_GOODS_UNUSED">"c6813"</definedName>
    <definedName name="IQ_BALANCE_GOODS_UNUSED_UNUSED_UNUSED">"c6813"</definedName>
    <definedName name="IQ_BALANCE_GOODS_USD_APR_FC">"c11758"</definedName>
    <definedName name="IQ_BALANCE_GOODS_USD_FC">"c11755"</definedName>
    <definedName name="IQ_BALANCE_GOODS_USD_POP_FC">"c11756"</definedName>
    <definedName name="IQ_BALANCE_GOODS_USD_YOY_FC">"c11757"</definedName>
    <definedName name="IQ_BALANCE_GOODS_YOY_FC_UNUSED">"c8133"</definedName>
    <definedName name="IQ_BALANCE_GOODS_YOY_FC_UNUSED_UNUSED_UNUSED">"c8133"</definedName>
    <definedName name="IQ_BALANCE_GOODS_YOY_UNUSED">"c7253"</definedName>
    <definedName name="IQ_BALANCE_GOODS_YOY_UNUSED_UNUSED_UNUSED">"c7253"</definedName>
    <definedName name="IQ_BALANCE_SERV_APR_FC_UNUSED">"c8355"</definedName>
    <definedName name="IQ_BALANCE_SERV_APR_FC_UNUSED_UNUSED_UNUSED">"c8355"</definedName>
    <definedName name="IQ_BALANCE_SERV_APR_UNUSED">"c7475"</definedName>
    <definedName name="IQ_BALANCE_SERV_APR_UNUSED_UNUSED_UNUSED">"c7475"</definedName>
    <definedName name="IQ_BALANCE_SERV_FC_UNUSED">"c7695"</definedName>
    <definedName name="IQ_BALANCE_SERV_FC_UNUSED_UNUSED_UNUSED">"c7695"</definedName>
    <definedName name="IQ_BALANCE_SERV_POP_FC_UNUSED">"c7915"</definedName>
    <definedName name="IQ_BALANCE_SERV_POP_FC_UNUSED_UNUSED_UNUSED">"c7915"</definedName>
    <definedName name="IQ_BALANCE_SERV_POP_UNUSED">"c7035"</definedName>
    <definedName name="IQ_BALANCE_SERV_POP_UNUSED_UNUSED_UNUSED">"c7035"</definedName>
    <definedName name="IQ_BALANCE_SERV_SAAR">"c6816"</definedName>
    <definedName name="IQ_BALANCE_SERV_SAAR_APR">"c7476"</definedName>
    <definedName name="IQ_BALANCE_SERV_SAAR_APR_FC">"c8356"</definedName>
    <definedName name="IQ_BALANCE_SERV_SAAR_FC">"c7696"</definedName>
    <definedName name="IQ_BALANCE_SERV_SAAR_POP">"c7036"</definedName>
    <definedName name="IQ_BALANCE_SERV_SAAR_POP_FC">"c7916"</definedName>
    <definedName name="IQ_BALANCE_SERV_SAAR_YOY">"c7256"</definedName>
    <definedName name="IQ_BALANCE_SERV_SAAR_YOY_FC">"c8136"</definedName>
    <definedName name="IQ_BALANCE_SERV_UNUSED">"c6815"</definedName>
    <definedName name="IQ_BALANCE_SERV_UNUSED_UNUSED_UNUSED">"c6815"</definedName>
    <definedName name="IQ_BALANCE_SERV_USD_APR_FC">"c11766"</definedName>
    <definedName name="IQ_BALANCE_SERV_USD_FC">"c11763"</definedName>
    <definedName name="IQ_BALANCE_SERV_USD_POP_FC">"c11764"</definedName>
    <definedName name="IQ_BALANCE_SERV_USD_YOY_FC">"c11765"</definedName>
    <definedName name="IQ_BALANCE_SERV_YOY_FC_UNUSED">"c8135"</definedName>
    <definedName name="IQ_BALANCE_SERV_YOY_FC_UNUSED_UNUSED_UNUSED">"c8135"</definedName>
    <definedName name="IQ_BALANCE_SERV_YOY_UNUSED">"c7255"</definedName>
    <definedName name="IQ_BALANCE_SERV_YOY_UNUSED_UNUSED_UNUSED">"c7255"</definedName>
    <definedName name="IQ_BALANCE_SERVICES_REAL">"c6954"</definedName>
    <definedName name="IQ_BALANCE_SERVICES_REAL_APR">"c7614"</definedName>
    <definedName name="IQ_BALANCE_SERVICES_REAL_APR_FC">"c8494"</definedName>
    <definedName name="IQ_BALANCE_SERVICES_REAL_FC">"c7834"</definedName>
    <definedName name="IQ_BALANCE_SERVICES_REAL_POP">"c7174"</definedName>
    <definedName name="IQ_BALANCE_SERVICES_REAL_POP_FC">"c8054"</definedName>
    <definedName name="IQ_BALANCE_SERVICES_REAL_SAAR">"c6955"</definedName>
    <definedName name="IQ_BALANCE_SERVICES_REAL_SAAR_APR">"c7615"</definedName>
    <definedName name="IQ_BALANCE_SERVICES_REAL_SAAR_APR_FC">"c8495"</definedName>
    <definedName name="IQ_BALANCE_SERVICES_REAL_SAAR_FC">"c7835"</definedName>
    <definedName name="IQ_BALANCE_SERVICES_REAL_SAAR_POP">"c7175"</definedName>
    <definedName name="IQ_BALANCE_SERVICES_REAL_SAAR_POP_FC">"c8055"</definedName>
    <definedName name="IQ_BALANCE_SERVICES_REAL_SAAR_YOY">"c7395"</definedName>
    <definedName name="IQ_BALANCE_SERVICES_REAL_SAAR_YOY_FC">"c8275"</definedName>
    <definedName name="IQ_BALANCE_SERVICES_REAL_USD_APR_FC">"c11897"</definedName>
    <definedName name="IQ_BALANCE_SERVICES_REAL_USD_FC">"c11894"</definedName>
    <definedName name="IQ_BALANCE_SERVICES_REAL_USD_POP_FC">"c11895"</definedName>
    <definedName name="IQ_BALANCE_SERVICES_REAL_USD_YOY_FC">"c11896"</definedName>
    <definedName name="IQ_BALANCE_SERVICES_REAL_YOY">"c7394"</definedName>
    <definedName name="IQ_BALANCE_SERVICES_REAL_YOY_FC">"c8274"</definedName>
    <definedName name="IQ_BALANCE_TRADE_APR_FC_UNUSED">"c8357"</definedName>
    <definedName name="IQ_BALANCE_TRADE_APR_FC_UNUSED_UNUSED_UNUSED">"c8357"</definedName>
    <definedName name="IQ_BALANCE_TRADE_APR_UNUSED">"c7477"</definedName>
    <definedName name="IQ_BALANCE_TRADE_APR_UNUSED_UNUSED_UNUSED">"c7477"</definedName>
    <definedName name="IQ_BALANCE_TRADE_FC_UNUSED">"c7697"</definedName>
    <definedName name="IQ_BALANCE_TRADE_FC_UNUSED_UNUSED_UNUSED">"c7697"</definedName>
    <definedName name="IQ_BALANCE_TRADE_POP_FC_UNUSED">"c7917"</definedName>
    <definedName name="IQ_BALANCE_TRADE_POP_FC_UNUSED_UNUSED_UNUSED">"c7917"</definedName>
    <definedName name="IQ_BALANCE_TRADE_POP_UNUSED">"c7037"</definedName>
    <definedName name="IQ_BALANCE_TRADE_POP_UNUSED_UNUSED_UNUSED">"c7037"</definedName>
    <definedName name="IQ_BALANCE_TRADE_REAL">"c6956"</definedName>
    <definedName name="IQ_BALANCE_TRADE_REAL_APR">"c7616"</definedName>
    <definedName name="IQ_BALANCE_TRADE_REAL_APR_FC">"c8496"</definedName>
    <definedName name="IQ_BALANCE_TRADE_REAL_FC">"c7836"</definedName>
    <definedName name="IQ_BALANCE_TRADE_REAL_POP">"c7176"</definedName>
    <definedName name="IQ_BALANCE_TRADE_REAL_POP_FC">"c8056"</definedName>
    <definedName name="IQ_BALANCE_TRADE_REAL_SAAR">"c6957"</definedName>
    <definedName name="IQ_BALANCE_TRADE_REAL_SAAR_APR">"c7617"</definedName>
    <definedName name="IQ_BALANCE_TRADE_REAL_SAAR_APR_FC">"c8497"</definedName>
    <definedName name="IQ_BALANCE_TRADE_REAL_SAAR_FC">"c7837"</definedName>
    <definedName name="IQ_BALANCE_TRADE_REAL_SAAR_POP">"c7177"</definedName>
    <definedName name="IQ_BALANCE_TRADE_REAL_SAAR_POP_FC">"c8057"</definedName>
    <definedName name="IQ_BALANCE_TRADE_REAL_SAAR_USD_APR_FC">"c11905"</definedName>
    <definedName name="IQ_BALANCE_TRADE_REAL_SAAR_USD_FC">"c11902"</definedName>
    <definedName name="IQ_BALANCE_TRADE_REAL_SAAR_USD_POP_FC">"c11903"</definedName>
    <definedName name="IQ_BALANCE_TRADE_REAL_SAAR_USD_YOY_FC">"c11904"</definedName>
    <definedName name="IQ_BALANCE_TRADE_REAL_SAAR_YOY">"c7397"</definedName>
    <definedName name="IQ_BALANCE_TRADE_REAL_SAAR_YOY_FC">"c8277"</definedName>
    <definedName name="IQ_BALANCE_TRADE_REAL_USD_APR_FC">"c11901"</definedName>
    <definedName name="IQ_BALANCE_TRADE_REAL_USD_FC">"c11898"</definedName>
    <definedName name="IQ_BALANCE_TRADE_REAL_USD_POP_FC">"c11899"</definedName>
    <definedName name="IQ_BALANCE_TRADE_REAL_USD_YOY_FC">"c11900"</definedName>
    <definedName name="IQ_BALANCE_TRADE_REAL_YOY">"c7396"</definedName>
    <definedName name="IQ_BALANCE_TRADE_REAL_YOY_FC">"c8276"</definedName>
    <definedName name="IQ_BALANCE_TRADE_SAAR">"c6818"</definedName>
    <definedName name="IQ_BALANCE_TRADE_SAAR_APR">"c7478"</definedName>
    <definedName name="IQ_BALANCE_TRADE_SAAR_APR_FC">"c8358"</definedName>
    <definedName name="IQ_BALANCE_TRADE_SAAR_FC">"c7698"</definedName>
    <definedName name="IQ_BALANCE_TRADE_SAAR_POP">"c7038"</definedName>
    <definedName name="IQ_BALANCE_TRADE_SAAR_POP_FC">"c7918"</definedName>
    <definedName name="IQ_BALANCE_TRADE_SAAR_USD_APR_FC">"c11774"</definedName>
    <definedName name="IQ_BALANCE_TRADE_SAAR_USD_FC">"c11771"</definedName>
    <definedName name="IQ_BALANCE_TRADE_SAAR_USD_POP_FC">"c11772"</definedName>
    <definedName name="IQ_BALANCE_TRADE_SAAR_USD_YOY_FC">"c11773"</definedName>
    <definedName name="IQ_BALANCE_TRADE_SAAR_YOY">"c7258"</definedName>
    <definedName name="IQ_BALANCE_TRADE_SAAR_YOY_FC">"c8138"</definedName>
    <definedName name="IQ_BALANCE_TRADE_UNUSED">"c6817"</definedName>
    <definedName name="IQ_BALANCE_TRADE_UNUSED_UNUSED_UNUSED">"c6817"</definedName>
    <definedName name="IQ_BALANCE_TRADE_USD_APR_FC">"c11770"</definedName>
    <definedName name="IQ_BALANCE_TRADE_USD_FC">"c11767"</definedName>
    <definedName name="IQ_BALANCE_TRADE_USD_POP_FC">"c11768"</definedName>
    <definedName name="IQ_BALANCE_TRADE_USD_YOY_FC">"c11769"</definedName>
    <definedName name="IQ_BALANCE_TRADE_YOY_FC_UNUSED">"c8137"</definedName>
    <definedName name="IQ_BALANCE_TRADE_YOY_FC_UNUSED_UNUSED_UNUSED">"c8137"</definedName>
    <definedName name="IQ_BALANCE_TRADE_YOY_UNUSED">"c7257"</definedName>
    <definedName name="IQ_BALANCE_TRADE_YOY_UNUSED_UNUSED_UNUSED">"c7257"</definedName>
    <definedName name="IQ_BALANCES_DUE_DEPOSITORY_INSTITUTIONS_FDIC">"c6389"</definedName>
    <definedName name="IQ_BALANCES_DUE_FOREIGN_FDIC">"c6391"</definedName>
    <definedName name="IQ_BALANCES_DUE_FRB_FDIC">"c6393"</definedName>
    <definedName name="IQ_BANK_BENEFICIARY_FDIC">"c6505"</definedName>
    <definedName name="IQ_BANK_DEBT">"c2544"</definedName>
    <definedName name="IQ_BANK_DEBT_PCT">"c2545"</definedName>
    <definedName name="IQ_BANK_GUARANTOR_FDIC">"c6506"</definedName>
    <definedName name="IQ_BANK_LOAN_LIST">"c13507"</definedName>
    <definedName name="IQ_BANK_PREMISES_FDIC">"c6329"</definedName>
    <definedName name="IQ_BANK_SECURITIZATION_1_4_FAMILY_LOANS_FDIC">"c6721"</definedName>
    <definedName name="IQ_BANK_SECURITIZATION_AUTO_LOANS_FDIC">"c6715"</definedName>
    <definedName name="IQ_BANK_SECURITIZATION_CL_LOANS_FDIC">"c6716"</definedName>
    <definedName name="IQ_BANK_SECURITIZATION_CREDIT_CARDS_RECEIVABLES_FDIC">"c6718"</definedName>
    <definedName name="IQ_BANK_SECURITIZATION_HOME_EQUITY_LINES_FDIC">"c6719"</definedName>
    <definedName name="IQ_BANK_SECURITIZATION_OTHER_CONSUMER_LOANS_FDIC">"c6717"</definedName>
    <definedName name="IQ_BANK_SECURITIZATION_OTHER_LOANS_FDIC">"c6720"</definedName>
    <definedName name="IQ_BANKING_FEES_OPERATING_INC_FFIEC">"c13386"</definedName>
    <definedName name="IQ_BANKS_FOREIGN_COUNTRIES_NON_TRANS_ACCTS_FFIEC">"c15326"</definedName>
    <definedName name="IQ_BANKS_FOREIGN_COUNTRIES_TOTAL_DEPOSITS_FDIC">"c6475"</definedName>
    <definedName name="IQ_BANKS_FOREIGN_COUNTRIES_TRANS_ACCTS_FFIEC">"c15318"</definedName>
    <definedName name="IQ_Bars">39210.6342708333</definedName>
    <definedName name="IQ_BASE_RENT">"c16017"</definedName>
    <definedName name="IQ_BASE_RENT_OPERATING_LEASE_EXPIRING_AFTER_FIVE">"c16107"</definedName>
    <definedName name="IQ_BASE_RENT_OPERATING_LEASE_EXPIRING_CY">"c16101"</definedName>
    <definedName name="IQ_BASE_RENT_OPERATING_LEASE_EXPIRING_CY1">"c16102"</definedName>
    <definedName name="IQ_BASE_RENT_OPERATING_LEASE_EXPIRING_CY2">"c16103"</definedName>
    <definedName name="IQ_BASE_RENT_OPERATING_LEASE_EXPIRING_CY3">"c16104"</definedName>
    <definedName name="IQ_BASE_RENT_OPERATING_LEASE_EXPIRING_CY4">"c16105"</definedName>
    <definedName name="IQ_BASE_RENT_OPERATING_LEASE_EXPIRING_NEXT_FIVE">"c16106"</definedName>
    <definedName name="IQ_BASE_RENT_OPERATING_LEASE_EXPIRING_TOTAL">"c16108"</definedName>
    <definedName name="IQ_BASE_RENT_RENTAL_REVENUE">"c16062"</definedName>
    <definedName name="IQ_BASIC_EPS_EXCL">"c85"</definedName>
    <definedName name="IQ_BASIC_EPS_INCL">"c86"</definedName>
    <definedName name="IQ_BASIC_NAV_SHARES">"c16012"</definedName>
    <definedName name="IQ_BASIC_NORMAL_EPS">"c1592"</definedName>
    <definedName name="IQ_BASIC_OUTSTANDING_CURRENT_EST">"c4128"</definedName>
    <definedName name="IQ_BASIC_OUTSTANDING_CURRENT_EST_CIQ">"c4541"</definedName>
    <definedName name="IQ_BASIC_OUTSTANDING_CURRENT_HIGH_EST">"c4129"</definedName>
    <definedName name="IQ_BASIC_OUTSTANDING_CURRENT_HIGH_EST_CIQ">"c4542"</definedName>
    <definedName name="IQ_BASIC_OUTSTANDING_CURRENT_LOW_EST">"c4130"</definedName>
    <definedName name="IQ_BASIC_OUTSTANDING_CURRENT_LOW_EST_CIQ">"c4543"</definedName>
    <definedName name="IQ_BASIC_OUTSTANDING_CURRENT_MEDIAN_EST">"c4131"</definedName>
    <definedName name="IQ_BASIC_OUTSTANDING_CURRENT_MEDIAN_EST_CIQ">"c4544"</definedName>
    <definedName name="IQ_BASIC_OUTSTANDING_CURRENT_NUM_EST">"c4132"</definedName>
    <definedName name="IQ_BASIC_OUTSTANDING_CURRENT_NUM_EST_CIQ">"c4545"</definedName>
    <definedName name="IQ_BASIC_OUTSTANDING_CURRENT_STDDEV_EST">"c4133"</definedName>
    <definedName name="IQ_BASIC_OUTSTANDING_CURRENT_STDDEV_EST_CIQ">"c4546"</definedName>
    <definedName name="IQ_BASIC_OUTSTANDING_EST">"c4134"</definedName>
    <definedName name="IQ_BASIC_OUTSTANDING_EST_CIQ">"c4547"</definedName>
    <definedName name="IQ_BASIC_OUTSTANDING_HIGH_EST">"c4135"</definedName>
    <definedName name="IQ_BASIC_OUTSTANDING_HIGH_EST_CIQ">"c4548"</definedName>
    <definedName name="IQ_BASIC_OUTSTANDING_LOW_EST">"c4136"</definedName>
    <definedName name="IQ_BASIC_OUTSTANDING_LOW_EST_CIQ">"c4549"</definedName>
    <definedName name="IQ_BASIC_OUTSTANDING_MEDIAN_EST">"c4137"</definedName>
    <definedName name="IQ_BASIC_OUTSTANDING_MEDIAN_EST_CIQ">"c4550"</definedName>
    <definedName name="IQ_BASIC_OUTSTANDING_NUM_EST">"c4138"</definedName>
    <definedName name="IQ_BASIC_OUTSTANDING_NUM_EST_CIQ">"c4551"</definedName>
    <definedName name="IQ_BASIC_OUTSTANDING_STDDEV_EST">"c4139"</definedName>
    <definedName name="IQ_BASIC_OUTSTANDING_STDDEV_EST_CIQ">"c4552"</definedName>
    <definedName name="IQ_BASIC_WEIGHT">"c87"</definedName>
    <definedName name="IQ_BASIC_WEIGHT_EST">"c4140"</definedName>
    <definedName name="IQ_BASIC_WEIGHT_EST_CIQ">"c4553"</definedName>
    <definedName name="IQ_BASIC_WEIGHT_GUIDANCE">"c4141"</definedName>
    <definedName name="IQ_BASIC_WEIGHT_HIGH_EST">"c4142"</definedName>
    <definedName name="IQ_BASIC_WEIGHT_HIGH_EST_CIQ">"c4554"</definedName>
    <definedName name="IQ_BASIC_WEIGHT_LOW_EST">"c4143"</definedName>
    <definedName name="IQ_BASIC_WEIGHT_LOW_EST_CIQ">"c4555"</definedName>
    <definedName name="IQ_BASIC_WEIGHT_MEDIAN_EST">"c4144"</definedName>
    <definedName name="IQ_BASIC_WEIGHT_MEDIAN_EST_CIQ">"c4556"</definedName>
    <definedName name="IQ_BASIC_WEIGHT_NUM_EST">"c4145"</definedName>
    <definedName name="IQ_BASIC_WEIGHT_NUM_EST_CIQ">"c4557"</definedName>
    <definedName name="IQ_BASIC_WEIGHT_STDDEV_EST">"c4146"</definedName>
    <definedName name="IQ_BASIC_WEIGHT_STDDEV_EST_CIQ">"c4558"</definedName>
    <definedName name="IQ_BENCHMARK_SECURITY">"c2154"</definedName>
    <definedName name="IQ_BENCHMARK_SPRD">"c2153"</definedName>
    <definedName name="IQ_BENCHMARK_YIELD">"c8955"</definedName>
    <definedName name="IQ_BETA" localSheetId="3">"c88"</definedName>
    <definedName name="IQ_BETA" localSheetId="4">"c88"</definedName>
    <definedName name="IQ_BETA" localSheetId="16">"c88"</definedName>
    <definedName name="IQ_BETA">"c2133"</definedName>
    <definedName name="IQ_BETA_1">"c2133"</definedName>
    <definedName name="IQ_BETA_1YR">"c1966"</definedName>
    <definedName name="IQ_BETA_1YR_RSQ">"c2132"</definedName>
    <definedName name="IQ_BETA_2YR">"c1965"</definedName>
    <definedName name="IQ_BETA_2YR_RSQ">"c2131"</definedName>
    <definedName name="IQ_BETA_5YR">"c88"</definedName>
    <definedName name="IQ_BETA_5YR_RSQ">"c2130"</definedName>
    <definedName name="IQ_BIG_INT_BEAR_CD">"c89"</definedName>
    <definedName name="IQ_BIG_INT_BEAR_CD_1">"c89"</definedName>
    <definedName name="IQ_BIZ_SEG_ASSETS">"c90"</definedName>
    <definedName name="IQ_BIZ_SEG_EBT">"c91"</definedName>
    <definedName name="IQ_BIZ_SEG_GP">"c92"</definedName>
    <definedName name="IQ_BIZ_SEG_NI">"c93"</definedName>
    <definedName name="IQ_BIZ_SEG_OPER_INC">"c94"</definedName>
    <definedName name="IQ_BIZ_SEG_REV">"c95"</definedName>
    <definedName name="IQ_BOARD_MEMBER">"c96"</definedName>
    <definedName name="IQ_BOARD_MEMBER_ASSISTANT_EMAIL">"c15179"</definedName>
    <definedName name="IQ_BOARD_MEMBER_ASSISTANT_FAX">"c15181"</definedName>
    <definedName name="IQ_BOARD_MEMBER_ASSISTANT_NAME">"c15178"</definedName>
    <definedName name="IQ_BOARD_MEMBER_ASSISTANT_PHONE">"c15180"</definedName>
    <definedName name="IQ_BOARD_MEMBER_BACKGROUND">"c2101"</definedName>
    <definedName name="IQ_BOARD_MEMBER_DIRECT_FAX">"c15176"</definedName>
    <definedName name="IQ_BOARD_MEMBER_DIRECT_PHONE">"c15175"</definedName>
    <definedName name="IQ_BOARD_MEMBER_EMAIL">"c15177"</definedName>
    <definedName name="IQ_BOARD_MEMBER_FAX">"c2100"</definedName>
    <definedName name="IQ_BOARD_MEMBER_ID">"c13756"</definedName>
    <definedName name="IQ_BOARD_MEMBER_MAIN_FAX">"c15174"</definedName>
    <definedName name="IQ_BOARD_MEMBER_MAIN_PHONE">"c15173"</definedName>
    <definedName name="IQ_BOARD_MEMBER_OFFICE">"c2098"</definedName>
    <definedName name="IQ_BOARD_MEMBER_OFFICE_ADDRESS">"c15172"</definedName>
    <definedName name="IQ_BOARD_MEMBER_PHONE">"c2099"</definedName>
    <definedName name="IQ_BOARD_MEMBER_TITLE">"c97"</definedName>
    <definedName name="IQ_BOND_COUPON">"c2183"</definedName>
    <definedName name="IQ_BOND_COUPON_TYPE">"c2184"</definedName>
    <definedName name="IQ_BOND_LIST">"c13505"</definedName>
    <definedName name="IQ_BOND_PRICE">"c2162"</definedName>
    <definedName name="IQ_BONDRATING_FITCH" localSheetId="3">"IQ_BONDRATING_FITCH"</definedName>
    <definedName name="IQ_BONDRATING_FITCH" localSheetId="4">"IQ_BONDRATING_FITCH"</definedName>
    <definedName name="IQ_BONDRATING_FITCH" localSheetId="16">"IQ_BONDRATING_FITCH"</definedName>
    <definedName name="IQ_BONDRATING_FITCH">"c223"</definedName>
    <definedName name="IQ_BONDRATING_FITCH_1">"c223"</definedName>
    <definedName name="IQ_BONDRATING_FITCH_DATE">"c241"</definedName>
    <definedName name="IQ_BONDRATING_MOODYS">"IQ_BONDRATING_MOODYS"</definedName>
    <definedName name="IQ_BONDRATING_SP" localSheetId="3">"IQ_BONDRATING_SP"</definedName>
    <definedName name="IQ_BONDRATING_SP" localSheetId="4">"IQ_BONDRATING_SP"</definedName>
    <definedName name="IQ_BONDRATING_SP" localSheetId="16">"IQ_BONDRATING_SP"</definedName>
    <definedName name="IQ_BONDRATING_SP">"c224"</definedName>
    <definedName name="IQ_BONDRATING_SP_1">"c224"</definedName>
    <definedName name="IQ_BONDRATING_SP_DATE">"c242"</definedName>
    <definedName name="IQ_BOOK_VALUE" localSheetId="3">"IQ_BOOK_VALUE"</definedName>
    <definedName name="IQ_BOOK_VALUE" localSheetId="4">"IQ_BOOK_VALUE"</definedName>
    <definedName name="IQ_BOOK_VALUE" localSheetId="16">"IQ_BOOK_VALUE"</definedName>
    <definedName name="IQ_BOOK_VALUE">"c68"</definedName>
    <definedName name="IQ_BORROWED_MONEY_QUARTERLY_AVG_FFIEC">"c13091"</definedName>
    <definedName name="IQ_BORROWINGS_LESS_1YR_ASSETS_TOT_FFIEC">"c13450"</definedName>
    <definedName name="IQ_BROK_COMISSION">"c98"</definedName>
    <definedName name="IQ_BROK_COMMISSION">"c3514"</definedName>
    <definedName name="IQ_BROKER_DEPOSIT_LESS_THAN_100000_1_YR_LESS_FFIEC">"c15307"</definedName>
    <definedName name="IQ_BROKER_DEPOSIT_LESS_THAN_100000_1_YR_MORE_FFIEC">"c15308"</definedName>
    <definedName name="IQ_BROKER_DEPOSIT_LESS_THAN_100000_FFIEC">"c15306"</definedName>
    <definedName name="IQ_BROKER_DEPOSIT_MORE_THAN_100000_1_YR_LESS_FFIEC">"c15310"</definedName>
    <definedName name="IQ_BROKER_DEPOSIT_MORE_THAN_100000_1_YR_MORE_FFIEC">"c15311"</definedName>
    <definedName name="IQ_BROKER_DEPOSIT_MORE_THAN_100000_FFIEC">"c15309"</definedName>
    <definedName name="IQ_BROKERED_DEPOSITS_FDIC">"c6486"</definedName>
    <definedName name="IQ_BUDGET_BALANCE_APR_FC_UNUSED">"c8359"</definedName>
    <definedName name="IQ_BUDGET_BALANCE_APR_FC_UNUSED_UNUSED_UNUSED">"c8359"</definedName>
    <definedName name="IQ_BUDGET_BALANCE_APR_UNUSED">"c7479"</definedName>
    <definedName name="IQ_BUDGET_BALANCE_APR_UNUSED_UNUSED_UNUSED">"c7479"</definedName>
    <definedName name="IQ_BUDGET_BALANCE_FC_UNUSED">"c7699"</definedName>
    <definedName name="IQ_BUDGET_BALANCE_FC_UNUSED_UNUSED_UNUSED">"c7699"</definedName>
    <definedName name="IQ_BUDGET_BALANCE_POP_FC_UNUSED">"c7919"</definedName>
    <definedName name="IQ_BUDGET_BALANCE_POP_FC_UNUSED_UNUSED_UNUSED">"c7919"</definedName>
    <definedName name="IQ_BUDGET_BALANCE_POP_UNUSED">"c7039"</definedName>
    <definedName name="IQ_BUDGET_BALANCE_POP_UNUSED_UNUSED_UNUSED">"c7039"</definedName>
    <definedName name="IQ_BUDGET_BALANCE_SAAR">"c6820"</definedName>
    <definedName name="IQ_BUDGET_BALANCE_SAAR_APR">"c7480"</definedName>
    <definedName name="IQ_BUDGET_BALANCE_SAAR_APR_FC">"c8360"</definedName>
    <definedName name="IQ_BUDGET_BALANCE_SAAR_FC">"c7700"</definedName>
    <definedName name="IQ_BUDGET_BALANCE_SAAR_POP">"c7040"</definedName>
    <definedName name="IQ_BUDGET_BALANCE_SAAR_POP_FC">"c7920"</definedName>
    <definedName name="IQ_BUDGET_BALANCE_SAAR_YOY">"c7260"</definedName>
    <definedName name="IQ_BUDGET_BALANCE_SAAR_YOY_FC">"c8140"</definedName>
    <definedName name="IQ_BUDGET_BALANCE_UNUSED">"c6819"</definedName>
    <definedName name="IQ_BUDGET_BALANCE_UNUSED_UNUSED_UNUSED">"c6819"</definedName>
    <definedName name="IQ_BUDGET_BALANCE_YOY_FC_UNUSED">"c8139"</definedName>
    <definedName name="IQ_BUDGET_BALANCE_YOY_FC_UNUSED_UNUSED_UNUSED">"c8139"</definedName>
    <definedName name="IQ_BUDGET_BALANCE_YOY_UNUSED">"c7259"</definedName>
    <definedName name="IQ_BUDGET_BALANCE_YOY_UNUSED_UNUSED_UNUSED">"c7259"</definedName>
    <definedName name="IQ_BUDGET_RECEIPTS_APR_FC_UNUSED">"c8361"</definedName>
    <definedName name="IQ_BUDGET_RECEIPTS_APR_FC_UNUSED_UNUSED_UNUSED">"c8361"</definedName>
    <definedName name="IQ_BUDGET_RECEIPTS_APR_UNUSED">"c7481"</definedName>
    <definedName name="IQ_BUDGET_RECEIPTS_APR_UNUSED_UNUSED_UNUSED">"c7481"</definedName>
    <definedName name="IQ_BUDGET_RECEIPTS_FC_UNUSED">"c7701"</definedName>
    <definedName name="IQ_BUDGET_RECEIPTS_FC_UNUSED_UNUSED_UNUSED">"c7701"</definedName>
    <definedName name="IQ_BUDGET_RECEIPTS_POP_FC_UNUSED">"c7921"</definedName>
    <definedName name="IQ_BUDGET_RECEIPTS_POP_FC_UNUSED_UNUSED_UNUSED">"c7921"</definedName>
    <definedName name="IQ_BUDGET_RECEIPTS_POP_UNUSED">"c7041"</definedName>
    <definedName name="IQ_BUDGET_RECEIPTS_POP_UNUSED_UNUSED_UNUSED">"c7041"</definedName>
    <definedName name="IQ_BUDGET_RECEIPTS_UNUSED">"c6821"</definedName>
    <definedName name="IQ_BUDGET_RECEIPTS_UNUSED_UNUSED_UNUSED">"c6821"</definedName>
    <definedName name="IQ_BUDGET_RECEIPTS_YOY_FC_UNUSED">"c8141"</definedName>
    <definedName name="IQ_BUDGET_RECEIPTS_YOY_FC_UNUSED_UNUSED_UNUSED">"c8141"</definedName>
    <definedName name="IQ_BUDGET_RECEIPTS_YOY_UNUSED">"c7261"</definedName>
    <definedName name="IQ_BUDGET_RECEIPTS_YOY_UNUSED_UNUSED_UNUSED">"c7261"</definedName>
    <definedName name="IQ_BUDGET_SPENDING">"c6822"</definedName>
    <definedName name="IQ_BUDGET_SPENDING_APR">"c7482"</definedName>
    <definedName name="IQ_BUDGET_SPENDING_APR_FC">"c8362"</definedName>
    <definedName name="IQ_BUDGET_SPENDING_FC">"c7702"</definedName>
    <definedName name="IQ_BUDGET_SPENDING_POP">"c7042"</definedName>
    <definedName name="IQ_BUDGET_SPENDING_POP_FC">"c7922"</definedName>
    <definedName name="IQ_BUDGET_SPENDING_REAL">"c6958"</definedName>
    <definedName name="IQ_BUDGET_SPENDING_REAL_APR">"c7618"</definedName>
    <definedName name="IQ_BUDGET_SPENDING_REAL_APR_FC">"c8498"</definedName>
    <definedName name="IQ_BUDGET_SPENDING_REAL_FC">"c7838"</definedName>
    <definedName name="IQ_BUDGET_SPENDING_REAL_POP">"c7178"</definedName>
    <definedName name="IQ_BUDGET_SPENDING_REAL_POP_FC">"c8058"</definedName>
    <definedName name="IQ_BUDGET_SPENDING_REAL_SAAR">"c6959"</definedName>
    <definedName name="IQ_BUDGET_SPENDING_REAL_SAAR_APR">"c7619"</definedName>
    <definedName name="IQ_BUDGET_SPENDING_REAL_SAAR_APR_FC">"c8499"</definedName>
    <definedName name="IQ_BUDGET_SPENDING_REAL_SAAR_FC">"c7839"</definedName>
    <definedName name="IQ_BUDGET_SPENDING_REAL_SAAR_POP">"c7179"</definedName>
    <definedName name="IQ_BUDGET_SPENDING_REAL_SAAR_POP_FC">"c8059"</definedName>
    <definedName name="IQ_BUDGET_SPENDING_REAL_SAAR_USD">"c11906"</definedName>
    <definedName name="IQ_BUDGET_SPENDING_REAL_SAAR_USD_APR">"c11909"</definedName>
    <definedName name="IQ_BUDGET_SPENDING_REAL_SAAR_USD_POP">"c11907"</definedName>
    <definedName name="IQ_BUDGET_SPENDING_REAL_SAAR_USD_YOY">"c11908"</definedName>
    <definedName name="IQ_BUDGET_SPENDING_REAL_SAAR_YOY">"c7399"</definedName>
    <definedName name="IQ_BUDGET_SPENDING_REAL_SAAR_YOY_FC">"c8279"</definedName>
    <definedName name="IQ_BUDGET_SPENDING_REAL_YOY">"c7398"</definedName>
    <definedName name="IQ_BUDGET_SPENDING_REAL_YOY_FC">"c8278"</definedName>
    <definedName name="IQ_BUDGET_SPENDING_SAAR">"c6823"</definedName>
    <definedName name="IQ_BUDGET_SPENDING_SAAR_APR">"c7483"</definedName>
    <definedName name="IQ_BUDGET_SPENDING_SAAR_APR_FC">"c8363"</definedName>
    <definedName name="IQ_BUDGET_SPENDING_SAAR_FC">"c7703"</definedName>
    <definedName name="IQ_BUDGET_SPENDING_SAAR_POP">"c7043"</definedName>
    <definedName name="IQ_BUDGET_SPENDING_SAAR_POP_FC">"c7923"</definedName>
    <definedName name="IQ_BUDGET_SPENDING_SAAR_USD_APR_FC">"c11782"</definedName>
    <definedName name="IQ_BUDGET_SPENDING_SAAR_USD_FC">"c11779"</definedName>
    <definedName name="IQ_BUDGET_SPENDING_SAAR_USD_POP_FC">"c11780"</definedName>
    <definedName name="IQ_BUDGET_SPENDING_SAAR_USD_YOY_FC">"c11781"</definedName>
    <definedName name="IQ_BUDGET_SPENDING_SAAR_YOY">"c7263"</definedName>
    <definedName name="IQ_BUDGET_SPENDING_SAAR_YOY_FC">"c8143"</definedName>
    <definedName name="IQ_BUDGET_SPENDING_USD_APR_FC">"c11778"</definedName>
    <definedName name="IQ_BUDGET_SPENDING_USD_FC">"c11775"</definedName>
    <definedName name="IQ_BUDGET_SPENDING_USD_POP_FC">"c11776"</definedName>
    <definedName name="IQ_BUDGET_SPENDING_USD_YOY_FC">"c11777"</definedName>
    <definedName name="IQ_BUDGET_SPENDING_YOY">"c7262"</definedName>
    <definedName name="IQ_BUDGET_SPENDING_YOY_FC">"c8142"</definedName>
    <definedName name="IQ_BUILDINGS">"c99"</definedName>
    <definedName name="IQ_BUS_SEG_ASSETS">"c4067"</definedName>
    <definedName name="IQ_BUS_SEG_ASSETS_ABS">"c4089"</definedName>
    <definedName name="IQ_BUS_SEG_ASSETS_TOTAL">"c4112"</definedName>
    <definedName name="IQ_BUS_SEG_CAPEX">"c4079"</definedName>
    <definedName name="IQ_BUS_SEG_CAPEX_ABS">"c4101"</definedName>
    <definedName name="IQ_BUS_SEG_CAPEX_TOTAL">"c4116"</definedName>
    <definedName name="IQ_BUS_SEG_DA">"c4078"</definedName>
    <definedName name="IQ_BUS_SEG_DA_ABS">"c4100"</definedName>
    <definedName name="IQ_BUS_SEG_DA_TOTAL">"c4115"</definedName>
    <definedName name="IQ_BUS_SEG_DESCRIPTION">"c15589"</definedName>
    <definedName name="IQ_BUS_SEG_DESCRIPTION_ABS">"c15577"</definedName>
    <definedName name="IQ_BUS_SEG_EARNINGS_OP">"c4063"</definedName>
    <definedName name="IQ_BUS_SEG_EARNINGS_OP_ABS">"c4085"</definedName>
    <definedName name="IQ_BUS_SEG_EARNINGS_OP_TOTAL">"c4108"</definedName>
    <definedName name="IQ_BUS_SEG_EBT">"c4064"</definedName>
    <definedName name="IQ_BUS_SEG_EBT_ABS">"c4086"</definedName>
    <definedName name="IQ_BUS_SEG_EBT_TOTAL">"c4110"</definedName>
    <definedName name="IQ_BUS_SEG_GP">"c4066"</definedName>
    <definedName name="IQ_BUS_SEG_GP_ABS">"c4088"</definedName>
    <definedName name="IQ_BUS_SEG_GP_TOTAL">"c4109"</definedName>
    <definedName name="IQ_BUS_SEG_INC_TAX">"c4077"</definedName>
    <definedName name="IQ_BUS_SEG_INC_TAX_ABS">"c4099"</definedName>
    <definedName name="IQ_BUS_SEG_INC_TAX_TOTAL">"c4114"</definedName>
    <definedName name="IQ_BUS_SEG_INTEREST_EXP">"c4076"</definedName>
    <definedName name="IQ_BUS_SEG_INTEREST_EXP_ABS">"c4098"</definedName>
    <definedName name="IQ_BUS_SEG_INTEREST_EXP_TOTAL">"c4113"</definedName>
    <definedName name="IQ_BUS_SEG_NAIC">"c15588"</definedName>
    <definedName name="IQ_BUS_SEG_NAIC_ABS">"c15576"</definedName>
    <definedName name="IQ_BUS_SEG_NAME">"c5482"</definedName>
    <definedName name="IQ_BUS_SEG_NAME_ABS">"c5483"</definedName>
    <definedName name="IQ_BUS_SEG_NI">"c4065"</definedName>
    <definedName name="IQ_BUS_SEG_NI_ABS">"c4087"</definedName>
    <definedName name="IQ_BUS_SEG_NI_TOTAL">"c4111"</definedName>
    <definedName name="IQ_BUS_SEG_OPER_INC">"c4062"</definedName>
    <definedName name="IQ_BUS_SEG_OPER_INC_ABS">"c4084"</definedName>
    <definedName name="IQ_BUS_SEG_OPER_INC_TOTAL">"c4107"</definedName>
    <definedName name="IQ_BUS_SEG_PRIMARY_GIC">"c15584"</definedName>
    <definedName name="IQ_BUS_SEG_PRIMARY_GIC_ABS">"c15572"</definedName>
    <definedName name="IQ_BUS_SEG_PRIMARY_SIC">"c15586"</definedName>
    <definedName name="IQ_BUS_SEG_PRIMARY_SIC_ABS">"c15574"</definedName>
    <definedName name="IQ_BUS_SEG_REV">"c4068"</definedName>
    <definedName name="IQ_BUS_SEG_REV_ABS">"c4090"</definedName>
    <definedName name="IQ_BUS_SEG_REV_TOTAL">"c4106"</definedName>
    <definedName name="IQ_BUS_SEG_SECONDARY_GIC">"c15585"</definedName>
    <definedName name="IQ_BUS_SEG_SECONDARY_GIC_ABS">"c15573"</definedName>
    <definedName name="IQ_BUS_SEG_SECONDARY_SIC">"c15587"</definedName>
    <definedName name="IQ_BUS_SEG_SECONDARY_SIC_ABS">"c15575"</definedName>
    <definedName name="IQ_BUSINESS_COMBINATIONS_FFIEC">"c12967"</definedName>
    <definedName name="IQ_BUSINESS_DESCRIPTION">"c322"</definedName>
    <definedName name="IQ_BV_ACT_OR_EST_CIQ">"c5068"</definedName>
    <definedName name="IQ_BV_ACT_OR_EST_REUT">"c5471"</definedName>
    <definedName name="IQ_BV_ACT_OR_EST_THOM">"c5308"</definedName>
    <definedName name="IQ_BV_EST">"c5624"</definedName>
    <definedName name="IQ_BV_EST_CIQ">"c4737"</definedName>
    <definedName name="IQ_BV_EST_REUT">"c5403"</definedName>
    <definedName name="IQ_BV_EST_THOM">"c5147"</definedName>
    <definedName name="IQ_BV_HIGH_EST">"c5626"</definedName>
    <definedName name="IQ_BV_HIGH_EST_CIQ">"c4739"</definedName>
    <definedName name="IQ_BV_HIGH_EST_REUT">"c5405"</definedName>
    <definedName name="IQ_BV_HIGH_EST_THOM">"c5149"</definedName>
    <definedName name="IQ_BV_LOW_EST">"c5627"</definedName>
    <definedName name="IQ_BV_LOW_EST_CIQ">"c4740"</definedName>
    <definedName name="IQ_BV_LOW_EST_REUT">"c5406"</definedName>
    <definedName name="IQ_BV_LOW_EST_THOM">"c5150"</definedName>
    <definedName name="IQ_BV_MEDIAN_EST">"c5625"</definedName>
    <definedName name="IQ_BV_MEDIAN_EST_CIQ">"c4738"</definedName>
    <definedName name="IQ_BV_MEDIAN_EST_REUT">"c5404"</definedName>
    <definedName name="IQ_BV_MEDIAN_EST_THOM">"c5148"</definedName>
    <definedName name="IQ_BV_NUM_EST">"c5628"</definedName>
    <definedName name="IQ_BV_NUM_EST_CIQ">"c4741"</definedName>
    <definedName name="IQ_BV_NUM_EST_REUT">"c5407"</definedName>
    <definedName name="IQ_BV_NUM_EST_THOM">"c5151"</definedName>
    <definedName name="IQ_BV_OVER_SHARES" localSheetId="3">"c100"</definedName>
    <definedName name="IQ_BV_OVER_SHARES" localSheetId="4">"c100"</definedName>
    <definedName name="IQ_BV_OVER_SHARES" localSheetId="16">"c100"</definedName>
    <definedName name="IQ_BV_OVER_SHARES">"c1349"</definedName>
    <definedName name="IQ_BV_OVER_SHARES_1">"c1349"</definedName>
    <definedName name="IQ_BV_SHARE">"c100"</definedName>
    <definedName name="IQ_BV_SHARE_ACT_OR_EST">"c3587"</definedName>
    <definedName name="IQ_BV_SHARE_ACT_OR_EST_CIQ">"c5072"</definedName>
    <definedName name="IQ_BV_SHARE_ACT_OR_EST_REUT">"c5477"</definedName>
    <definedName name="IQ_BV_SHARE_ACT_OR_EST_THOM">"c5312"</definedName>
    <definedName name="IQ_BV_SHARE_DET_EST_CURRENCY_REUT">"c12524"</definedName>
    <definedName name="IQ_BV_SHARE_DET_EST_DATE_REUT">"c12281"</definedName>
    <definedName name="IQ_BV_SHARE_DET_EST_INCL_REUT">"c12407"</definedName>
    <definedName name="IQ_BV_SHARE_DET_EST_ORIGIN_REUT">"c12649"</definedName>
    <definedName name="IQ_BV_SHARE_DET_EST_REUT">"c12139"</definedName>
    <definedName name="IQ_BV_SHARE_EST">"c3541"</definedName>
    <definedName name="IQ_BV_SHARE_EST_CIQ">"c3800"</definedName>
    <definedName name="IQ_BV_SHARE_EST_REUT">"c5439"</definedName>
    <definedName name="IQ_BV_SHARE_EST_THOM">"c4020"</definedName>
    <definedName name="IQ_BV_SHARE_HIGH_EST">"c3542"</definedName>
    <definedName name="IQ_BV_SHARE_HIGH_EST_CIQ">"c3802"</definedName>
    <definedName name="IQ_BV_SHARE_HIGH_EST_REUT">"c5441"</definedName>
    <definedName name="IQ_BV_SHARE_HIGH_EST_THOM">"c4022"</definedName>
    <definedName name="IQ_BV_SHARE_LOW_EST">"c3543"</definedName>
    <definedName name="IQ_BV_SHARE_LOW_EST_CIQ">"c3803"</definedName>
    <definedName name="IQ_BV_SHARE_LOW_EST_REUT">"c5442"</definedName>
    <definedName name="IQ_BV_SHARE_LOW_EST_THOM">"c4023"</definedName>
    <definedName name="IQ_BV_SHARE_MEDIAN_EST">"c3544"</definedName>
    <definedName name="IQ_BV_SHARE_MEDIAN_EST_CIQ">"c3801"</definedName>
    <definedName name="IQ_BV_SHARE_MEDIAN_EST_REUT">"c5440"</definedName>
    <definedName name="IQ_BV_SHARE_MEDIAN_EST_THOM">"c4021"</definedName>
    <definedName name="IQ_BV_SHARE_NUM_EST">"c3539"</definedName>
    <definedName name="IQ_BV_SHARE_NUM_EST_CIQ">"c3804"</definedName>
    <definedName name="IQ_BV_SHARE_NUM_EST_REUT">"c5443"</definedName>
    <definedName name="IQ_BV_SHARE_NUM_EST_THOM">"c4024"</definedName>
    <definedName name="IQ_BV_SHARE_STDDEV_EST">"c3540"</definedName>
    <definedName name="IQ_BV_SHARE_STDDEV_EST_CIQ">"c3805"</definedName>
    <definedName name="IQ_BV_SHARE_STDDEV_EST_REUT">"c5444"</definedName>
    <definedName name="IQ_BV_SHARE_STDDEV_EST_THOM">"c4025"</definedName>
    <definedName name="IQ_BV_STDDEV_EST">"c5629"</definedName>
    <definedName name="IQ_BV_STDDEV_EST_CIQ">"c4742"</definedName>
    <definedName name="IQ_BV_STDDEV_EST_REUT">"c5408"</definedName>
    <definedName name="IQ_BV_STDDEV_EST_THOM">"c5152"</definedName>
    <definedName name="IQ_CA_AP">"c8881"</definedName>
    <definedName name="IQ_CA_AP_ABS">"c8900"</definedName>
    <definedName name="IQ_CA_NAME_AP">"c8919"</definedName>
    <definedName name="IQ_CA_NAME_AP_ABS">"c8938"</definedName>
    <definedName name="IQ_CABLE_ARPU">"c2869"</definedName>
    <definedName name="IQ_CABLE_ARPU_1">"c2869"</definedName>
    <definedName name="IQ_CABLE_ARPU_ANALOG">"c2864"</definedName>
    <definedName name="IQ_CABLE_ARPU_ANALOG_1">"c2864"</definedName>
    <definedName name="IQ_CABLE_ARPU_BASIC">"c2866"</definedName>
    <definedName name="IQ_CABLE_ARPU_BASIC_1">"c2866"</definedName>
    <definedName name="IQ_CABLE_ARPU_BBAND">"c2867"</definedName>
    <definedName name="IQ_CABLE_ARPU_BBAND_1">"c2867"</definedName>
    <definedName name="IQ_CABLE_ARPU_DIG">"c2865"</definedName>
    <definedName name="IQ_CABLE_ARPU_DIG_1">"c2865"</definedName>
    <definedName name="IQ_CABLE_ARPU_PHONE">"c2868"</definedName>
    <definedName name="IQ_CABLE_ARPU_PHONE_1">"c2868"</definedName>
    <definedName name="IQ_CABLE_BASIC_PENETRATION">"c2850"</definedName>
    <definedName name="IQ_CABLE_BASIC_PENETRATION_1">"c2850"</definedName>
    <definedName name="IQ_CABLE_BBAND_PENETRATION">"c2852"</definedName>
    <definedName name="IQ_CABLE_BBAND_PENETRATION_1">"c2852"</definedName>
    <definedName name="IQ_CABLE_BBAND_PENETRATION_THP">"c2851"</definedName>
    <definedName name="IQ_CABLE_BBAND_PENETRATION_THP_1">"c2851"</definedName>
    <definedName name="IQ_CABLE_CHURN">"c2874"</definedName>
    <definedName name="IQ_CABLE_CHURN_1">"c2874"</definedName>
    <definedName name="IQ_CABLE_CHURN_BASIC">"c2871"</definedName>
    <definedName name="IQ_CABLE_CHURN_BASIC_1">"c2871"</definedName>
    <definedName name="IQ_CABLE_CHURN_BBAND">"c2872"</definedName>
    <definedName name="IQ_CABLE_CHURN_BBAND_1">"c2872"</definedName>
    <definedName name="IQ_CABLE_CHURN_DIG">"c2870"</definedName>
    <definedName name="IQ_CABLE_CHURN_DIG_1">"c2870"</definedName>
    <definedName name="IQ_CABLE_CHURN_PHONE">"c2873"</definedName>
    <definedName name="IQ_CABLE_CHURN_PHONE_1">"c2873"</definedName>
    <definedName name="IQ_CABLE_HOMES_PER_MILE">"c2849"</definedName>
    <definedName name="IQ_CABLE_HP_BBAND">"c2845"</definedName>
    <definedName name="IQ_CABLE_HP_DIG">"c2844"</definedName>
    <definedName name="IQ_CABLE_HP_PHONE">"c2846"</definedName>
    <definedName name="IQ_CABLE_MILES_PASSED">"c2848"</definedName>
    <definedName name="IQ_CABLE_MILES_PASSED_1">"c2848"</definedName>
    <definedName name="IQ_CABLE_OTHER_REV">"c2882"</definedName>
    <definedName name="IQ_CABLE_OTHER_REV_1">"c2882"</definedName>
    <definedName name="IQ_CABLE_PHONE_PENETRATION">"c2853"</definedName>
    <definedName name="IQ_CABLE_PHONE_PENETRATION_1">"c2853"</definedName>
    <definedName name="IQ_CABLE_PROGRAMMING_COSTS">"c2884"</definedName>
    <definedName name="IQ_CABLE_PROGRAMMING_COSTS_1">"c2884"</definedName>
    <definedName name="IQ_CABLE_REV_ADVERT">"c2880"</definedName>
    <definedName name="IQ_CABLE_REV_ADVERT_1">"c2880"</definedName>
    <definedName name="IQ_CABLE_REV_ANALOG">"c2875"</definedName>
    <definedName name="IQ_CABLE_REV_ANALOG_1">"c2875"</definedName>
    <definedName name="IQ_CABLE_REV_BASIC">"c2877"</definedName>
    <definedName name="IQ_CABLE_REV_BASIC_1">"c2877"</definedName>
    <definedName name="IQ_CABLE_REV_BBAND">"c2878"</definedName>
    <definedName name="IQ_CABLE_REV_BBAND_1">"c2878"</definedName>
    <definedName name="IQ_CABLE_REV_COMMERCIAL">"c2881"</definedName>
    <definedName name="IQ_CABLE_REV_COMMERCIAL_1">"c2881"</definedName>
    <definedName name="IQ_CABLE_REV_DIG">"c2876"</definedName>
    <definedName name="IQ_CABLE_REV_DIG_1">"c2876"</definedName>
    <definedName name="IQ_CABLE_REV_PHONE">"c2879"</definedName>
    <definedName name="IQ_CABLE_REV_PHONE_1">"c2879"</definedName>
    <definedName name="IQ_CABLE_RGU">"c2863"</definedName>
    <definedName name="IQ_CABLE_RGU_1">"c2863"</definedName>
    <definedName name="IQ_CABLE_SUBS_ANALOG">"c2855"</definedName>
    <definedName name="IQ_CABLE_SUBS_ANALOG_1">"c2855"</definedName>
    <definedName name="IQ_CABLE_SUBS_BASIC">"c2857"</definedName>
    <definedName name="IQ_CABLE_SUBS_BASIC_1">"c2857"</definedName>
    <definedName name="IQ_CABLE_SUBS_BBAND">"c2858"</definedName>
    <definedName name="IQ_CABLE_SUBS_BBAND_1">"c2858"</definedName>
    <definedName name="IQ_CABLE_SUBS_BUNDLED">"c2861"</definedName>
    <definedName name="IQ_CABLE_SUBS_BUNDLED_1">"c2861"</definedName>
    <definedName name="IQ_CABLE_SUBS_BUS_PHONE">"c15773"</definedName>
    <definedName name="IQ_CABLE_SUBS_DIG">"c2856"</definedName>
    <definedName name="IQ_CABLE_SUBS_DIG_1">"c2856"</definedName>
    <definedName name="IQ_CABLE_SUBS_LONG_DIST_PHONE">"c15775"</definedName>
    <definedName name="IQ_CABLE_SUBS_NON_VIDEO">"c2860"</definedName>
    <definedName name="IQ_CABLE_SUBS_NON_VIDEO_1">"c2860"</definedName>
    <definedName name="IQ_CABLE_SUBS_PHONE">"c2859"</definedName>
    <definedName name="IQ_CABLE_SUBS_PHONE_1">"c2859"</definedName>
    <definedName name="IQ_CABLE_SUBS_RES_PHONE">"c15772"</definedName>
    <definedName name="IQ_CABLE_SUBS_SATELITE">"c15771"</definedName>
    <definedName name="IQ_CABLE_SUBS_TOTAL">"c2862"</definedName>
    <definedName name="IQ_CABLE_SUBS_TOTAL_1">"c2862"</definedName>
    <definedName name="IQ_CABLE_SUBS_WHOLE_PHONE">"c15774"</definedName>
    <definedName name="IQ_CABLE_THP">"c2847"</definedName>
    <definedName name="IQ_CABLE_TOTAL_PENETRATION">"c2854"</definedName>
    <definedName name="IQ_CABLE_TOTAL_REV">"c2883"</definedName>
    <definedName name="IQ_CABLE_TOTAL_REV_1">"c2883"</definedName>
    <definedName name="IQ_CAL_Q">"c101"</definedName>
    <definedName name="IQ_CAL_Q_EST">"c6796"</definedName>
    <definedName name="IQ_CAL_Q_EST_CIQ">"c6808"</definedName>
    <definedName name="IQ_CAL_Q_EST_REUT">"c6800"</definedName>
    <definedName name="IQ_CAL_Q_EST_THOM">"c6804"</definedName>
    <definedName name="IQ_CAL_Y">"c102"</definedName>
    <definedName name="IQ_CAL_Y_EST">"c6797"</definedName>
    <definedName name="IQ_CAL_Y_EST_CIQ">"c6809"</definedName>
    <definedName name="IQ_CAL_Y_EST_REUT">"c6801"</definedName>
    <definedName name="IQ_CAL_Y_EST_THOM">"c6805"</definedName>
    <definedName name="IQ_CALC_TYPE_BS">"c3086"</definedName>
    <definedName name="IQ_CALC_TYPE_CF">"c3085"</definedName>
    <definedName name="IQ_CALC_TYPE_IS">"c3084"</definedName>
    <definedName name="IQ_CALL_DATE_SCHEDULE">"c2481"</definedName>
    <definedName name="IQ_CALL_FEATURE">"c2197"</definedName>
    <definedName name="IQ_CALL_PRICE_SCHEDULE">"c2482"</definedName>
    <definedName name="IQ_CALLABLE">"c2196"</definedName>
    <definedName name="IQ_CAP_INVEST_CABLE">"c15794"</definedName>
    <definedName name="IQ_CAP_INVEST_COMMERCIAL">"c15800"</definedName>
    <definedName name="IQ_CAP_INVEST_CUST_PREMISE_EQUIP">"c15795"</definedName>
    <definedName name="IQ_CAP_INVEST_LINE_EXTENSIONS">"c15797"</definedName>
    <definedName name="IQ_CAP_INVEST_SCALABLE_INFRASTRUCTURE">"c15796"</definedName>
    <definedName name="IQ_CAP_INVEST_SUPPORT">"c15799"</definedName>
    <definedName name="IQ_CAP_INVEST_UPGRADE_REBUILD">"c15798"</definedName>
    <definedName name="IQ_CAP_LOSS_CF_1YR">"c3474"</definedName>
    <definedName name="IQ_CAP_LOSS_CF_2YR">"c3475"</definedName>
    <definedName name="IQ_CAP_LOSS_CF_3YR">"c3476"</definedName>
    <definedName name="IQ_CAP_LOSS_CF_4YR">"c3477"</definedName>
    <definedName name="IQ_CAP_LOSS_CF_5YR">"c3478"</definedName>
    <definedName name="IQ_CAP_LOSS_CF_AFTER_FIVE">"c3479"</definedName>
    <definedName name="IQ_CAP_LOSS_CF_MAX_YEAR">"c3482"</definedName>
    <definedName name="IQ_CAP_LOSS_CF_NO_EXP">"c3480"</definedName>
    <definedName name="IQ_CAP_LOSS_CF_TOTAL">"c3481"</definedName>
    <definedName name="IQ_CAP_UTIL_RATE">"c6824"</definedName>
    <definedName name="IQ_CAP_UTIL_RATE_POP">"c7044"</definedName>
    <definedName name="IQ_CAP_UTIL_RATE_YOY">"c7264"</definedName>
    <definedName name="IQ_CAPEX">"c103"</definedName>
    <definedName name="IQ_CAPEX_10YR_ANN_CAGR">"c6050"</definedName>
    <definedName name="IQ_CAPEX_10YR_ANN_GROWTH">"c104"</definedName>
    <definedName name="IQ_CAPEX_1YR_ANN_GROWTH">"c105"</definedName>
    <definedName name="IQ_CAPEX_2YR_ANN_CAGR">"c6051"</definedName>
    <definedName name="IQ_CAPEX_2YR_ANN_GROWTH">"c106"</definedName>
    <definedName name="IQ_CAPEX_3YR_ANN_CAGR">"c6052"</definedName>
    <definedName name="IQ_CAPEX_3YR_ANN_GROWTH">"c107"</definedName>
    <definedName name="IQ_CAPEX_5YR_ANN_CAGR">"c6053"</definedName>
    <definedName name="IQ_CAPEX_5YR_ANN_GROWTH">"c108"</definedName>
    <definedName name="IQ_CAPEX_7YR_ANN_CAGR">"c6054"</definedName>
    <definedName name="IQ_CAPEX_7YR_ANN_GROWTH">"c109"</definedName>
    <definedName name="IQ_CAPEX_ACT_OR_EST">"c3584"</definedName>
    <definedName name="IQ_CAPEX_ACT_OR_EST_CIQ">"c5071"</definedName>
    <definedName name="IQ_CAPEX_ACT_OR_EST_REUT">"c5474"</definedName>
    <definedName name="IQ_CAPEX_ACT_OR_EST_THOM">"c5546"</definedName>
    <definedName name="IQ_CAPEX_BNK">"c110"</definedName>
    <definedName name="IQ_CAPEX_BR">"c111"</definedName>
    <definedName name="IQ_CAPEX_DET_EST_CURRENCY_REUT">"c12525"</definedName>
    <definedName name="IQ_CAPEX_DET_EST_DATE_REUT">"c12282"</definedName>
    <definedName name="IQ_CAPEX_DET_EST_INCL_REUT">"c12408"</definedName>
    <definedName name="IQ_CAPEX_DET_EST_ORIGIN_REUT">"c12768"</definedName>
    <definedName name="IQ_CAPEX_DET_EST_REUT">"c12140"</definedName>
    <definedName name="IQ_CAPEX_EST">"c3523"</definedName>
    <definedName name="IQ_CAPEX_EST_CIQ">"c3807"</definedName>
    <definedName name="IQ_CAPEX_EST_REUT">"c3969"</definedName>
    <definedName name="IQ_CAPEX_EST_THOM">"c5502"</definedName>
    <definedName name="IQ_CAPEX_FIN">"c112"</definedName>
    <definedName name="IQ_CAPEX_GUIDANCE">"c4150"</definedName>
    <definedName name="IQ_CAPEX_GUIDANCE_CIQ">"c4562"</definedName>
    <definedName name="IQ_CAPEX_HIGH_EST">"c3524"</definedName>
    <definedName name="IQ_CAPEX_HIGH_EST_CIQ">"c3809"</definedName>
    <definedName name="IQ_CAPEX_HIGH_EST_REUT">"c3971"</definedName>
    <definedName name="IQ_CAPEX_HIGH_EST_THOM">"c5504"</definedName>
    <definedName name="IQ_CAPEX_HIGH_GUIDANCE">"c4180"</definedName>
    <definedName name="IQ_CAPEX_HIGH_GUIDANCE_CIQ">"c4592"</definedName>
    <definedName name="IQ_CAPEX_INS">"c113"</definedName>
    <definedName name="IQ_CAPEX_LOW_EST">"c3525"</definedName>
    <definedName name="IQ_CAPEX_LOW_EST_CIQ">"c3810"</definedName>
    <definedName name="IQ_CAPEX_LOW_EST_REUT">"c3972"</definedName>
    <definedName name="IQ_CAPEX_LOW_EST_THOM">"c5505"</definedName>
    <definedName name="IQ_CAPEX_LOW_GUIDANCE">"c4220"</definedName>
    <definedName name="IQ_CAPEX_LOW_GUIDANCE_CIQ">"c4632"</definedName>
    <definedName name="IQ_CAPEX_MEDIAN_EST">"c3526"</definedName>
    <definedName name="IQ_CAPEX_MEDIAN_EST_CIQ">"c3808"</definedName>
    <definedName name="IQ_CAPEX_MEDIAN_EST_REUT">"c3970"</definedName>
    <definedName name="IQ_CAPEX_MEDIAN_EST_THOM">"c5503"</definedName>
    <definedName name="IQ_CAPEX_NUM_EST">"c3521"</definedName>
    <definedName name="IQ_CAPEX_NUM_EST_CIQ">"c3811"</definedName>
    <definedName name="IQ_CAPEX_NUM_EST_REUT">"c3973"</definedName>
    <definedName name="IQ_CAPEX_NUM_EST_THOM">"c5506"</definedName>
    <definedName name="IQ_CAPEX_STDDEV_EST">"c3522"</definedName>
    <definedName name="IQ_CAPEX_STDDEV_EST_CIQ">"c3812"</definedName>
    <definedName name="IQ_CAPEX_STDDEV_EST_REUT">"c3974"</definedName>
    <definedName name="IQ_CAPEX_STDDEV_EST_THOM">"c5507"</definedName>
    <definedName name="IQ_CAPEX_UTI">"c114"</definedName>
    <definedName name="IQ_CAPITAL_ALLOCATION_ADJUSTMENT_FOREIGN_FFIEC">"c15389"</definedName>
    <definedName name="IQ_CAPITAL_LEASE" localSheetId="3">"c115"</definedName>
    <definedName name="IQ_CAPITAL_LEASE" localSheetId="4">"c115"</definedName>
    <definedName name="IQ_CAPITAL_LEASE" localSheetId="16">"c115"</definedName>
    <definedName name="IQ_CAPITAL_LEASE">"c1350"</definedName>
    <definedName name="IQ_CAPITAL_LEASE_1">"c1350"</definedName>
    <definedName name="IQ_CAPITAL_LEASES">"c115"</definedName>
    <definedName name="IQ_CAPITAL_LEASES_TOTAL">"c3031"</definedName>
    <definedName name="IQ_CAPITAL_LEASES_TOTAL_PCT">"c2506"</definedName>
    <definedName name="IQ_CAPITAL_RAISED_PERIOD_COVERED">"c9959"</definedName>
    <definedName name="IQ_CAPITAL_RAISED_PERIOD_GROUP">"c9945"</definedName>
    <definedName name="IQ_CAPITALIZED_INTEREST">"c2076"</definedName>
    <definedName name="IQ_CAPITALIZED_INTEREST_1">"c3460"</definedName>
    <definedName name="IQ_CAPITALIZED_INTEREST_BOP">"c3459"</definedName>
    <definedName name="IQ_CAPITALIZED_INTEREST_EOP">"c3464"</definedName>
    <definedName name="IQ_CAPITALIZED_INTEREST_EXP">"c3461"</definedName>
    <definedName name="IQ_CAPITALIZED_INTEREST_OTHER_ADJ">"c3463"</definedName>
    <definedName name="IQ_CAPITALIZED_INTEREST_WRITE_OFF">"c3462"</definedName>
    <definedName name="IQ_CASH" localSheetId="3">"c118"</definedName>
    <definedName name="IQ_CASH" localSheetId="4">"c118"</definedName>
    <definedName name="IQ_CASH" localSheetId="16">"c118"</definedName>
    <definedName name="IQ_CASH">"c1458"</definedName>
    <definedName name="IQ_CASH_1">"c1458"</definedName>
    <definedName name="IQ_CASH_ACQUIRE_CF">"c1630"</definedName>
    <definedName name="IQ_CASH_ACQUIRE_CF_1">"c116"</definedName>
    <definedName name="IQ_CASH_BALANCES_DUE_FFIEC">"c12773"</definedName>
    <definedName name="IQ_CASH_BANKS_FOREIGN_COUNTRIES_DOM_FFIEC">"c15289"</definedName>
    <definedName name="IQ_CASH_COLLECTION_UNPOSTED_DEBITS_CURRENCY_FFIEC">"c15279"</definedName>
    <definedName name="IQ_CASH_COLLECTION_UNPOSTED_DEBITS_DOM_FFIEC">"c15286"</definedName>
    <definedName name="IQ_CASH_CONVERSION">"c117"</definedName>
    <definedName name="IQ_CASH_COST_ALUM">"c9252"</definedName>
    <definedName name="IQ_CASH_COST_COAL">"c9825"</definedName>
    <definedName name="IQ_CASH_COST_COP">"c9199"</definedName>
    <definedName name="IQ_CASH_COST_DIAM">"c9676"</definedName>
    <definedName name="IQ_CASH_COST_GOLD">"c9037"</definedName>
    <definedName name="IQ_CASH_COST_IRON">"c9411"</definedName>
    <definedName name="IQ_CASH_COST_LEAD">"c9464"</definedName>
    <definedName name="IQ_CASH_COST_MANG">"c9517"</definedName>
    <definedName name="IQ_CASH_COST_MET_COAL">"c9762"</definedName>
    <definedName name="IQ_CASH_COST_MOLYB">"c9729"</definedName>
    <definedName name="IQ_CASH_COST_NICK">"c9305"</definedName>
    <definedName name="IQ_CASH_COST_PER_SUB">"c15763"</definedName>
    <definedName name="IQ_CASH_COST_PLAT">"c9143"</definedName>
    <definedName name="IQ_CASH_COST_SILVER">"c9090"</definedName>
    <definedName name="IQ_CASH_COST_STEAM">"c9792"</definedName>
    <definedName name="IQ_CASH_COST_TITAN">"c9570"</definedName>
    <definedName name="IQ_CASH_COST_URAN">"c9623"</definedName>
    <definedName name="IQ_CASH_COST_ZINC">"c9358"</definedName>
    <definedName name="IQ_CASH_DEPOSITORY_INSTIT_US_DOM_FFIEC">"c15288"</definedName>
    <definedName name="IQ_CASH_DIVIDENDS_NET_INCOME_FDIC">"c6738"</definedName>
    <definedName name="IQ_CASH_DUE_BANKS" localSheetId="3">"c118"</definedName>
    <definedName name="IQ_CASH_DUE_BANKS" localSheetId="4">"c118"</definedName>
    <definedName name="IQ_CASH_DUE_BANKS" localSheetId="16">"c118"</definedName>
    <definedName name="IQ_CASH_DUE_BANKS">"c1351"</definedName>
    <definedName name="IQ_CASH_DUE_BANKS_1">"c1351"</definedName>
    <definedName name="IQ_CASH_DUE_OTHER_FED_RESERVE_BANKS_DOM_FFIEC">"c15290"</definedName>
    <definedName name="IQ_CASH_DUE_OTHER_FED_RESERVE_BANKS_FFIEC">"c15284"</definedName>
    <definedName name="IQ_CASH_DUE_US_BRANCH_FOREIGN_BANK_FFIEC">"c15280"</definedName>
    <definedName name="IQ_CASH_EPS_ACT_OR_EST">"c5638"</definedName>
    <definedName name="IQ_CASH_EPS_ACT_OR_EST_THOM">"c5646"</definedName>
    <definedName name="IQ_CASH_EPS_EST">"c5631"</definedName>
    <definedName name="IQ_CASH_EPS_EST_THOM">"c5639"</definedName>
    <definedName name="IQ_CASH_EPS_HIGH_EST">"c5633"</definedName>
    <definedName name="IQ_CASH_EPS_HIGH_EST_THOM">"c5641"</definedName>
    <definedName name="IQ_CASH_EPS_LOW_EST">"c5634"</definedName>
    <definedName name="IQ_CASH_EPS_LOW_EST_THOM">"c5642"</definedName>
    <definedName name="IQ_CASH_EPS_MEDIAN_EST">"c5632"</definedName>
    <definedName name="IQ_CASH_EPS_MEDIAN_EST_THOM">"c5640"</definedName>
    <definedName name="IQ_CASH_EPS_NUM_EST">"c5635"</definedName>
    <definedName name="IQ_CASH_EPS_NUM_EST_THOM">"c5643"</definedName>
    <definedName name="IQ_CASH_EPS_STDDEV_EST">"c5636"</definedName>
    <definedName name="IQ_CASH_EPS_STDDEV_EST_THOM">"c5644"</definedName>
    <definedName name="IQ_CASH_EQUIV">"c118"</definedName>
    <definedName name="IQ_CASH_FINAN">"c119"</definedName>
    <definedName name="IQ_CASH_FINAN_AP">"c8890"</definedName>
    <definedName name="IQ_CASH_FINAN_AP_ABS">"c8909"</definedName>
    <definedName name="IQ_CASH_FINAN_NAME_AP">"c8928"</definedName>
    <definedName name="IQ_CASH_FINAN_NAME_AP_ABS">"c8947"</definedName>
    <definedName name="IQ_CASH_FINAN_SUBTOTAL_AP">"c10111"</definedName>
    <definedName name="IQ_CASH_FLOW_ACT_OR_EST">"c4154"</definedName>
    <definedName name="IQ_CASH_FLOW_ACT_OR_EST_CIQ">"c4566"</definedName>
    <definedName name="IQ_CASH_FLOW_EST">"c4153"</definedName>
    <definedName name="IQ_CASH_FLOW_EST_CIQ">"c4565"</definedName>
    <definedName name="IQ_CASH_FLOW_GUIDANCE">"c4155"</definedName>
    <definedName name="IQ_CASH_FLOW_GUIDANCE_CIQ">"c4567"</definedName>
    <definedName name="IQ_CASH_FLOW_HIGH_EST">"c4156"</definedName>
    <definedName name="IQ_CASH_FLOW_HIGH_EST_CIQ">"c4568"</definedName>
    <definedName name="IQ_CASH_FLOW_HIGH_GUIDANCE">"c4201"</definedName>
    <definedName name="IQ_CASH_FLOW_HIGH_GUIDANCE_CIQ">"c4613"</definedName>
    <definedName name="IQ_CASH_FLOW_LOW_EST">"c4157"</definedName>
    <definedName name="IQ_CASH_FLOW_LOW_EST_CIQ">"c4569"</definedName>
    <definedName name="IQ_CASH_FLOW_LOW_GUIDANCE">"c4241"</definedName>
    <definedName name="IQ_CASH_FLOW_LOW_GUIDANCE_CIQ">"c4653"</definedName>
    <definedName name="IQ_CASH_FLOW_MEDIAN_EST">"c4158"</definedName>
    <definedName name="IQ_CASH_FLOW_MEDIAN_EST_CIQ">"c4570"</definedName>
    <definedName name="IQ_CASH_FLOW_NUM_EST">"c4159"</definedName>
    <definedName name="IQ_CASH_FLOW_NUM_EST_CIQ">"c4571"</definedName>
    <definedName name="IQ_CASH_FLOW_STDDEV_EST">"c4160"</definedName>
    <definedName name="IQ_CASH_FLOW_STDDEV_EST_CIQ">"c4572"</definedName>
    <definedName name="IQ_CASH_FOREIGN_BRANCH_OTHER_US_BANKS_FFIEC">"c15282"</definedName>
    <definedName name="IQ_CASH_IN_PROCESS_FDIC">"c6386"</definedName>
    <definedName name="IQ_CASH_INTEREST">"c120"</definedName>
    <definedName name="IQ_CASH_INTEREST_FINAN">"c6295"</definedName>
    <definedName name="IQ_CASH_INTEREST_INVEST">"c6294"</definedName>
    <definedName name="IQ_CASH_INTEREST_NET">"c12753"</definedName>
    <definedName name="IQ_CASH_INTEREST_OPER">"c6293"</definedName>
    <definedName name="IQ_CASH_INTEREST_RECEIVED">"c12754"</definedName>
    <definedName name="IQ_CASH_INVEST">"c121"</definedName>
    <definedName name="IQ_CASH_INVEST_AP">"c8889"</definedName>
    <definedName name="IQ_CASH_INVEST_AP_ABS">"c8908"</definedName>
    <definedName name="IQ_CASH_INVEST_NAME_AP">"c8927"</definedName>
    <definedName name="IQ_CASH_INVEST_NAME_AP_ABS">"c8946"</definedName>
    <definedName name="IQ_CASH_INVEST_SUBTOTAL_AP">"c8991"</definedName>
    <definedName name="IQ_CASH_OPER">"c122"</definedName>
    <definedName name="IQ_CASH_OPER_ACT_OR_EST">"c4164"</definedName>
    <definedName name="IQ_CASH_OPER_ACT_OR_EST_CIQ">"c4576"</definedName>
    <definedName name="IQ_CASH_OPER_AP">"c8888"</definedName>
    <definedName name="IQ_CASH_OPER_AP_ABS">"c8907"</definedName>
    <definedName name="IQ_CASH_OPER_EST">"c4163"</definedName>
    <definedName name="IQ_CASH_OPER_EST_CIQ">"c4575"</definedName>
    <definedName name="IQ_CASH_OPER_EST_REV_DATE_TIME_REUT">"c28541"</definedName>
    <definedName name="IQ_CASH_OPER_EST_REVISIONS_REUT">"c28502"</definedName>
    <definedName name="IQ_CASH_OPER_GUIDANCE">"c4165"</definedName>
    <definedName name="IQ_CASH_OPER_GUIDANCE_CIQ">"c4577"</definedName>
    <definedName name="IQ_CASH_OPER_HIGH_EST">"c4166"</definedName>
    <definedName name="IQ_CASH_OPER_HIGH_EST_CIQ">"c4578"</definedName>
    <definedName name="IQ_CASH_OPER_HIGH_GUIDANCE">"c4185"</definedName>
    <definedName name="IQ_CASH_OPER_HIGH_GUIDANCE_CIQ">"c4597"</definedName>
    <definedName name="IQ_CASH_OPER_LOW_EST">"c4244"</definedName>
    <definedName name="IQ_CASH_OPER_LOW_EST_CIQ">"c4768"</definedName>
    <definedName name="IQ_CASH_OPER_LOW_GUIDANCE">"c4225"</definedName>
    <definedName name="IQ_CASH_OPER_LOW_GUIDANCE_CIQ">"c4637"</definedName>
    <definedName name="IQ_CASH_OPER_MEDIAN_EST">"c4245"</definedName>
    <definedName name="IQ_CASH_OPER_MEDIAN_EST_CIQ">"c4771"</definedName>
    <definedName name="IQ_CASH_OPER_NAME_AP">"c8926"</definedName>
    <definedName name="IQ_CASH_OPER_NAME_AP_ABS">"c8945"</definedName>
    <definedName name="IQ_CASH_OPER_NUM_EST">"c4246"</definedName>
    <definedName name="IQ_CASH_OPER_NUM_EST_CIQ">"c4772"</definedName>
    <definedName name="IQ_CASH_OPER_STDDEV_EST">"c4247"</definedName>
    <definedName name="IQ_CASH_OPER_STDDEV_EST_CIQ">"c4773"</definedName>
    <definedName name="IQ_CASH_OPER_SUBTOTAL_AP">"c8990"</definedName>
    <definedName name="IQ_CASH_OTHER_ADJ_AP">"c8891"</definedName>
    <definedName name="IQ_CASH_OTHER_ADJ_AP_ABS">"c8910"</definedName>
    <definedName name="IQ_CASH_OTHER_ADJ_NAME_AP">"c8929"</definedName>
    <definedName name="IQ_CASH_OTHER_ADJ_NAME_AP_ABS">"c8948"</definedName>
    <definedName name="IQ_CASH_OTHER_BANKS_FOREIGN_COUNTRIES_FFIEC">"c15283"</definedName>
    <definedName name="IQ_CASH_OTHER_US_COMM_BANK_DEP_INSTIT_FFIEC">"c15281"</definedName>
    <definedName name="IQ_CASH_SEGREG">"c123"</definedName>
    <definedName name="IQ_CASH_SHARE">"c1911"</definedName>
    <definedName name="IQ_CASH_ST" localSheetId="3">"c124"</definedName>
    <definedName name="IQ_CASH_ST" localSheetId="4">"c124"</definedName>
    <definedName name="IQ_CASH_ST" localSheetId="16">"c124"</definedName>
    <definedName name="IQ_CASH_ST">"c1355"</definedName>
    <definedName name="IQ_CASH_ST_1">"c1355"</definedName>
    <definedName name="IQ_CASH_ST_INVEST">"c124"</definedName>
    <definedName name="IQ_CASH_ST_INVEST_EST">"c4249"</definedName>
    <definedName name="IQ_CASH_ST_INVEST_EST_CIQ">"c4775"</definedName>
    <definedName name="IQ_CASH_ST_INVEST_GUIDANCE">"c4250"</definedName>
    <definedName name="IQ_CASH_ST_INVEST_GUIDANCE_CIQ">"c4776"</definedName>
    <definedName name="IQ_CASH_ST_INVEST_HIGH_EST">"c4251"</definedName>
    <definedName name="IQ_CASH_ST_INVEST_HIGH_EST_CIQ">"c4777"</definedName>
    <definedName name="IQ_CASH_ST_INVEST_HIGH_GUIDANCE">"c4195"</definedName>
    <definedName name="IQ_CASH_ST_INVEST_HIGH_GUIDANCE_CIQ">"c4607"</definedName>
    <definedName name="IQ_CASH_ST_INVEST_LOW_EST">"c4252"</definedName>
    <definedName name="IQ_CASH_ST_INVEST_LOW_EST_CIQ">"c4778"</definedName>
    <definedName name="IQ_CASH_ST_INVEST_LOW_GUIDANCE">"c4235"</definedName>
    <definedName name="IQ_CASH_ST_INVEST_LOW_GUIDANCE_CIQ">"c4647"</definedName>
    <definedName name="IQ_CASH_ST_INVEST_MEDIAN_EST">"c4253"</definedName>
    <definedName name="IQ_CASH_ST_INVEST_MEDIAN_EST_CIQ">"c4779"</definedName>
    <definedName name="IQ_CASH_ST_INVEST_NUM_EST">"c4254"</definedName>
    <definedName name="IQ_CASH_ST_INVEST_NUM_EST_CIQ">"c4780"</definedName>
    <definedName name="IQ_CASH_ST_INVEST_STDDEV_EST">"c4255"</definedName>
    <definedName name="IQ_CASH_ST_INVEST_STDDEV_EST_CIQ">"c4781"</definedName>
    <definedName name="IQ_CASH_STRUCTURED_PRODUCTS_AFS_AMORT_COST_FFIEC">"c20500"</definedName>
    <definedName name="IQ_CASH_STRUCTURED_PRODUCTS_AFS_FAIR_VAL_FFIEC">"c20465"</definedName>
    <definedName name="IQ_CASH_STRUCTURED_PRODUCTS_AVAIL_SALE_FFIEC">"c15263"</definedName>
    <definedName name="IQ_CASH_STRUCTURED_PRODUCTS_FFIEC">"c15260"</definedName>
    <definedName name="IQ_CASH_STRUCTURED_PRODUCTS_HTM_AMORT_COST_FFIEC">"c20448"</definedName>
    <definedName name="IQ_CASH_STRUCTURED_PRODUCTS_HTM_FAIR_VAL_FFIEC">"c20483"</definedName>
    <definedName name="IQ_CASH_TAXES">"c125"</definedName>
    <definedName name="IQ_CASH_TAXES_FINAN">"c6292"</definedName>
    <definedName name="IQ_CASH_TAXES_INVEST">"c6291"</definedName>
    <definedName name="IQ_CASH_TAXES_OPER">"c6290"</definedName>
    <definedName name="IQ_CASH2">"c116"</definedName>
    <definedName name="IQ_CATASTROPHIC_LOSS_RATIO">"c15881"</definedName>
    <definedName name="IQ_CATASTROPHIC_LOSSES">"c17694"</definedName>
    <definedName name="IQ_CCE_FDIC">"c6296"</definedName>
    <definedName name="IQ_CDS_5YR_CIQID">"c11751"</definedName>
    <definedName name="IQ_CDS_ASK">"c6027"</definedName>
    <definedName name="IQ_CDS_BID">"c6026"</definedName>
    <definedName name="IQ_CDS_COUPON">"c15234"</definedName>
    <definedName name="IQ_CDS_CURRENCY">"c6031"</definedName>
    <definedName name="IQ_CDS_DERIVATIVES_BENEFICIARY_FFIEC">"c13119"</definedName>
    <definedName name="IQ_CDS_DERIVATIVES_GUARANTOR_FFIEC">"c13112"</definedName>
    <definedName name="IQ_CDS_EVAL_DATE">"c6029"</definedName>
    <definedName name="IQ_CDS_LIST">"c13510"</definedName>
    <definedName name="IQ_CDS_LOAN_LIST">"c13518"</definedName>
    <definedName name="IQ_CDS_MID">"c6028"</definedName>
    <definedName name="IQ_CDS_NAME">"c6034"</definedName>
    <definedName name="IQ_CDS_NEXT_SERIES_ID">"c15231"</definedName>
    <definedName name="IQ_CDS_PREV_SERIES_ID">"c15232"</definedName>
    <definedName name="IQ_CDS_PRICE_TYPE">"c15233"</definedName>
    <definedName name="IQ_CDS_SENIOR_LIST">"c13508"</definedName>
    <definedName name="IQ_CDS_SUB_LIST">"c13509"</definedName>
    <definedName name="IQ_CDS_TERM">"c6030"</definedName>
    <definedName name="IQ_CDS_TYPE">"c6025"</definedName>
    <definedName name="IQ_CEDED_AH_EARNED">"c2743"</definedName>
    <definedName name="IQ_CEDED_CLAIM_ADJ_EXP_RESERVE_BOP">"c15875"</definedName>
    <definedName name="IQ_CEDED_CLAIM_EXP_INCUR">"c2756"</definedName>
    <definedName name="IQ_CEDED_CLAIM_EXP_PAID">"c2759"</definedName>
    <definedName name="IQ_CEDED_CLAIM_EXP_RES">"c2753"</definedName>
    <definedName name="IQ_CEDED_EARNED">"c2733"</definedName>
    <definedName name="IQ_CEDED_LIFE_EARNED">"c2738"</definedName>
    <definedName name="IQ_CEDED_LIFE_IN_FORCE">"c2768"</definedName>
    <definedName name="IQ_CEDED_LOSSES">"c15872"</definedName>
    <definedName name="IQ_CEDED_PC_EARNED">"c2748"</definedName>
    <definedName name="IQ_CEDED_PREMIUMS_EARNED_GROSS_PREMIUMS_EARNED">"c15887"</definedName>
    <definedName name="IQ_CEDED_PREMIUMS_WRITTEN_GROSS_PREMIUMS_WRITTEN">"c15885"</definedName>
    <definedName name="IQ_CEDED_WRITTEN">"c2727"</definedName>
    <definedName name="IQ_CEO_ID">"c15210"</definedName>
    <definedName name="IQ_CEO_NAME">"c15209"</definedName>
    <definedName name="IQ_CERTIFIED_OFFICIAL_CHECKS_TRANS_ACCTS_FFIEC">"c15320"</definedName>
    <definedName name="IQ_CFO_10YR_ANN_CAGR">"c6055"</definedName>
    <definedName name="IQ_CFO_10YR_ANN_GROWTH">"c126"</definedName>
    <definedName name="IQ_CFO_1YR_ANN_GROWTH">"c127"</definedName>
    <definedName name="IQ_CFO_2YR_ANN_CAGR">"c6056"</definedName>
    <definedName name="IQ_CFO_2YR_ANN_GROWTH">"c128"</definedName>
    <definedName name="IQ_CFO_3YR_ANN_CAGR">"c6057"</definedName>
    <definedName name="IQ_CFO_3YR_ANN_GROWTH">"c129"</definedName>
    <definedName name="IQ_CFO_5YR_ANN_CAGR">"c6058"</definedName>
    <definedName name="IQ_CFO_5YR_ANN_GROWTH">"c130"</definedName>
    <definedName name="IQ_CFO_7YR_ANN_CAGR">"c6059"</definedName>
    <definedName name="IQ_CFO_7YR_ANN_GROWTH">"c131"</definedName>
    <definedName name="IQ_CFO_CURRENT_LIAB">"c132"</definedName>
    <definedName name="IQ_CFO_ID">"c15212"</definedName>
    <definedName name="IQ_CFO_NAME">"c15211"</definedName>
    <definedName name="IQ_CFPS_ACT_OR_EST">"c2217"</definedName>
    <definedName name="IQ_CFPS_ACT_OR_EST_CIQ">"c5061"</definedName>
    <definedName name="IQ_CFPS_ACT_OR_EST_REUT">"c5463"</definedName>
    <definedName name="IQ_CFPS_ACT_OR_EST_THOM">"c5301"</definedName>
    <definedName name="IQ_CFPS_DET_EST_DATE_REUT">"c12283"</definedName>
    <definedName name="IQ_CFPS_DET_EST_INCL_REUT">"c12409"</definedName>
    <definedName name="IQ_CFPS_DET_EST_ORIGIN_REUT">"c12651"</definedName>
    <definedName name="IQ_CFPS_DET_EST_REUT">"c12141"</definedName>
    <definedName name="IQ_CFPS_DET_EST_REUT_CURRENCY_CURRENCY_REUT">"c12526"</definedName>
    <definedName name="IQ_CFPS_EST">"c1667"</definedName>
    <definedName name="IQ_CFPS_EST_CIQ">"c3675"</definedName>
    <definedName name="IQ_CFPS_EST_REUT">"c3844"</definedName>
    <definedName name="IQ_CFPS_EST_THOM">"c4006"</definedName>
    <definedName name="IQ_CFPS_GUIDANCE">"c4256"</definedName>
    <definedName name="IQ_CFPS_GUIDANCE_CIQ">"c4782"</definedName>
    <definedName name="IQ_CFPS_HIGH_EST">"c1669"</definedName>
    <definedName name="IQ_CFPS_HIGH_EST_CIQ">"c3677"</definedName>
    <definedName name="IQ_CFPS_HIGH_EST_REUT">"c3846"</definedName>
    <definedName name="IQ_CFPS_HIGH_EST_THOM">"c4008"</definedName>
    <definedName name="IQ_CFPS_HIGH_GUIDANCE">"c4167"</definedName>
    <definedName name="IQ_CFPS_HIGH_GUIDANCE_CIQ">"c4579"</definedName>
    <definedName name="IQ_CFPS_LOW_EST">"c1670"</definedName>
    <definedName name="IQ_CFPS_LOW_EST_CIQ">"c3678"</definedName>
    <definedName name="IQ_CFPS_LOW_EST_REUT">"c3847"</definedName>
    <definedName name="IQ_CFPS_LOW_EST_THOM">"c4009"</definedName>
    <definedName name="IQ_CFPS_LOW_GUIDANCE">"c4207"</definedName>
    <definedName name="IQ_CFPS_LOW_GUIDANCE_CIQ">"c4619"</definedName>
    <definedName name="IQ_CFPS_MEDIAN_EST">"c1668"</definedName>
    <definedName name="IQ_CFPS_MEDIAN_EST_CIQ">"c3676"</definedName>
    <definedName name="IQ_CFPS_MEDIAN_EST_REUT">"c3845"</definedName>
    <definedName name="IQ_CFPS_MEDIAN_EST_THOM">"c4007"</definedName>
    <definedName name="IQ_CFPS_NUM_EST">"c1671"</definedName>
    <definedName name="IQ_CFPS_NUM_EST_CIQ">"c3679"</definedName>
    <definedName name="IQ_CFPS_NUM_EST_REUT">"c3848"</definedName>
    <definedName name="IQ_CFPS_NUM_EST_THOM">"c4010"</definedName>
    <definedName name="IQ_CFPS_STDDEV_EST">"c1672"</definedName>
    <definedName name="IQ_CFPS_STDDEV_EST_CIQ">"c3680"</definedName>
    <definedName name="IQ_CFPS_STDDEV_EST_REUT">"c3849"</definedName>
    <definedName name="IQ_CFPS_STDDEV_EST_THOM">"c4011"</definedName>
    <definedName name="IQ_CH">110000</definedName>
    <definedName name="IQ_CHAIRMAN_ID">"c15218"</definedName>
    <definedName name="IQ_CHAIRMAN_NAME">"c15217"</definedName>
    <definedName name="IQ_CHANGE_AP">"c133"</definedName>
    <definedName name="IQ_CHANGE_AP_BNK">"c134"</definedName>
    <definedName name="IQ_CHANGE_AP_BR">"c135"</definedName>
    <definedName name="IQ_CHANGE_AP_FIN">"c136"</definedName>
    <definedName name="IQ_CHANGE_AP_INS">"c137"</definedName>
    <definedName name="IQ_CHANGE_AP_RE">"c6200"</definedName>
    <definedName name="IQ_CHANGE_AP_REIT">"c138"</definedName>
    <definedName name="IQ_CHANGE_AP_UTI">"c139"</definedName>
    <definedName name="IQ_CHANGE_AR">"c140"</definedName>
    <definedName name="IQ_CHANGE_AR_BNK">"c141"</definedName>
    <definedName name="IQ_CHANGE_AR_BR">"c142"</definedName>
    <definedName name="IQ_CHANGE_AR_FIN">"c143"</definedName>
    <definedName name="IQ_CHANGE_AR_INS">"c144"</definedName>
    <definedName name="IQ_CHANGE_AR_RE">"c6201"</definedName>
    <definedName name="IQ_CHANGE_AR_REIT">"c145"</definedName>
    <definedName name="IQ_CHANGE_AR_UTI">"c146"</definedName>
    <definedName name="IQ_CHANGE_DEF_TAX">"c147"</definedName>
    <definedName name="IQ_CHANGE_DEF_TAX_TOTAL">"c15557"</definedName>
    <definedName name="IQ_CHANGE_DEPOSIT_ACCT">"c148"</definedName>
    <definedName name="IQ_CHANGE_FAIR_VALUE_FINANCIAL_LIAB_T1_FFIEC">"c13138"</definedName>
    <definedName name="IQ_CHANGE_FAIR_VALUE_OPTIONS_FFIEC">"c13045"</definedName>
    <definedName name="IQ_CHANGE_INC_TAX">"c149"</definedName>
    <definedName name="IQ_CHANGE_INS_RES_LIAB">"c150"</definedName>
    <definedName name="IQ_CHANGE_INVENT">"c6826"</definedName>
    <definedName name="IQ_CHANGE_INVENT_APR">"c7486"</definedName>
    <definedName name="IQ_CHANGE_INVENT_POP">"c7046"</definedName>
    <definedName name="IQ_CHANGE_INVENT_REAL_APR_FC_UNUSED">"c8500"</definedName>
    <definedName name="IQ_CHANGE_INVENT_REAL_APR_FC_UNUSED_UNUSED_UNUSED">"c8500"</definedName>
    <definedName name="IQ_CHANGE_INVENT_REAL_APR_UNUSED">"c7620"</definedName>
    <definedName name="IQ_CHANGE_INVENT_REAL_APR_UNUSED_UNUSED_UNUSED">"c7620"</definedName>
    <definedName name="IQ_CHANGE_INVENT_REAL_FC_UNUSED">"c7840"</definedName>
    <definedName name="IQ_CHANGE_INVENT_REAL_FC_UNUSED_UNUSED_UNUSED">"c7840"</definedName>
    <definedName name="IQ_CHANGE_INVENT_REAL_POP_FC_UNUSED">"c8060"</definedName>
    <definedName name="IQ_CHANGE_INVENT_REAL_POP_FC_UNUSED_UNUSED_UNUSED">"c8060"</definedName>
    <definedName name="IQ_CHANGE_INVENT_REAL_POP_UNUSED">"c7180"</definedName>
    <definedName name="IQ_CHANGE_INVENT_REAL_POP_UNUSED_UNUSED_UNUSED">"c7180"</definedName>
    <definedName name="IQ_CHANGE_INVENT_REAL_SAAR">"c6962"</definedName>
    <definedName name="IQ_CHANGE_INVENT_REAL_SAAR_APR">"c7622"</definedName>
    <definedName name="IQ_CHANGE_INVENT_REAL_SAAR_APR_FC">"c8502"</definedName>
    <definedName name="IQ_CHANGE_INVENT_REAL_SAAR_FC">"c7842"</definedName>
    <definedName name="IQ_CHANGE_INVENT_REAL_SAAR_POP">"c7182"</definedName>
    <definedName name="IQ_CHANGE_INVENT_REAL_SAAR_POP_FC">"c8062"</definedName>
    <definedName name="IQ_CHANGE_INVENT_REAL_SAAR_USD_APR_FC">"c11917"</definedName>
    <definedName name="IQ_CHANGE_INVENT_REAL_SAAR_USD_FC">"c11914"</definedName>
    <definedName name="IQ_CHANGE_INVENT_REAL_SAAR_USD_POP_FC">"c11915"</definedName>
    <definedName name="IQ_CHANGE_INVENT_REAL_SAAR_USD_YOY_FC">"c11916"</definedName>
    <definedName name="IQ_CHANGE_INVENT_REAL_SAAR_YOY">"c7402"</definedName>
    <definedName name="IQ_CHANGE_INVENT_REAL_SAAR_YOY_FC">"c8282"</definedName>
    <definedName name="IQ_CHANGE_INVENT_REAL_UNUSED">"c6960"</definedName>
    <definedName name="IQ_CHANGE_INVENT_REAL_UNUSED_UNUSED_UNUSED">"c6960"</definedName>
    <definedName name="IQ_CHANGE_INVENT_REAL_USD_APR_FC">"c11913"</definedName>
    <definedName name="IQ_CHANGE_INVENT_REAL_USD_FC">"c11910"</definedName>
    <definedName name="IQ_CHANGE_INVENT_REAL_USD_POP_FC">"c11911"</definedName>
    <definedName name="IQ_CHANGE_INVENT_REAL_USD_YOY_FC">"c11912"</definedName>
    <definedName name="IQ_CHANGE_INVENT_REAL_YOY_FC_UNUSED">"c8280"</definedName>
    <definedName name="IQ_CHANGE_INVENT_REAL_YOY_FC_UNUSED_UNUSED_UNUSED">"c8280"</definedName>
    <definedName name="IQ_CHANGE_INVENT_REAL_YOY_UNUSED">"c7400"</definedName>
    <definedName name="IQ_CHANGE_INVENT_REAL_YOY_UNUSED_UNUSED_UNUSED">"c7400"</definedName>
    <definedName name="IQ_CHANGE_INVENT_SAAR">"c6827"</definedName>
    <definedName name="IQ_CHANGE_INVENT_SAAR_APR">"c7487"</definedName>
    <definedName name="IQ_CHANGE_INVENT_SAAR_APR_FC">"c8367"</definedName>
    <definedName name="IQ_CHANGE_INVENT_SAAR_FC">"c7707"</definedName>
    <definedName name="IQ_CHANGE_INVENT_SAAR_POP">"c7047"</definedName>
    <definedName name="IQ_CHANGE_INVENT_SAAR_POP_FC">"c7927"</definedName>
    <definedName name="IQ_CHANGE_INVENT_SAAR_YOY">"c7267"</definedName>
    <definedName name="IQ_CHANGE_INVENT_SAAR_YOY_FC">"c8147"</definedName>
    <definedName name="IQ_CHANGE_INVENT_YOY">"c7266"</definedName>
    <definedName name="IQ_CHANGE_INVENTORY">"c151"</definedName>
    <definedName name="IQ_CHANGE_NET_OPER_ASSETS">"c3592"</definedName>
    <definedName name="IQ_CHANGE_NET_WORKING_CAPITAL">"c1909"</definedName>
    <definedName name="IQ_CHANGE_OTHER_NET_OPER_ASSETS">"c3593"</definedName>
    <definedName name="IQ_CHANGE_OTHER_NET_OPER_ASSETS_BNK">"c3594"</definedName>
    <definedName name="IQ_CHANGE_OTHER_NET_OPER_ASSETS_BR">"c3595"</definedName>
    <definedName name="IQ_CHANGE_OTHER_NET_OPER_ASSETS_FIN">"c3596"</definedName>
    <definedName name="IQ_CHANGE_OTHER_NET_OPER_ASSETS_INS">"c3597"</definedName>
    <definedName name="IQ_CHANGE_OTHER_NET_OPER_ASSETS_RE">"c6285"</definedName>
    <definedName name="IQ_CHANGE_OTHER_NET_OPER_ASSETS_REIT">"c3598"</definedName>
    <definedName name="IQ_CHANGE_OTHER_NET_OPER_ASSETS_UTI">"c3599"</definedName>
    <definedName name="IQ_CHANGE_OTHER_WORK_CAP">"c152"</definedName>
    <definedName name="IQ_CHANGE_OTHER_WORK_CAP_BNK">"c153"</definedName>
    <definedName name="IQ_CHANGE_OTHER_WORK_CAP_BR">"c154"</definedName>
    <definedName name="IQ_CHANGE_OTHER_WORK_CAP_FIN">"c155"</definedName>
    <definedName name="IQ_CHANGE_OTHER_WORK_CAP_INS">"c156"</definedName>
    <definedName name="IQ_CHANGE_OTHER_WORK_CAP_REIT">"c157"</definedName>
    <definedName name="IQ_CHANGE_OTHER_WORK_CAP_UTI">"c158"</definedName>
    <definedName name="IQ_CHANGE_PRIVATE_INVENT">"c6828"</definedName>
    <definedName name="IQ_CHANGE_PRIVATE_INVENT_APR">"c7488"</definedName>
    <definedName name="IQ_CHANGE_PRIVATE_INVENT_APR_FC">"c8368"</definedName>
    <definedName name="IQ_CHANGE_PRIVATE_INVENT_FC">"c7708"</definedName>
    <definedName name="IQ_CHANGE_PRIVATE_INVENT_POP">"c7048"</definedName>
    <definedName name="IQ_CHANGE_PRIVATE_INVENT_POP_FC">"c7928"</definedName>
    <definedName name="IQ_CHANGE_PRIVATE_INVENT_YOY">"c7268"</definedName>
    <definedName name="IQ_CHANGE_PRIVATE_INVENT_YOY_FC">"c8148"</definedName>
    <definedName name="IQ_CHANGE_TRADING_ASSETS">"c159"</definedName>
    <definedName name="IQ_CHANGE_UNEARN_REV">"c160"</definedName>
    <definedName name="IQ_CHANGE_UNRECOG_TAX_BENEFIT_1_YR_MAX">"c15747"</definedName>
    <definedName name="IQ_CHANGE_UNRECOG_TAX_BENEFIT_1_YR_MIN">"c15746"</definedName>
    <definedName name="IQ_CHANGE_WORK_CAP">"c161"</definedName>
    <definedName name="IQ_CHANGES_WORK_CAP" localSheetId="3">"c161"</definedName>
    <definedName name="IQ_CHANGES_WORK_CAP" localSheetId="4">"c161"</definedName>
    <definedName name="IQ_CHANGES_WORK_CAP" localSheetId="16">"c161"</definedName>
    <definedName name="IQ_CHANGES_WORK_CAP">"c1357"</definedName>
    <definedName name="IQ_CHANGES_WORK_CAP_1">"c1357"</definedName>
    <definedName name="IQ_CHARGE_OFFS_1_4_FAMILY_FDIC">"c6756"</definedName>
    <definedName name="IQ_CHARGE_OFFS_1_4_FAMILY_LOANS_FDIC">"c6714"</definedName>
    <definedName name="IQ_CHARGE_OFFS_AUTO_LOANS_FDIC">"c6708"</definedName>
    <definedName name="IQ_CHARGE_OFFS_CL_LOANS_FDIC">"c6709"</definedName>
    <definedName name="IQ_CHARGE_OFFS_COMMERCIAL_INDUSTRIAL_FDIC">"c6759"</definedName>
    <definedName name="IQ_CHARGE_OFFS_COMMERCIAL_RE_FDIC">"c6754"</definedName>
    <definedName name="IQ_CHARGE_OFFS_COMMERCIAL_RE_NOT_SECURED_FDIC">"c6764"</definedName>
    <definedName name="IQ_CHARGE_OFFS_CONSTRUCTION_DEVELOPMENT_FDIC">"c6753"</definedName>
    <definedName name="IQ_CHARGE_OFFS_CREDIT_CARDS_FDIC">"c6761"</definedName>
    <definedName name="IQ_CHARGE_OFFS_CREDIT_CARDS_RECEIVABLES_FDIC">"c6711"</definedName>
    <definedName name="IQ_CHARGE_OFFS_GROSS">"c162"</definedName>
    <definedName name="IQ_CHARGE_OFFS_HOME_EQUITY_FDIC">"c6757"</definedName>
    <definedName name="IQ_CHARGE_OFFS_HOME_EQUITY_LINES_FDIC">"c6712"</definedName>
    <definedName name="IQ_CHARGE_OFFS_INDIVIDUALS_FDIC">"c6760"</definedName>
    <definedName name="IQ_CHARGE_OFFS_MULTI_FAMILY_FDIC">"c6755"</definedName>
    <definedName name="IQ_CHARGE_OFFS_NET">"c163"</definedName>
    <definedName name="IQ_CHARGE_OFFS_OTHER_1_4_FAMILY_FDIC">"c6758"</definedName>
    <definedName name="IQ_CHARGE_OFFS_OTHER_CONSUMER_LOANS_FDIC">"c6710"</definedName>
    <definedName name="IQ_CHARGE_OFFS_OTHER_INDIVIDUAL_FDIC">"c6762"</definedName>
    <definedName name="IQ_CHARGE_OFFS_OTHER_LOANS_FDIC">"c6763"</definedName>
    <definedName name="IQ_CHARGE_OFFS_OTHER_LOANS_OTHER_FDIC">"c6713"</definedName>
    <definedName name="IQ_CHARGE_OFFS_RE_LOANS_FDIC">"c6752"</definedName>
    <definedName name="IQ_CHARGE_OFFS_RECOVERED">"c164"</definedName>
    <definedName name="IQ_CHARGE_OFFS_TOTAL_AVG_LOANS">"c165"</definedName>
    <definedName name="IQ_CHICAGO_PMI">"c6829"</definedName>
    <definedName name="IQ_CHICAGO_PMI_APR">"c7489"</definedName>
    <definedName name="IQ_CHICAGO_PMI_APR_FC">"c8369"</definedName>
    <definedName name="IQ_CHICAGO_PMI_FC">"c7709"</definedName>
    <definedName name="IQ_CHICAGO_PMI_POP">"c7049"</definedName>
    <definedName name="IQ_CHICAGO_PMI_POP_FC">"c7929"</definedName>
    <definedName name="IQ_CHICAGO_PMI_YOY">"c7269"</definedName>
    <definedName name="IQ_CHICAGO_PMI_YOY_FC">"c8149"</definedName>
    <definedName name="IQ_CHURN_BASIC_CABLE">"c2871"</definedName>
    <definedName name="IQ_CHURN_BBAND">"c2872"</definedName>
    <definedName name="IQ_CHURN_DIG_CABLE">"c2870"</definedName>
    <definedName name="IQ_CHURN_PHONE">"c2873"</definedName>
    <definedName name="IQ_CHURN_POSTPAID_WIRELESS">"c2121"</definedName>
    <definedName name="IQ_CHURN_PREPAID_WIRELESS">"c2120"</definedName>
    <definedName name="IQ_CHURN_SATELLITE">"c15791"</definedName>
    <definedName name="IQ_CHURN_TOTAL">"c2874"</definedName>
    <definedName name="IQ_CHURN_TOTAL_WIRELESS">"c2122"</definedName>
    <definedName name="IQ_CIK">"c20384"</definedName>
    <definedName name="IQ_CIP">"c17551"</definedName>
    <definedName name="IQ_CITY">"c166"</definedName>
    <definedName name="IQ_CL_AP">"c8884"</definedName>
    <definedName name="IQ_CL_AP_ABS">"c8903"</definedName>
    <definedName name="IQ_CL_DUE_AFTER_FIVE">"c167"</definedName>
    <definedName name="IQ_CL_DUE_CY">"c168"</definedName>
    <definedName name="IQ_CL_DUE_CY1">"c169"</definedName>
    <definedName name="IQ_CL_DUE_CY2">"c170"</definedName>
    <definedName name="IQ_CL_DUE_CY3">"c171"</definedName>
    <definedName name="IQ_CL_DUE_CY4">"c172"</definedName>
    <definedName name="IQ_CL_DUE_NEXT_FIVE">"c173"</definedName>
    <definedName name="IQ_CL_NAME_AP">"c8922"</definedName>
    <definedName name="IQ_CL_NAME_AP_ABS">"c8941"</definedName>
    <definedName name="IQ_CL_OBLIGATION_IMMEDIATE">"c2253"</definedName>
    <definedName name="IQ_CLAIMS_ADJUSTMENT_EXP_PC_FFIEC">"c13100"</definedName>
    <definedName name="IQ_CLASS_MARKETCAP">"c13512"</definedName>
    <definedName name="IQ_CLASS_SHARESOUTSTANDING">"c13513"</definedName>
    <definedName name="IQ_CLASSA_OPTIONS_BEG_OS">"c2679"</definedName>
    <definedName name="IQ_CLASSA_OPTIONS_CANCELLED">"c2682"</definedName>
    <definedName name="IQ_CLASSA_OPTIONS_END_OS">"c2683"</definedName>
    <definedName name="IQ_CLASSA_OPTIONS_EXERCISABLE_END_OS">"c5809"</definedName>
    <definedName name="IQ_CLASSA_OPTIONS_EXERCISED">"c2681"</definedName>
    <definedName name="IQ_CLASSA_OPTIONS_GRANTED">"c2680"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"c2684"</definedName>
    <definedName name="IQ_CLASSA_OUTSTANDING_BS_DATE">"c1971"</definedName>
    <definedName name="IQ_CLASSA_OUTSTANDING_FILING_DATE">"c1973"</definedName>
    <definedName name="IQ_CLASSA_STRIKE_PRICE_GRANTED">"c2685"</definedName>
    <definedName name="IQ_CLASSA_WARRANTS_BEG_OS">"c2705"</definedName>
    <definedName name="IQ_CLASSA_WARRANTS_CANCELLED">"c2708"</definedName>
    <definedName name="IQ_CLASSA_WARRANTS_END_OS">"c2709"</definedName>
    <definedName name="IQ_CLASSA_WARRANTS_EXERCISED">"c2707"</definedName>
    <definedName name="IQ_CLASSA_WARRANTS_ISSUED">"c2706"</definedName>
    <definedName name="IQ_CLASSA_WARRANTS_STRIKE_PRICE_ISSUED">"c2711"</definedName>
    <definedName name="IQ_CLASSA_WARRANTS_STRIKE_PRICE_OS">"c2710"</definedName>
    <definedName name="IQ_CLASSB_OUTSTANDING_BS_DATE">"c1972"</definedName>
    <definedName name="IQ_CLASSB_OUTSTANDING_FILING_DATE">"c1974"</definedName>
    <definedName name="IQ_CLOSED_END_1_4_FAM_LOANS_TOT_LOANS_FFIEC">"c13866"</definedName>
    <definedName name="IQ_CLOSED_END_1_4_FIRST_LIENS_TRADING_DOM_FFIEC">"c12928"</definedName>
    <definedName name="IQ_CLOSED_END_1_4_JR_LIENS_LL_REC_DOM_FFIEC">"c12904"</definedName>
    <definedName name="IQ_CLOSED_END_1_4_JUNIOR_LIENS_TRADING_DOM_FFIEC">"c12929"</definedName>
    <definedName name="IQ_CLOSED_END_SEC_1_4_1ST_LIENS_CHARGE_OFFS_FFIEC">"c13169"</definedName>
    <definedName name="IQ_CLOSED_END_SEC_1_4_1ST_LIENS_DUE_30_89_FFIEC">"c13261"</definedName>
    <definedName name="IQ_CLOSED_END_SEC_1_4_1ST_LIENS_DUE_90_FFIEC">"c13289"</definedName>
    <definedName name="IQ_CLOSED_END_SEC_1_4_1ST_LIENS_NON_ACCRUAL_FFIEC">"c13315"</definedName>
    <definedName name="IQ_CLOSED_END_SEC_1_4_1ST_LIENS_RECOV_FFIEC">"c13191"</definedName>
    <definedName name="IQ_CLOSED_END_SEC_1_4_JR_LIENS_CHARGE_OFFS_FFIEC">"c13170"</definedName>
    <definedName name="IQ_CLOSED_END_SEC_1_4_JR_LIENS_DUE_30_89_FFIEC">"c13262"</definedName>
    <definedName name="IQ_CLOSED_END_SEC_1_4_JR_LIENS_DUE_90_FFIEC">"c13290"</definedName>
    <definedName name="IQ_CLOSED_END_SEC_1_4_JR_LIENS_NON_ACCRUAL_FFIEC">"c13316"</definedName>
    <definedName name="IQ_CLOSED_END_SEC_1_4_JR_LIENS_RECOV_FFIEC">"c13192"</definedName>
    <definedName name="IQ_CLOSED_END_SEC_1_4_RESIDENT_CHARGE_OFFS_FFIEC">"c15397"</definedName>
    <definedName name="IQ_CLOSED_END_SEC_1_4_RESIDENT_DUE_30_89_FFIEC">"c15413"</definedName>
    <definedName name="IQ_CLOSED_END_SEC_1_4_RESIDENT_DUE_90_FFIEC">"c15417"</definedName>
    <definedName name="IQ_CLOSED_END_SEC_1_4_RESIDENT_NON_ACCRUAL_FFIEC">"c15460"</definedName>
    <definedName name="IQ_CLOSED_END_SEC_1_4_RESIDENT_RECOV_FFIEC">"c15398"</definedName>
    <definedName name="IQ_CLOSED_END_SECURED_1_4_FIRST_LIENS_LL_REC_DOM_FFIEC">"c12903"</definedName>
    <definedName name="IQ_CLOSED_LOANS_GROSS_LOANS_FFIEC">"c13399"</definedName>
    <definedName name="IQ_CLOSED_LOANS_RISK_BASED_FFIEC">"c13420"</definedName>
    <definedName name="IQ_CLOSEPRICE">"c174"</definedName>
    <definedName name="IQ_CLOSEPRICE_ADJ">"c2115"</definedName>
    <definedName name="IQ_CMBS_ISSUED_AFS_AMORT_COST_FFIEC">"c20497"</definedName>
    <definedName name="IQ_CMBS_ISSUED_AFS_FAIR_VAL_FFIEC">"c20462"</definedName>
    <definedName name="IQ_CMBS_ISSUED_AVAIL_SALE_FFIEC">"c12800"</definedName>
    <definedName name="IQ_CMBS_ISSUED_FFIEC">"c12786"</definedName>
    <definedName name="IQ_CMBS_ISSUED_HTM_AMORT_COST_FFIEC">"c20445"</definedName>
    <definedName name="IQ_CMBS_ISSUED_HTM_FAIR_VAL_FFIEC">"c20480"</definedName>
    <definedName name="IQ_CMO_FDIC">"c6406"</definedName>
    <definedName name="IQ_COAL_SALES_TO_OPERATING_REVENUE_COAL">"c15954"</definedName>
    <definedName name="IQ_COGS">"c175"</definedName>
    <definedName name="IQ_COLLATERAL_TYPE">"c8954"</definedName>
    <definedName name="IQ_COLLECTION_DOMESTIC_FDIC">"c6387"</definedName>
    <definedName name="IQ_COM_TARGET_PRICE">"c13606"</definedName>
    <definedName name="IQ_COM_TARGET_PRICE_CIQ">"c13599"</definedName>
    <definedName name="IQ_COM_TARGET_PRICE_HIGH">"c13607"</definedName>
    <definedName name="IQ_COM_TARGET_PRICE_HIGH_CIQ">"c13600"</definedName>
    <definedName name="IQ_COM_TARGET_PRICE_LOW">"c13608"</definedName>
    <definedName name="IQ_COM_TARGET_PRICE_LOW_CIQ">"c13601"</definedName>
    <definedName name="IQ_COM_TARGET_PRICE_MEDIAN">"c13609"</definedName>
    <definedName name="IQ_COM_TARGET_PRICE_MEDIAN_CIQ">"c13602"</definedName>
    <definedName name="IQ_COM_TARGET_PRICE_NUM">"c13604"</definedName>
    <definedName name="IQ_COM_TARGET_PRICE_NUM_CIQ">"c13597"</definedName>
    <definedName name="IQ_COM_TARGET_PRICE_STDDEV">"c13605"</definedName>
    <definedName name="IQ_COM_TARGET_PRICE_STDDEV_CIQ">"c13598"</definedName>
    <definedName name="IQ_COMBINED_RATIO">"c176"</definedName>
    <definedName name="IQ_COMM_BANKS_OTHER_DEP_INST_US_TRANS_ACCTS_FFIEC">"c15317"</definedName>
    <definedName name="IQ_COMM_BANKS_OTHER_INST_US_NON_TRANS_ACCTS_FFIEC">"c15325"</definedName>
    <definedName name="IQ_COMM_IND_LOANS_TOT_LOANS_FFIEC">"c13874"</definedName>
    <definedName name="IQ_COMM_INDUSTRIAL_LL_REC_FFIEC">"c18880"</definedName>
    <definedName name="IQ_COMM_INDUSTRIAL_LOANS_FFIEC">"c12821"</definedName>
    <definedName name="IQ_COMM_INDUSTRIAL_NON_US_LL_REC_FFIEC">"c12888"</definedName>
    <definedName name="IQ_COMM_INDUSTRIAL_US_LL_REC_FFIEC">"c12887"</definedName>
    <definedName name="IQ_COMM_RE_FARM_LOANS_TOT_LOANS_FFIEC">"c13872"</definedName>
    <definedName name="IQ_COMM_RE_NONFARM_NONRES_TOT_LOANS_FFIEC">"c13871"</definedName>
    <definedName name="IQ_COMMERCIAL_BANKS_DEPOSITS_FOREIGN_FDIC">"c6480"</definedName>
    <definedName name="IQ_COMMERCIAL_BANKS_LOANS_FDIC">"c6434"</definedName>
    <definedName name="IQ_COMMERCIAL_BANKS_NONTRANSACTION_ACCOUNTS_FDIC">"c6548"</definedName>
    <definedName name="IQ_COMMERCIAL_BANKS_TOTAL_DEPOSITS_FDIC">"c6474"</definedName>
    <definedName name="IQ_COMMERCIAL_BANKS_TOTAL_LOANS_FOREIGN_FDIC">"c6444"</definedName>
    <definedName name="IQ_COMMERCIAL_BANKS_TRANSACTION_ACCOUNTS_FDIC">"c6540"</definedName>
    <definedName name="IQ_COMMERCIAL_DOM">"c177"</definedName>
    <definedName name="IQ_COMMERCIAL_FIRE_WRITTEN">"c178"</definedName>
    <definedName name="IQ_COMMERCIAL_INDUSTRIAL_CHARGE_OFFS_FDIC">"c6598"</definedName>
    <definedName name="IQ_COMMERCIAL_INDUSTRIAL_DOM_QUARTERLY_AVG_FFIEC">"c15478"</definedName>
    <definedName name="IQ_COMMERCIAL_INDUSTRIAL_GROSS_LOANS_FFIEC">"c13410"</definedName>
    <definedName name="IQ_COMMERCIAL_INDUSTRIAL_LOANS_DUE_30_89_FFIEC">"c13271"</definedName>
    <definedName name="IQ_COMMERCIAL_INDUSTRIAL_LOANS_DUE_90_FFIEC">"c13297"</definedName>
    <definedName name="IQ_COMMERCIAL_INDUSTRIAL_LOANS_LL_REC_DOM_FFIEC">"c12910"</definedName>
    <definedName name="IQ_COMMERCIAL_INDUSTRIAL_LOANS_NET_FDIC">"c6317"</definedName>
    <definedName name="IQ_COMMERCIAL_INDUSTRIAL_LOANS_NON_ACCRUAL_FFIEC">"c13323"</definedName>
    <definedName name="IQ_COMMERCIAL_INDUSTRIAL_NET_CHARGE_OFFS_FDIC">"c6636"</definedName>
    <definedName name="IQ_COMMERCIAL_INDUSTRIAL_NON_US_CHARGE_OFFS_FFIEC">"c13179"</definedName>
    <definedName name="IQ_COMMERCIAL_INDUSTRIAL_NON_US_DUE_30_89_FFIEC">"c15415"</definedName>
    <definedName name="IQ_COMMERCIAL_INDUSTRIAL_NON_US_DUE_90_FFIEC">"c15419"</definedName>
    <definedName name="IQ_COMMERCIAL_INDUSTRIAL_NON_US_NON_ACCRUAL_FFIEC">"c15464"</definedName>
    <definedName name="IQ_COMMERCIAL_INDUSTRIAL_NON_US_RECOV_FFIEC">"c13201"</definedName>
    <definedName name="IQ_COMMERCIAL_INDUSTRIAL_RECOVERIES_FDIC">"c6617"</definedName>
    <definedName name="IQ_COMMERCIAL_INDUSTRIAL_RISK_BASED_FFIEC">"c13431"</definedName>
    <definedName name="IQ_COMMERCIAL_INDUSTRIAL_TOTAL_LOANS_FOREIGN_FDIC">"c6451"</definedName>
    <definedName name="IQ_COMMERCIAL_INDUSTRIAL_TRADING_DOM_FFIEC">"c12932"</definedName>
    <definedName name="IQ_COMMERCIAL_INDUSTRIAL_US_CHARGE_OFFS_FFIEC">"c13178"</definedName>
    <definedName name="IQ_COMMERCIAL_INDUSTRIAL_US_DUE_30_89_FFIEC">"c15414"</definedName>
    <definedName name="IQ_COMMERCIAL_INDUSTRIAL_US_DUE_90_FFIEC">"c15418"</definedName>
    <definedName name="IQ_COMMERCIAL_INDUSTRIAL_US_NON_ACCRUAL_FFIEC">"c15463"</definedName>
    <definedName name="IQ_COMMERCIAL_INDUSTRIAL_US_RECOV_FFIEC">"c13200"</definedName>
    <definedName name="IQ_COMMERCIAL_INVEST_CABLE_INVEST">"c15806"</definedName>
    <definedName name="IQ_COMMERCIAL_LOANS_TOTAL_LOANS">"c15709"</definedName>
    <definedName name="IQ_COMMERCIAL_MORT">"c179"</definedName>
    <definedName name="IQ_COMMERCIAL_OTHER_LOC_FFIEC">"c13253"</definedName>
    <definedName name="IQ_COMMERCIAL_PAPER_ASSETS_TOT_FFIEC">"c13449"</definedName>
    <definedName name="IQ_COMMERCIAL_PAPER_FFIEC">"c12863"</definedName>
    <definedName name="IQ_COMMERCIAL_RE_CONSTRUCTION_LAND_DEV_FDIC">"c6526"</definedName>
    <definedName name="IQ_COMMERCIAL_RE_GROSS_LOANS_FFIEC">"c13400"</definedName>
    <definedName name="IQ_COMMERCIAL_RE_LOANS_FDIC">"c6312"</definedName>
    <definedName name="IQ_COMMERCIAL_RE_LOANS_TOTAL_LOANS">"c15710"</definedName>
    <definedName name="IQ_COMMERCIAL_RE_RISK_BASED_FFIEC">"c13421"</definedName>
    <definedName name="IQ_COMMISS_FEES">"c180"</definedName>
    <definedName name="IQ_COMMISSION_DEF">"c181"</definedName>
    <definedName name="IQ_COMMITMENTS_BUY_SEC_OTHER_OFF_BS_FFIEC">"c13128"</definedName>
    <definedName name="IQ_COMMITMENTS_COMMERCIAL_RE_UNUSED_FFIEC">"c13243"</definedName>
    <definedName name="IQ_COMMITMENTS_MATURITY_EXCEEDING_1YR_FDIC">"c6531"</definedName>
    <definedName name="IQ_COMMITMENTS_NOT_SECURED_RE_FDIC">"c6528"</definedName>
    <definedName name="IQ_COMMITMENTS_SECURED_RE_FDIC">"c6527"</definedName>
    <definedName name="IQ_COMMITMENTS_SELL_SEC_OTHER_OFF_BS_FFIEC">"c13129"</definedName>
    <definedName name="IQ_COMMODITY_EXPOSURE_FFIEC">"c13061"</definedName>
    <definedName name="IQ_COMMODITY_EXPOSURES_FDIC">"c6665"</definedName>
    <definedName name="IQ_COMMON">"c182"</definedName>
    <definedName name="IQ_COMMON_APIC">"c183"</definedName>
    <definedName name="IQ_COMMON_APIC_BNK">"c184"</definedName>
    <definedName name="IQ_COMMON_APIC_BR">"c185"</definedName>
    <definedName name="IQ_COMMON_APIC_FIN">"c186"</definedName>
    <definedName name="IQ_COMMON_APIC_INS">"c187"</definedName>
    <definedName name="IQ_COMMON_APIC_RE">"c6202"</definedName>
    <definedName name="IQ_COMMON_APIC_REIT">"c188"</definedName>
    <definedName name="IQ_COMMON_APIC_UTI">"c189"</definedName>
    <definedName name="IQ_COMMON_DIV">"c3006"</definedName>
    <definedName name="IQ_COMMON_DIV_CF">"c190"</definedName>
    <definedName name="IQ_COMMON_EQUITY_10YR_ANN_CAGR">"c6060"</definedName>
    <definedName name="IQ_COMMON_EQUITY_10YR_ANN_GROWTH">"c191"</definedName>
    <definedName name="IQ_COMMON_EQUITY_1YR_ANN_GROWTH">"c192"</definedName>
    <definedName name="IQ_COMMON_EQUITY_2YR_ANN_CAGR">"c6061"</definedName>
    <definedName name="IQ_COMMON_EQUITY_2YR_ANN_GROWTH">"c193"</definedName>
    <definedName name="IQ_COMMON_EQUITY_3YR_ANN_CAGR">"c6062"</definedName>
    <definedName name="IQ_COMMON_EQUITY_3YR_ANN_GROWTH">"c194"</definedName>
    <definedName name="IQ_COMMON_EQUITY_5YR_ANN_CAGR">"c6063"</definedName>
    <definedName name="IQ_COMMON_EQUITY_5YR_ANN_GROWTH">"c195"</definedName>
    <definedName name="IQ_COMMON_EQUITY_7YR_ANN_CAGR">"c6064"</definedName>
    <definedName name="IQ_COMMON_EQUITY_7YR_ANN_GROWTH">"c196"</definedName>
    <definedName name="IQ_COMMON_FDIC">"c6350"</definedName>
    <definedName name="IQ_COMMON_ISSUED">"c197"</definedName>
    <definedName name="IQ_COMMON_ISSUED_BNK">"c198"</definedName>
    <definedName name="IQ_COMMON_ISSUED_BR">"c199"</definedName>
    <definedName name="IQ_COMMON_ISSUED_FIN">"c200"</definedName>
    <definedName name="IQ_COMMON_ISSUED_INS">"c201"</definedName>
    <definedName name="IQ_COMMON_ISSUED_RE">"c6203"</definedName>
    <definedName name="IQ_COMMON_ISSUED_REIT">"c202"</definedName>
    <definedName name="IQ_COMMON_ISSUED_UTI">"c203"</definedName>
    <definedName name="IQ_COMMON_PER_ADR">"c204"</definedName>
    <definedName name="IQ_COMMON_PER_ADR_1">"c204"</definedName>
    <definedName name="IQ_COMMON_PREF_DIV_CF">"c205"</definedName>
    <definedName name="IQ_COMMON_REP">"c206"</definedName>
    <definedName name="IQ_COMMON_REP_BNK">"c207"</definedName>
    <definedName name="IQ_COMMON_REP_BR">"c208"</definedName>
    <definedName name="IQ_COMMON_REP_FIN">"c209"</definedName>
    <definedName name="IQ_COMMON_REP_INS">"c210"</definedName>
    <definedName name="IQ_COMMON_REP_RE">"c6204"</definedName>
    <definedName name="IQ_COMMON_REP_REIT">"c211"</definedName>
    <definedName name="IQ_COMMON_REP_UTI">"c212"</definedName>
    <definedName name="IQ_COMMON_STOCK" localSheetId="3">"c182"</definedName>
    <definedName name="IQ_COMMON_STOCK" localSheetId="4">"c182"</definedName>
    <definedName name="IQ_COMMON_STOCK" localSheetId="16">"c182"</definedName>
    <definedName name="IQ_COMMON_STOCK">"c1358"</definedName>
    <definedName name="IQ_COMMON_STOCK_1">"c1358"</definedName>
    <definedName name="IQ_COMMON_STOCK_FFIEC">"c12876"</definedName>
    <definedName name="IQ_COMP_BENEFITS">"c213"</definedName>
    <definedName name="IQ_COMPANY_ADDRESS">"c214"</definedName>
    <definedName name="IQ_COMPANY_ID">"c3513"</definedName>
    <definedName name="IQ_COMPANY_NAME">"c215"</definedName>
    <definedName name="IQ_COMPANY_NAME_LONG">"c1585"</definedName>
    <definedName name="IQ_COMPANY_NOTE">"c6792"</definedName>
    <definedName name="IQ_COMPANY_PHONE">"c216"</definedName>
    <definedName name="IQ_COMPANY_STATUS">"c2097"</definedName>
    <definedName name="IQ_COMPANY_STREET1">"c217"</definedName>
    <definedName name="IQ_COMPANY_STREET2">"c218"</definedName>
    <definedName name="IQ_COMPANY_TICKER">"c219"</definedName>
    <definedName name="IQ_COMPANY_TICKER_NO_EXCH">"c15490"</definedName>
    <definedName name="IQ_COMPANY_TYPE">"c2096"</definedName>
    <definedName name="IQ_COMPANY_WEBSITE">"c220"</definedName>
    <definedName name="IQ_COMPANY_ZIP">"c221"</definedName>
    <definedName name="IQ_COMPETITOR_ALL">"c13754"</definedName>
    <definedName name="IQ_COMPETITOR_NAMED_BY_COMPANY">"c13751"</definedName>
    <definedName name="IQ_COMPETITOR_NAMED_BY_COMPETITOR">"c13752"</definedName>
    <definedName name="IQ_COMPETITOR_NAMED_BY_THIRDPARTY">"c13753"</definedName>
    <definedName name="IQ_COMPOSITE_CYCLICAL_IND">"c6830"</definedName>
    <definedName name="IQ_COMPOSITE_CYCLICAL_IND_APR">"c7490"</definedName>
    <definedName name="IQ_COMPOSITE_CYCLICAL_IND_APR_FC">"c8370"</definedName>
    <definedName name="IQ_COMPOSITE_CYCLICAL_IND_FC">"c7710"</definedName>
    <definedName name="IQ_COMPOSITE_CYCLICAL_IND_POP">"c7050"</definedName>
    <definedName name="IQ_COMPOSITE_CYCLICAL_IND_POP_FC">"c7930"</definedName>
    <definedName name="IQ_COMPOSITE_CYCLICAL_IND_YOY">"c7270"</definedName>
    <definedName name="IQ_COMPOSITE_CYCLICAL_IND_YOY_FC">"c8150"</definedName>
    <definedName name="IQ_CONSOL_BEDS">"c8782"</definedName>
    <definedName name="IQ_CONSOL_PROP_OPERATIONAL">"c8758"</definedName>
    <definedName name="IQ_CONSOL_PROP_OTHER_OWNED">"c8760"</definedName>
    <definedName name="IQ_CONSOL_PROP_TOTAL">"c8761"</definedName>
    <definedName name="IQ_CONSOL_PROP_UNDEVELOPED">"c8759"</definedName>
    <definedName name="IQ_CONSOL_ROOMS">"c8786"</definedName>
    <definedName name="IQ_CONSOL_SQ_FT_OPERATIONAL">"c8774"</definedName>
    <definedName name="IQ_CONSOL_SQ_FT_OTHER_OWNED">"c8776"</definedName>
    <definedName name="IQ_CONSOL_SQ_FT_TOTAL">"c8777"</definedName>
    <definedName name="IQ_CONSOL_SQ_FT_UNDEVELOPED">"c8775"</definedName>
    <definedName name="IQ_CONSOL_UNITS_OPERATIONAL">"c8766"</definedName>
    <definedName name="IQ_CONSOL_UNITS_OTHER_OWNED">"c8768"</definedName>
    <definedName name="IQ_CONSOL_UNITS_TOTAL">"c8769"</definedName>
    <definedName name="IQ_CONSOL_UNITS_UNDEVELOPED">"c8767"</definedName>
    <definedName name="IQ_CONSOLIDATED_ASSETS_QUARTERLY_AVG_FFIEC">"c13087"</definedName>
    <definedName name="IQ_CONSOLIDATED_NI_FOREIGN_FFIEC">"c15396"</definedName>
    <definedName name="IQ_CONST_LAND_DEV_LOANS_TOT_LOANS_FFIEC">"c13865"</definedName>
    <definedName name="IQ_CONST_LAND_DEVELOP_OTHER_DOM_CHARGE_OFFS_FFIEC">"c13628"</definedName>
    <definedName name="IQ_CONST_LAND_DEVELOP_OTHER_DOM_RECOV_FFIEC">"c13632"</definedName>
    <definedName name="IQ_CONSTRUCTION_DEV_LOANS_FDIC">"c6313"</definedName>
    <definedName name="IQ_CONSTRUCTION_LAND_DEV_DOM_FFIEC">"c15267"</definedName>
    <definedName name="IQ_CONSTRUCTION_LAND_DEVELOPMENT_CHARGE_OFFS_FDIC">"c6594"</definedName>
    <definedName name="IQ_CONSTRUCTION_LAND_DEVELOPMENT_NET_CHARGE_OFFS_FDIC">"c6632"</definedName>
    <definedName name="IQ_CONSTRUCTION_LAND_DEVELOPMENT_RECOVERIES_FDIC">"c6613"</definedName>
    <definedName name="IQ_CONSTRUCTION_LL_REC_DOM_FFIEC">"c12900"</definedName>
    <definedName name="IQ_CONSTRUCTION_LOANS">"c222"</definedName>
    <definedName name="IQ_CONSTRUCTION_LOANS_DOM_DUE_30_89_FFIEC">"c13256"</definedName>
    <definedName name="IQ_CONSTRUCTION_LOANS_DOM_DUE_90_FFIEC">"c13284"</definedName>
    <definedName name="IQ_CONSTRUCTION_LOANS_DOM_NON_ACCRUAL_FFIEC">"c13310"</definedName>
    <definedName name="IQ_CONSTRUCTION_LOANS_GROSS_LOANS_FFIEC">"c13401"</definedName>
    <definedName name="IQ_CONSTRUCTION_LOANS_TOTAL_LOANS">"c15711"</definedName>
    <definedName name="IQ_CONSTRUCTION_RISK_BASED_FFIEC">"c13422"</definedName>
    <definedName name="IQ_CONSULTING_FFIEC">"c13055"</definedName>
    <definedName name="IQ_CONSUMER_COMFORT">"c6831"</definedName>
    <definedName name="IQ_CONSUMER_COMFORT_APR">"c7491"</definedName>
    <definedName name="IQ_CONSUMER_COMFORT_APR_FC">"c8371"</definedName>
    <definedName name="IQ_CONSUMER_COMFORT_FC">"c7711"</definedName>
    <definedName name="IQ_CONSUMER_COMFORT_POP">"c7051"</definedName>
    <definedName name="IQ_CONSUMER_COMFORT_POP_FC">"c7931"</definedName>
    <definedName name="IQ_CONSUMER_CONFIDENCE">"c6832"</definedName>
    <definedName name="IQ_CONSUMER_CONFIDENCE_APR">"c7492"</definedName>
    <definedName name="IQ_CONSUMER_CONFIDENCE_APR_FC">"c8372"</definedName>
    <definedName name="IQ_CONSUMER_CONFIDENCE_FC">"c7712"</definedName>
    <definedName name="IQ_CONSUMER_CONFIDENCE_POP">"c7052"</definedName>
    <definedName name="IQ_CONSUMER_CONFIDENCE_POP_FC">"c7932"</definedName>
    <definedName name="IQ_CONSUMER_CONFIDENCE_YOY">"c7272"</definedName>
    <definedName name="IQ_CONSUMER_CONFIDENCE_YOY_FC">"c8152"</definedName>
    <definedName name="IQ_CONSUMER_LEASES_LL_REC_FFIEC">"c12895"</definedName>
    <definedName name="IQ_CONSUMER_LENDING">"c6833"</definedName>
    <definedName name="IQ_CONSUMER_LENDING_APR">"c7493"</definedName>
    <definedName name="IQ_CONSUMER_LENDING_APR_FC">"c8373"</definedName>
    <definedName name="IQ_CONSUMER_LENDING_FC">"c7713"</definedName>
    <definedName name="IQ_CONSUMER_LENDING_GROSS">"c6878"</definedName>
    <definedName name="IQ_CONSUMER_LENDING_GROSS_APR">"c7538"</definedName>
    <definedName name="IQ_CONSUMER_LENDING_GROSS_APR_FC">"c8418"</definedName>
    <definedName name="IQ_CONSUMER_LENDING_GROSS_FC">"c7758"</definedName>
    <definedName name="IQ_CONSUMER_LENDING_GROSS_POP">"c7098"</definedName>
    <definedName name="IQ_CONSUMER_LENDING_GROSS_POP_FC">"c7978"</definedName>
    <definedName name="IQ_CONSUMER_LENDING_GROSS_YOY">"c7318"</definedName>
    <definedName name="IQ_CONSUMER_LENDING_GROSS_YOY_FC">"c8198"</definedName>
    <definedName name="IQ_CONSUMER_LENDING_NET">"c6922"</definedName>
    <definedName name="IQ_CONSUMER_LENDING_NET_APR">"c7582"</definedName>
    <definedName name="IQ_CONSUMER_LENDING_NET_APR_FC">"c8462"</definedName>
    <definedName name="IQ_CONSUMER_LENDING_NET_FC">"c7802"</definedName>
    <definedName name="IQ_CONSUMER_LENDING_NET_POP">"c7142"</definedName>
    <definedName name="IQ_CONSUMER_LENDING_NET_POP_FC">"c8022"</definedName>
    <definedName name="IQ_CONSUMER_LENDING_NET_YOY">"c7362"</definedName>
    <definedName name="IQ_CONSUMER_LENDING_NET_YOY_FC">"c8242"</definedName>
    <definedName name="IQ_CONSUMER_LENDING_POP">"c7053"</definedName>
    <definedName name="IQ_CONSUMER_LENDING_POP_FC">"c7933"</definedName>
    <definedName name="IQ_CONSUMER_LENDING_TOTAL">"c7018"</definedName>
    <definedName name="IQ_CONSUMER_LENDING_TOTAL_APR">"c7678"</definedName>
    <definedName name="IQ_CONSUMER_LENDING_TOTAL_APR_FC">"c8558"</definedName>
    <definedName name="IQ_CONSUMER_LENDING_TOTAL_FC">"c7898"</definedName>
    <definedName name="IQ_CONSUMER_LENDING_TOTAL_POP">"c7238"</definedName>
    <definedName name="IQ_CONSUMER_LENDING_TOTAL_POP_FC">"c8118"</definedName>
    <definedName name="IQ_CONSUMER_LENDING_TOTAL_YOY">"c7458"</definedName>
    <definedName name="IQ_CONSUMER_LENDING_TOTAL_YOY_FC">"c8338"</definedName>
    <definedName name="IQ_CONSUMER_LENDING_YOY">"c7273"</definedName>
    <definedName name="IQ_CONSUMER_LENDING_YOY_FC">"c8153"</definedName>
    <definedName name="IQ_CONSUMER_LOANS">"c223"</definedName>
    <definedName name="IQ_CONSUMER_LOANS_LL_REC_DOM_FFIEC">"c12911"</definedName>
    <definedName name="IQ_CONSUMER_LOANS_TOT_LOANS_FFIEC">"c13875"</definedName>
    <definedName name="IQ_CONSUMER_LOANS_TOTAL_LOANS">"c15712"</definedName>
    <definedName name="IQ_CONSUMER_SPENDING">"c6834"</definedName>
    <definedName name="IQ_CONSUMER_SPENDING_APR">"c7494"</definedName>
    <definedName name="IQ_CONSUMER_SPENDING_APR_FC">"c8374"</definedName>
    <definedName name="IQ_CONSUMER_SPENDING_DURABLE">"c6835"</definedName>
    <definedName name="IQ_CONSUMER_SPENDING_DURABLE_APR">"c7495"</definedName>
    <definedName name="IQ_CONSUMER_SPENDING_DURABLE_APR_FC">"c8375"</definedName>
    <definedName name="IQ_CONSUMER_SPENDING_DURABLE_FC">"c7715"</definedName>
    <definedName name="IQ_CONSUMER_SPENDING_DURABLE_POP">"c7055"</definedName>
    <definedName name="IQ_CONSUMER_SPENDING_DURABLE_POP_FC">"c7935"</definedName>
    <definedName name="IQ_CONSUMER_SPENDING_DURABLE_REAL">"c6964"</definedName>
    <definedName name="IQ_CONSUMER_SPENDING_DURABLE_REAL_APR">"c7624"</definedName>
    <definedName name="IQ_CONSUMER_SPENDING_DURABLE_REAL_APR_FC">"c8504"</definedName>
    <definedName name="IQ_CONSUMER_SPENDING_DURABLE_REAL_FC">"c7844"</definedName>
    <definedName name="IQ_CONSUMER_SPENDING_DURABLE_REAL_POP">"c7184"</definedName>
    <definedName name="IQ_CONSUMER_SPENDING_DURABLE_REAL_POP_FC">"c8064"</definedName>
    <definedName name="IQ_CONSUMER_SPENDING_DURABLE_REAL_SAAR">"c6965"</definedName>
    <definedName name="IQ_CONSUMER_SPENDING_DURABLE_REAL_SAAR_APR">"c7625"</definedName>
    <definedName name="IQ_CONSUMER_SPENDING_DURABLE_REAL_SAAR_APR_FC">"c8505"</definedName>
    <definedName name="IQ_CONSUMER_SPENDING_DURABLE_REAL_SAAR_FC">"c7845"</definedName>
    <definedName name="IQ_CONSUMER_SPENDING_DURABLE_REAL_SAAR_POP">"c7185"</definedName>
    <definedName name="IQ_CONSUMER_SPENDING_DURABLE_REAL_SAAR_POP_FC">"c8065"</definedName>
    <definedName name="IQ_CONSUMER_SPENDING_DURABLE_REAL_SAAR_YOY">"c7405"</definedName>
    <definedName name="IQ_CONSUMER_SPENDING_DURABLE_REAL_SAAR_YOY_FC">"c8285"</definedName>
    <definedName name="IQ_CONSUMER_SPENDING_DURABLE_REAL_YOY">"c7404"</definedName>
    <definedName name="IQ_CONSUMER_SPENDING_DURABLE_REAL_YOY_FC">"c8284"</definedName>
    <definedName name="IQ_CONSUMER_SPENDING_DURABLE_YOY">"c7275"</definedName>
    <definedName name="IQ_CONSUMER_SPENDING_DURABLE_YOY_FC">"c8155"</definedName>
    <definedName name="IQ_CONSUMER_SPENDING_FC">"c7714"</definedName>
    <definedName name="IQ_CONSUMER_SPENDING_NONDURABLE">"c6836"</definedName>
    <definedName name="IQ_CONSUMER_SPENDING_NONDURABLE_APR">"c7496"</definedName>
    <definedName name="IQ_CONSUMER_SPENDING_NONDURABLE_APR_FC">"c8376"</definedName>
    <definedName name="IQ_CONSUMER_SPENDING_NONDURABLE_FC">"c7716"</definedName>
    <definedName name="IQ_CONSUMER_SPENDING_NONDURABLE_POP">"c7056"</definedName>
    <definedName name="IQ_CONSUMER_SPENDING_NONDURABLE_POP_FC">"c7936"</definedName>
    <definedName name="IQ_CONSUMER_SPENDING_NONDURABLE_REAL">"c6966"</definedName>
    <definedName name="IQ_CONSUMER_SPENDING_NONDURABLE_REAL_APR">"c7626"</definedName>
    <definedName name="IQ_CONSUMER_SPENDING_NONDURABLE_REAL_APR_FC">"c8506"</definedName>
    <definedName name="IQ_CONSUMER_SPENDING_NONDURABLE_REAL_FC">"c7846"</definedName>
    <definedName name="IQ_CONSUMER_SPENDING_NONDURABLE_REAL_POP">"c7186"</definedName>
    <definedName name="IQ_CONSUMER_SPENDING_NONDURABLE_REAL_POP_FC">"c8066"</definedName>
    <definedName name="IQ_CONSUMER_SPENDING_NONDURABLE_REAL_SAAR">"c6967"</definedName>
    <definedName name="IQ_CONSUMER_SPENDING_NONDURABLE_REAL_SAAR_APR">"c7627"</definedName>
    <definedName name="IQ_CONSUMER_SPENDING_NONDURABLE_REAL_SAAR_APR_FC">"c8507"</definedName>
    <definedName name="IQ_CONSUMER_SPENDING_NONDURABLE_REAL_SAAR_FC">"c7847"</definedName>
    <definedName name="IQ_CONSUMER_SPENDING_NONDURABLE_REAL_SAAR_POP">"c7187"</definedName>
    <definedName name="IQ_CONSUMER_SPENDING_NONDURABLE_REAL_SAAR_POP_FC">"c8067"</definedName>
    <definedName name="IQ_CONSUMER_SPENDING_NONDURABLE_REAL_SAAR_YOY">"c7407"</definedName>
    <definedName name="IQ_CONSUMER_SPENDING_NONDURABLE_REAL_SAAR_YOY_FC">"c8287"</definedName>
    <definedName name="IQ_CONSUMER_SPENDING_NONDURABLE_REAL_YOY">"c7406"</definedName>
    <definedName name="IQ_CONSUMER_SPENDING_NONDURABLE_REAL_YOY_FC">"c8286"</definedName>
    <definedName name="IQ_CONSUMER_SPENDING_NONDURABLE_YOY">"c7276"</definedName>
    <definedName name="IQ_CONSUMER_SPENDING_NONDURABLE_YOY_FC">"c8156"</definedName>
    <definedName name="IQ_CONSUMER_SPENDING_POP">"c7054"</definedName>
    <definedName name="IQ_CONSUMER_SPENDING_POP_FC">"c7934"</definedName>
    <definedName name="IQ_CONSUMER_SPENDING_REAL">"c6963"</definedName>
    <definedName name="IQ_CONSUMER_SPENDING_REAL_APR">"c7623"</definedName>
    <definedName name="IQ_CONSUMER_SPENDING_REAL_APR_FC">"c8503"</definedName>
    <definedName name="IQ_CONSUMER_SPENDING_REAL_FC">"c7843"</definedName>
    <definedName name="IQ_CONSUMER_SPENDING_REAL_POP">"c7183"</definedName>
    <definedName name="IQ_CONSUMER_SPENDING_REAL_POP_FC">"c8063"</definedName>
    <definedName name="IQ_CONSUMER_SPENDING_REAL_SAAR">"c6968"</definedName>
    <definedName name="IQ_CONSUMER_SPENDING_REAL_SAAR_APR">"c7628"</definedName>
    <definedName name="IQ_CONSUMER_SPENDING_REAL_SAAR_APR_FC">"c8508"</definedName>
    <definedName name="IQ_CONSUMER_SPENDING_REAL_SAAR_FC">"c7848"</definedName>
    <definedName name="IQ_CONSUMER_SPENDING_REAL_SAAR_POP">"c7188"</definedName>
    <definedName name="IQ_CONSUMER_SPENDING_REAL_SAAR_POP_FC">"c8068"</definedName>
    <definedName name="IQ_CONSUMER_SPENDING_REAL_SAAR_YOY">"c7408"</definedName>
    <definedName name="IQ_CONSUMER_SPENDING_REAL_SAAR_YOY_FC">"c8288"</definedName>
    <definedName name="IQ_CONSUMER_SPENDING_REAL_USD_APR_FC">"c11921"</definedName>
    <definedName name="IQ_CONSUMER_SPENDING_REAL_USD_FC">"c11918"</definedName>
    <definedName name="IQ_CONSUMER_SPENDING_REAL_USD_POP_FC">"c11919"</definedName>
    <definedName name="IQ_CONSUMER_SPENDING_REAL_USD_YOY_FC">"c11920"</definedName>
    <definedName name="IQ_CONSUMER_SPENDING_REAL_YOY">"c7403"</definedName>
    <definedName name="IQ_CONSUMER_SPENDING_REAL_YOY_FC">"c8283"</definedName>
    <definedName name="IQ_CONSUMER_SPENDING_SERVICES">"c6837"</definedName>
    <definedName name="IQ_CONSUMER_SPENDING_SERVICES_APR">"c7497"</definedName>
    <definedName name="IQ_CONSUMER_SPENDING_SERVICES_APR_FC">"c8377"</definedName>
    <definedName name="IQ_CONSUMER_SPENDING_SERVICES_FC">"c7717"</definedName>
    <definedName name="IQ_CONSUMER_SPENDING_SERVICES_POP">"c7057"</definedName>
    <definedName name="IQ_CONSUMER_SPENDING_SERVICES_POP_FC">"c7937"</definedName>
    <definedName name="IQ_CONSUMER_SPENDING_SERVICES_REAL">"c6969"</definedName>
    <definedName name="IQ_CONSUMER_SPENDING_SERVICES_REAL_APR">"c7629"</definedName>
    <definedName name="IQ_CONSUMER_SPENDING_SERVICES_REAL_APR_FC">"c8509"</definedName>
    <definedName name="IQ_CONSUMER_SPENDING_SERVICES_REAL_FC">"c7849"</definedName>
    <definedName name="IQ_CONSUMER_SPENDING_SERVICES_REAL_POP">"c7189"</definedName>
    <definedName name="IQ_CONSUMER_SPENDING_SERVICES_REAL_POP_FC">"c8069"</definedName>
    <definedName name="IQ_CONSUMER_SPENDING_SERVICES_REAL_SAAR">"c6970"</definedName>
    <definedName name="IQ_CONSUMER_SPENDING_SERVICES_REAL_SAAR_APR">"c7630"</definedName>
    <definedName name="IQ_CONSUMER_SPENDING_SERVICES_REAL_SAAR_APR_FC">"c8510"</definedName>
    <definedName name="IQ_CONSUMER_SPENDING_SERVICES_REAL_SAAR_FC">"c7850"</definedName>
    <definedName name="IQ_CONSUMER_SPENDING_SERVICES_REAL_SAAR_POP">"c7190"</definedName>
    <definedName name="IQ_CONSUMER_SPENDING_SERVICES_REAL_SAAR_POP_FC">"c8070"</definedName>
    <definedName name="IQ_CONSUMER_SPENDING_SERVICES_REAL_SAAR_YOY">"c7410"</definedName>
    <definedName name="IQ_CONSUMER_SPENDING_SERVICES_REAL_SAAR_YOY_FC">"c8290"</definedName>
    <definedName name="IQ_CONSUMER_SPENDING_SERVICES_REAL_YOY">"c7409"</definedName>
    <definedName name="IQ_CONSUMER_SPENDING_SERVICES_REAL_YOY_FC">"c8289"</definedName>
    <definedName name="IQ_CONSUMER_SPENDING_SERVICES_YOY">"c7277"</definedName>
    <definedName name="IQ_CONSUMER_SPENDING_SERVICES_YOY_FC">"c8157"</definedName>
    <definedName name="IQ_CONSUMER_SPENDING_YOY">"c7274"</definedName>
    <definedName name="IQ_CONSUMER_SPENDING_YOY_FC">"c8154"</definedName>
    <definedName name="IQ_CONTINGENT_LIABILITIES">"c18873"</definedName>
    <definedName name="IQ_CONTINGENT_RENTAL">"c17746"</definedName>
    <definedName name="IQ_CONTRACT_OBLIGATION_AFTER_FIVE">"c15691"</definedName>
    <definedName name="IQ_CONTRACT_OBLIGATION_CY">"c15685"</definedName>
    <definedName name="IQ_CONTRACT_OBLIGATION_CY1">"c15686"</definedName>
    <definedName name="IQ_CONTRACT_OBLIGATION_CY2">"c15687"</definedName>
    <definedName name="IQ_CONTRACT_OBLIGATION_CY3">"c15688"</definedName>
    <definedName name="IQ_CONTRACT_OBLIGATION_CY4">"c15689"</definedName>
    <definedName name="IQ_CONTRACT_OBLIGATION_NEXT_FIVE">"c15690"</definedName>
    <definedName name="IQ_CONTRACT_OBLIGATION_TOTAL">"c15692"</definedName>
    <definedName name="IQ_CONTRACTS_OTHER_COMMODITIES_EQUITIES._FDIC">"c6522"</definedName>
    <definedName name="IQ_CONTRACTS_OTHER_COMMODITIES_EQUITIES_FDIC">"c6522"</definedName>
    <definedName name="IQ_CONTRIB_ID_DET_EST_REUT">"c12137"</definedName>
    <definedName name="IQ_CONTRIB_NAME_DET_EST_REUT">"c12138"</definedName>
    <definedName name="IQ_CONTRIB_NAME_NON_PER_DET_EST_REUT">"c12763"</definedName>
    <definedName name="IQ_CONTRIB_REC_DET_EST_DATE_REUT">"c12285"</definedName>
    <definedName name="IQ_CONTRIB_REC_DET_EST_ORIGIN_REUT">"c12653"</definedName>
    <definedName name="IQ_CONTRIB_REC_DET_EST_REUT">"c12143"</definedName>
    <definedName name="IQ_CONTRIBUTOR_CIQID">"c13742"</definedName>
    <definedName name="IQ_CONTRIBUTOR_NAME">"c13735"</definedName>
    <definedName name="IQ_CONTRIBUTOR_START_DATE">"c13741"</definedName>
    <definedName name="IQ_CONV_DATE">"c2191"</definedName>
    <definedName name="IQ_CONV_EXP_DATE">"c3043"</definedName>
    <definedName name="IQ_CONV_PREMIUM">"c2195"</definedName>
    <definedName name="IQ_CONV_PRICE">"c2193"</definedName>
    <definedName name="IQ_CONV_RATE">"c2192"</definedName>
    <definedName name="IQ_CONV_RATIO">"c2192"</definedName>
    <definedName name="IQ_CONV_SECURITY">"c2189"</definedName>
    <definedName name="IQ_CONV_SECURITY_ISSUER">"c2190"</definedName>
    <definedName name="IQ_CONV_SECURITY_PRICE">"c2194"</definedName>
    <definedName name="IQ_CONVERSION_COMMON_FFIEC">"c12964"</definedName>
    <definedName name="IQ_CONVERSION_PREF_FFIEC">"c12962"</definedName>
    <definedName name="IQ_CONVERT">"c2536"</definedName>
    <definedName name="IQ_CONVERT_DEBT">"c224"</definedName>
    <definedName name="IQ_CONVERT_PCT">"c2537"</definedName>
    <definedName name="IQ_CONVEXITY">"c2182"</definedName>
    <definedName name="IQ_CONVEYED_TO_OTHERS_FDIC">"c6534"</definedName>
    <definedName name="IQ_COO_ID">"c15222"</definedName>
    <definedName name="IQ_COO_NAME">"c15221"</definedName>
    <definedName name="IQ_CORE_CAPITAL_RATIO_FDIC">"c6745"</definedName>
    <definedName name="IQ_CORE_DEPOSITS_ASSETS_TOT_FFIEC">"c13442"</definedName>
    <definedName name="IQ_CORE_DEPOSITS_FFIEC">"c13862"</definedName>
    <definedName name="IQ_CORE_DEPOSITS_TOT_DEPOSITS_FFIEC">"c13911"</definedName>
    <definedName name="IQ_CORE_TIER_ONE_CAPITAL">"c15244"</definedName>
    <definedName name="IQ_CORE_TIER_ONE_CAPITAL_RATIO">"c15240"</definedName>
    <definedName name="IQ_CORP_GOODS_PRICE_INDEX_APR_FC_UNUSED">"c8381"</definedName>
    <definedName name="IQ_CORP_GOODS_PRICE_INDEX_APR_FC_UNUSED_UNUSED_UNUSED">"c8381"</definedName>
    <definedName name="IQ_CORP_GOODS_PRICE_INDEX_APR_UNUSED">"c7501"</definedName>
    <definedName name="IQ_CORP_GOODS_PRICE_INDEX_APR_UNUSED_UNUSED_UNUSED">"c7501"</definedName>
    <definedName name="IQ_CORP_GOODS_PRICE_INDEX_FC_UNUSED">"c7721"</definedName>
    <definedName name="IQ_CORP_GOODS_PRICE_INDEX_FC_UNUSED_UNUSED_UNUSED">"c7721"</definedName>
    <definedName name="IQ_CORP_GOODS_PRICE_INDEX_POP_FC_UNUSED">"c7941"</definedName>
    <definedName name="IQ_CORP_GOODS_PRICE_INDEX_POP_FC_UNUSED_UNUSED_UNUSED">"c7941"</definedName>
    <definedName name="IQ_CORP_GOODS_PRICE_INDEX_POP_UNUSED">"c7061"</definedName>
    <definedName name="IQ_CORP_GOODS_PRICE_INDEX_POP_UNUSED_UNUSED_UNUSED">"c7061"</definedName>
    <definedName name="IQ_CORP_GOODS_PRICE_INDEX_UNUSED">"c6841"</definedName>
    <definedName name="IQ_CORP_GOODS_PRICE_INDEX_UNUSED_UNUSED_UNUSED">"c6841"</definedName>
    <definedName name="IQ_CORP_GOODS_PRICE_INDEX_YOY_FC_UNUSED">"c8161"</definedName>
    <definedName name="IQ_CORP_GOODS_PRICE_INDEX_YOY_FC_UNUSED_UNUSED_UNUSED">"c8161"</definedName>
    <definedName name="IQ_CORP_GOODS_PRICE_INDEX_YOY_UNUSED">"c7281"</definedName>
    <definedName name="IQ_CORP_GOODS_PRICE_INDEX_YOY_UNUSED_UNUSED_UNUSED">"c7281"</definedName>
    <definedName name="IQ_CORP_PROFITS">"c6843"</definedName>
    <definedName name="IQ_CORP_PROFITS_AFTER_TAX_SAAR">"c6842"</definedName>
    <definedName name="IQ_CORP_PROFITS_AFTER_TAX_SAAR_APR">"c7502"</definedName>
    <definedName name="IQ_CORP_PROFITS_AFTER_TAX_SAAR_APR_FC">"c8382"</definedName>
    <definedName name="IQ_CORP_PROFITS_AFTER_TAX_SAAR_FC">"c7722"</definedName>
    <definedName name="IQ_CORP_PROFITS_AFTER_TAX_SAAR_POP">"c7062"</definedName>
    <definedName name="IQ_CORP_PROFITS_AFTER_TAX_SAAR_POP_FC">"c7942"</definedName>
    <definedName name="IQ_CORP_PROFITS_AFTER_TAX_SAAR_YOY">"c7282"</definedName>
    <definedName name="IQ_CORP_PROFITS_AFTER_TAX_SAAR_YOY_FC">"c8162"</definedName>
    <definedName name="IQ_CORP_PROFITS_APR">"c7503"</definedName>
    <definedName name="IQ_CORP_PROFITS_APR_FC">"c8383"</definedName>
    <definedName name="IQ_CORP_PROFITS_FC">"c7723"</definedName>
    <definedName name="IQ_CORP_PROFITS_POP">"c7063"</definedName>
    <definedName name="IQ_CORP_PROFITS_POP_FC">"c7943"</definedName>
    <definedName name="IQ_CORP_PROFITS_SAAR">"c6844"</definedName>
    <definedName name="IQ_CORP_PROFITS_SAAR_APR">"c7504"</definedName>
    <definedName name="IQ_CORP_PROFITS_SAAR_APR_FC">"c8384"</definedName>
    <definedName name="IQ_CORP_PROFITS_SAAR_FC">"c7724"</definedName>
    <definedName name="IQ_CORP_PROFITS_SAAR_POP">"c7064"</definedName>
    <definedName name="IQ_CORP_PROFITS_SAAR_POP_FC">"c7944"</definedName>
    <definedName name="IQ_CORP_PROFITS_SAAR_YOY">"c7284"</definedName>
    <definedName name="IQ_CORP_PROFITS_SAAR_YOY_FC">"c8164"</definedName>
    <definedName name="IQ_CORP_PROFITS_YOY">"c7283"</definedName>
    <definedName name="IQ_CORP_PROFITS_YOY_FC">"c8163"</definedName>
    <definedName name="IQ_CORPORATE_OVER_TOTAL">"c13767"</definedName>
    <definedName name="IQ_COST_BORROWED_FUNDS_FFIEC">"c13492"</definedName>
    <definedName name="IQ_COST_BORROWING">"c2936"</definedName>
    <definedName name="IQ_COST_BORROWINGS">"c225"</definedName>
    <definedName name="IQ_COST_CAPITAL_NEW_BUSINESS">"c9968"</definedName>
    <definedName name="IQ_COST_FOREIGN_DEPOSITS_FFIEC">"c13490"</definedName>
    <definedName name="IQ_COST_FUNDS">"c15726"</definedName>
    <definedName name="IQ_COST_FUNDS_PURCHASED_FFIEC">"c13491"</definedName>
    <definedName name="IQ_COST_INT_DEPOSITS_FFIEC">"c13489"</definedName>
    <definedName name="IQ_COST_OF_FUNDING_ASSETS_FDIC">"c6725"</definedName>
    <definedName name="IQ_COST_REV">"c226"</definedName>
    <definedName name="IQ_COST_REVENUE" localSheetId="3">"c226"</definedName>
    <definedName name="IQ_COST_REVENUE" localSheetId="4">"c226"</definedName>
    <definedName name="IQ_COST_REVENUE" localSheetId="16">"c226"</definedName>
    <definedName name="IQ_COST_REVENUE">"c1359"</definedName>
    <definedName name="IQ_COST_REVENUE_1">"c1359"</definedName>
    <definedName name="IQ_COST_SALES_COAL">"c15933"</definedName>
    <definedName name="IQ_COST_SALES_PER_UNIT_SOLD_COAL">"c15944"</definedName>
    <definedName name="IQ_COST_SALES_TO_SALES_COAL">"c15951"</definedName>
    <definedName name="IQ_COST_SAVINGS">"c227"</definedName>
    <definedName name="IQ_COST_SERVICE">"c228"</definedName>
    <definedName name="IQ_COST_SOLVENCY_CAPITAL_COVERED">"c9965"</definedName>
    <definedName name="IQ_COST_SOLVENCY_CAPITAL_GROUP">"c9951"</definedName>
    <definedName name="IQ_COST_TOTAL_BORROWINGS">"c229"</definedName>
    <definedName name="IQ_COUNTRY_NAME">"c230"</definedName>
    <definedName name="IQ_COUNTRY_NAME_ECON">"c11752"</definedName>
    <definedName name="IQ_COUPON_FORMULA">"c8965"</definedName>
    <definedName name="IQ_COVERAGE_RATIO">"c15243"</definedName>
    <definedName name="IQ_COVERED_POPS">"c2124"</definedName>
    <definedName name="IQ_COVERED_POPS_1">"c2124"</definedName>
    <definedName name="IQ_COVERED_WIRELESS_POPS">"c2124"</definedName>
    <definedName name="IQ_CP">"c2495"</definedName>
    <definedName name="IQ_CP_PCT">"c2496"</definedName>
    <definedName name="IQ_CPI">"c6845"</definedName>
    <definedName name="IQ_CPI_APR">"c7505"</definedName>
    <definedName name="IQ_CPI_APR_FC">"c8385"</definedName>
    <definedName name="IQ_CPI_CORE">"c6838"</definedName>
    <definedName name="IQ_CPI_CORE_APR">"c7498"</definedName>
    <definedName name="IQ_CPI_CORE_POP">"c7058"</definedName>
    <definedName name="IQ_CPI_CORE_YOY">"c7278"</definedName>
    <definedName name="IQ_CPI_FC">"c7725"</definedName>
    <definedName name="IQ_CPI_POP">"c7065"</definedName>
    <definedName name="IQ_CPI_POP_FC">"c7945"</definedName>
    <definedName name="IQ_CPI_YOY">"c7285"</definedName>
    <definedName name="IQ_CPI_YOY_FC">"c8165"</definedName>
    <definedName name="IQ_CQ">5000</definedName>
    <definedName name="IQ_CREDIT_CARD_CHARGE_OFFS_FDIC">"c6652"</definedName>
    <definedName name="IQ_CREDIT_CARD_FEE">"c231"</definedName>
    <definedName name="IQ_CREDIT_CARD_FEE_BNK">"c231"</definedName>
    <definedName name="IQ_CREDIT_CARD_FEE_FIN">"c1583"</definedName>
    <definedName name="IQ_CREDIT_CARD_GROSS_LOANS_FFIEC">"c13412"</definedName>
    <definedName name="IQ_CREDIT_CARD_INTERCHANGE_FEES_FFIEC">"c13046"</definedName>
    <definedName name="IQ_CREDIT_CARD_LINES_FDIC">"c6525"</definedName>
    <definedName name="IQ_CREDIT_CARD_LINES_UNUSED_FFIEC">"c13242"</definedName>
    <definedName name="IQ_CREDIT_CARD_LOANS_CHARGE_OFFS_FFIEC">"c13180"</definedName>
    <definedName name="IQ_CREDIT_CARD_LOANS_DOM_QUARTERLY_AVG_FFIEC">"c15480"</definedName>
    <definedName name="IQ_CREDIT_CARD_LOANS_DUE_30_89_FFIEC">"c13272"</definedName>
    <definedName name="IQ_CREDIT_CARD_LOANS_DUE_90_FFIEC">"c13298"</definedName>
    <definedName name="IQ_CREDIT_CARD_LOANS_FDIC">"c6319"</definedName>
    <definedName name="IQ_CREDIT_CARD_LOANS_NON_ACCRUAL_FFIEC">"c13324"</definedName>
    <definedName name="IQ_CREDIT_CARD_LOANS_RECOV_FFIEC">"c13202"</definedName>
    <definedName name="IQ_CREDIT_CARD_NET_CHARGE_OFFS_FDIC">"c6654"</definedName>
    <definedName name="IQ_CREDIT_CARD_RECOVERIES_FDIC">"c6653"</definedName>
    <definedName name="IQ_CREDIT_CARD_RISK_BASED_FFIEC">"c13433"</definedName>
    <definedName name="IQ_CREDIT_CARDS_CONSUMER_LOANS_FFIEC">"c12822"</definedName>
    <definedName name="IQ_CREDIT_CARDS_LL_REC_FFIEC">"c12889"</definedName>
    <definedName name="IQ_CREDIT_CARDS_LOANS_TRADING_DOM_FFIEC">"c12933"</definedName>
    <definedName name="IQ_CREDIT_EXPOSURE">"c10038"</definedName>
    <definedName name="IQ_CREDIT_EXPOSURE_FFIEC">"c13062"</definedName>
    <definedName name="IQ_CREDIT_LOSS_CF">"c232"</definedName>
    <definedName name="IQ_CREDIT_LOSS_PROVISION_NET_CHARGE_OFFS_FDIC">"c6734"</definedName>
    <definedName name="IQ_CREDIT_LOSSES_DERIVATIVES_FFIEC">"c13068"</definedName>
    <definedName name="IQ_CREDIT_OPTIONS_DERIVATIVES_BENEFICIARY_FFIEC">"c13121"</definedName>
    <definedName name="IQ_CREDIT_OPTIONS_DERIVATIVES_GUARANTOR_FFIEC">"c13114"</definedName>
    <definedName name="IQ_CUMULATIVE_PREFERREDS_T2_FFIEC">"c13145"</definedName>
    <definedName name="IQ_CUMULATIVE_SPLIT_FACTO0">"c2094"</definedName>
    <definedName name="IQ_CUMULATIVE_SPLIT_FACTOR">"c2094"</definedName>
    <definedName name="IQ_CURR_ACCT_BALANCE_APR_FC_UNUSED">"c8387"</definedName>
    <definedName name="IQ_CURR_ACCT_BALANCE_APR_FC_UNUSED_UNUSED_UNUSED">"c8387"</definedName>
    <definedName name="IQ_CURR_ACCT_BALANCE_APR_UNUSED">"c7507"</definedName>
    <definedName name="IQ_CURR_ACCT_BALANCE_APR_UNUSED_UNUSED_UNUSED">"c7507"</definedName>
    <definedName name="IQ_CURR_ACCT_BALANCE_FC_UNUSED">"c7727"</definedName>
    <definedName name="IQ_CURR_ACCT_BALANCE_FC_UNUSED_UNUSED_UNUSED">"c7727"</definedName>
    <definedName name="IQ_CURR_ACCT_BALANCE_PCT">"c6846"</definedName>
    <definedName name="IQ_CURR_ACCT_BALANCE_PCT_FC">"c7726"</definedName>
    <definedName name="IQ_CURR_ACCT_BALANCE_PCT_POP">"c7066"</definedName>
    <definedName name="IQ_CURR_ACCT_BALANCE_PCT_POP_FC">"c7946"</definedName>
    <definedName name="IQ_CURR_ACCT_BALANCE_PCT_YOY">"c7286"</definedName>
    <definedName name="IQ_CURR_ACCT_BALANCE_PCT_YOY_FC">"c8166"</definedName>
    <definedName name="IQ_CURR_ACCT_BALANCE_POP_FC_UNUSED">"c7947"</definedName>
    <definedName name="IQ_CURR_ACCT_BALANCE_POP_FC_UNUSED_UNUSED_UNUSED">"c7947"</definedName>
    <definedName name="IQ_CURR_ACCT_BALANCE_POP_UNUSED">"c7067"</definedName>
    <definedName name="IQ_CURR_ACCT_BALANCE_POP_UNUSED_UNUSED_UNUSED">"c7067"</definedName>
    <definedName name="IQ_CURR_ACCT_BALANCE_SAAR">"c6848"</definedName>
    <definedName name="IQ_CURR_ACCT_BALANCE_SAAR_APR">"c7508"</definedName>
    <definedName name="IQ_CURR_ACCT_BALANCE_SAAR_APR_FC">"c8388"</definedName>
    <definedName name="IQ_CURR_ACCT_BALANCE_SAAR_FC">"c7728"</definedName>
    <definedName name="IQ_CURR_ACCT_BALANCE_SAAR_POP">"c7068"</definedName>
    <definedName name="IQ_CURR_ACCT_BALANCE_SAAR_POP_FC">"c7948"</definedName>
    <definedName name="IQ_CURR_ACCT_BALANCE_SAAR_USD_APR_FC">"c11797"</definedName>
    <definedName name="IQ_CURR_ACCT_BALANCE_SAAR_USD_FC">"c11794"</definedName>
    <definedName name="IQ_CURR_ACCT_BALANCE_SAAR_USD_POP_FC">"c11795"</definedName>
    <definedName name="IQ_CURR_ACCT_BALANCE_SAAR_USD_YOY_FC">"c11796"</definedName>
    <definedName name="IQ_CURR_ACCT_BALANCE_SAAR_YOY">"c7288"</definedName>
    <definedName name="IQ_CURR_ACCT_BALANCE_SAAR_YOY_FC">"c8168"</definedName>
    <definedName name="IQ_CURR_ACCT_BALANCE_UNUSED">"c6847"</definedName>
    <definedName name="IQ_CURR_ACCT_BALANCE_UNUSED_UNUSED_UNUSED">"c6847"</definedName>
    <definedName name="IQ_CURR_ACCT_BALANCE_USD">"c11786"</definedName>
    <definedName name="IQ_CURR_ACCT_BALANCE_USD_APR">"c11789"</definedName>
    <definedName name="IQ_CURR_ACCT_BALANCE_USD_APR_FC">"c11793"</definedName>
    <definedName name="IQ_CURR_ACCT_BALANCE_USD_FC">"c11790"</definedName>
    <definedName name="IQ_CURR_ACCT_BALANCE_USD_POP">"c11787"</definedName>
    <definedName name="IQ_CURR_ACCT_BALANCE_USD_POP_FC">"c11791"</definedName>
    <definedName name="IQ_CURR_ACCT_BALANCE_USD_YOY">"c11788"</definedName>
    <definedName name="IQ_CURR_ACCT_BALANCE_USD_YOY_FC">"c11792"</definedName>
    <definedName name="IQ_CURR_ACCT_BALANCE_YOY_FC_UNUSED">"c8167"</definedName>
    <definedName name="IQ_CURR_ACCT_BALANCE_YOY_FC_UNUSED_UNUSED_UNUSED">"c8167"</definedName>
    <definedName name="IQ_CURR_ACCT_BALANCE_YOY_UNUSED">"c7287"</definedName>
    <definedName name="IQ_CURR_ACCT_BALANCE_YOY_UNUSED_UNUSED_UNUSED">"c7287"</definedName>
    <definedName name="IQ_CURR_ACCT_INC_RECEIPTS">"c6849"</definedName>
    <definedName name="IQ_CURR_ACCT_INC_RECEIPTS_APR">"c7509"</definedName>
    <definedName name="IQ_CURR_ACCT_INC_RECEIPTS_APR_FC">"c8389"</definedName>
    <definedName name="IQ_CURR_ACCT_INC_RECEIPTS_FC">"c7729"</definedName>
    <definedName name="IQ_CURR_ACCT_INC_RECEIPTS_POP">"c7069"</definedName>
    <definedName name="IQ_CURR_ACCT_INC_RECEIPTS_POP_FC">"c7949"</definedName>
    <definedName name="IQ_CURR_ACCT_INC_RECEIPTS_YOY">"c7289"</definedName>
    <definedName name="IQ_CURR_ACCT_INC_RECEIPTS_YOY_FC">"c8169"</definedName>
    <definedName name="IQ_CURR_DOMESTIC_TAXES">"c2074"</definedName>
    <definedName name="IQ_CURR_FOREIGN_TAXES">"c2075"</definedName>
    <definedName name="IQ_CURRENCY_COIN_DOM_FFIEC">"c15287"</definedName>
    <definedName name="IQ_CURRENCY_COIN_DOMESTIC_FDIC">"c6388"</definedName>
    <definedName name="IQ_CURRENCY_FACTOR_BS">"c233"</definedName>
    <definedName name="IQ_CURRENCY_FACTOR_IS">"c234"</definedName>
    <definedName name="IQ_CURRENCY_GAIN">"c235"</definedName>
    <definedName name="IQ_CURRENCY_GAIN_BR">"c236"</definedName>
    <definedName name="IQ_CURRENCY_GAIN_FIN">"c237"</definedName>
    <definedName name="IQ_CURRENCY_GAIN_INS">"c238"</definedName>
    <definedName name="IQ_CURRENCY_GAIN_RE">"c6205"</definedName>
    <definedName name="IQ_CURRENCY_GAIN_REIT">"c239"</definedName>
    <definedName name="IQ_CURRENCY_GAIN_UTI">"c240"</definedName>
    <definedName name="IQ_CURRENT_BENCHMARK">"c6780"</definedName>
    <definedName name="IQ_CURRENT_BENCHMARK_CIQID">"c6781"</definedName>
    <definedName name="IQ_CURRENT_BENCHMARK_MATURITY">"c6782"</definedName>
    <definedName name="IQ_CURRENT_PORT">"c241"</definedName>
    <definedName name="IQ_CURRENT_PORT_BNK">"c242"</definedName>
    <definedName name="IQ_CURRENT_PORT_DEBT">"c243"</definedName>
    <definedName name="IQ_CURRENT_PORT_DEBT_BNK">"c244"</definedName>
    <definedName name="IQ_CURRENT_PORT_DEBT_BR">"c1567"</definedName>
    <definedName name="IQ_CURRENT_PORT_DEBT_DERIVATIVES">"c17742"</definedName>
    <definedName name="IQ_CURRENT_PORT_DEBT_FIN">"c1568"</definedName>
    <definedName name="IQ_CURRENT_PORT_DEBT_INS">"c1569"</definedName>
    <definedName name="IQ_CURRENT_PORT_DEBT_RE">"c6283"</definedName>
    <definedName name="IQ_CURRENT_PORT_DEBT_REIT">"c1570"</definedName>
    <definedName name="IQ_CURRENT_PORT_DEBT_UTI">"c1571"</definedName>
    <definedName name="IQ_CURRENT_PORT_FHLB_DEBT">"c5657"</definedName>
    <definedName name="IQ_CURRENT_PORT_LEASES">"c245"</definedName>
    <definedName name="IQ_CURRENT_PORT_PCT">"c2541"</definedName>
    <definedName name="IQ_CURRENT_RATIO">"c246"</definedName>
    <definedName name="IQ_CUSIP">"c2245"</definedName>
    <definedName name="IQ_CUST_PREMISE_EQUIP_CABLE_INVEST">"c15801"</definedName>
    <definedName name="IQ_CUSTOMER_LIAB_ACCEPTANCES_OUT_FFIEC">"c12835"</definedName>
    <definedName name="IQ_CY">10000</definedName>
    <definedName name="IQ_DA">"c247"</definedName>
    <definedName name="IQ_DA_BR">"c248"</definedName>
    <definedName name="IQ_DA_CF">"c249"</definedName>
    <definedName name="IQ_DA_CF_BNK">"c250"</definedName>
    <definedName name="IQ_DA_CF_BR">"c251"</definedName>
    <definedName name="IQ_DA_CF_FIN">"c252"</definedName>
    <definedName name="IQ_DA_CF_INS">"c253"</definedName>
    <definedName name="IQ_DA_CF_RE">"c6206"</definedName>
    <definedName name="IQ_DA_CF_REIT">"c254"</definedName>
    <definedName name="IQ_DA_CF_UTI">"c255"</definedName>
    <definedName name="IQ_DA_EBITDA">"c5528"</definedName>
    <definedName name="IQ_DA_FIN">"c256"</definedName>
    <definedName name="IQ_DA_INS">"c257"</definedName>
    <definedName name="IQ_DA_RE">"c6207"</definedName>
    <definedName name="IQ_DA_REIT">"c258"</definedName>
    <definedName name="IQ_DA_REV_DATE_TIME_REUT">"c28568"</definedName>
    <definedName name="IQ_DA_REVISIONS_REUT">"c28529"</definedName>
    <definedName name="IQ_DA_SUPPL">"c259"</definedName>
    <definedName name="IQ_DA_SUPPL_BR">"c260"</definedName>
    <definedName name="IQ_DA_SUPPL_CF">"c261"</definedName>
    <definedName name="IQ_DA_SUPPL_CF_BNK">"c262"</definedName>
    <definedName name="IQ_DA_SUPPL_CF_BR">"c263"</definedName>
    <definedName name="IQ_DA_SUPPL_CF_FIN">"c264"</definedName>
    <definedName name="IQ_DA_SUPPL_CF_INS">"c265"</definedName>
    <definedName name="IQ_DA_SUPPL_CF_RE">"c6208"</definedName>
    <definedName name="IQ_DA_SUPPL_CF_REIT">"c266"</definedName>
    <definedName name="IQ_DA_SUPPL_CF_UTI">"c267"</definedName>
    <definedName name="IQ_DA_SUPPL_FIN">"c268"</definedName>
    <definedName name="IQ_DA_SUPPL_INS">"c269"</definedName>
    <definedName name="IQ_DA_SUPPL_RE">"c6209"</definedName>
    <definedName name="IQ_DA_SUPPL_REIT">"c270"</definedName>
    <definedName name="IQ_DA_SUPPL_UTI">"c271"</definedName>
    <definedName name="IQ_DA_UTI">"c272"</definedName>
    <definedName name="IQ_DAILY">500000</definedName>
    <definedName name="IQ_DART">"c20427"</definedName>
    <definedName name="IQ_DATA_PROCESSING_EXP_FFIEC">"c13047"</definedName>
    <definedName name="IQ_DATED_DATE">"c2185"</definedName>
    <definedName name="IQ_DAY_COUNT">"c2161"</definedName>
    <definedName name="IQ_DAYS_COVER_SHORT">"c1578"</definedName>
    <definedName name="IQ_DAYS_DELAY">"c8963"</definedName>
    <definedName name="IQ_DAYS_INVENTORY_OUT">"c273"</definedName>
    <definedName name="IQ_DAYS_PAY_OUTST" localSheetId="3">"c274"</definedName>
    <definedName name="IQ_DAYS_PAY_OUTST" localSheetId="4">"c274"</definedName>
    <definedName name="IQ_DAYS_PAY_OUTST" localSheetId="16">"c274"</definedName>
    <definedName name="IQ_DAYS_PAY_OUTST">"c1362"</definedName>
    <definedName name="IQ_DAYS_PAY_OUTST_1">"c1362"</definedName>
    <definedName name="IQ_DAYS_PAYABLE_OUT">"c274"</definedName>
    <definedName name="IQ_DAYS_SALES_OUT">"c275"</definedName>
    <definedName name="IQ_DAYS_SALES_OUTST" localSheetId="3">"c275"</definedName>
    <definedName name="IQ_DAYS_SALES_OUTST" localSheetId="4">"c275"</definedName>
    <definedName name="IQ_DAYS_SALES_OUTST" localSheetId="16">"c275"</definedName>
    <definedName name="IQ_DAYS_SALES_OUTST">"c1363"</definedName>
    <definedName name="IQ_DAYS_SALES_OUTST_1">"c1363"</definedName>
    <definedName name="IQ_DEBT_1_5_INVEST_SECURITIES_FFIEC">"c13465"</definedName>
    <definedName name="IQ_DEBT_ADJ">"c2515"</definedName>
    <definedName name="IQ_DEBT_ADJ_PCT">"c2516"</definedName>
    <definedName name="IQ_DEBT_EQUITY_EST">"c4257"</definedName>
    <definedName name="IQ_DEBT_EQUITY_EST_CIQ">"c4783"</definedName>
    <definedName name="IQ_DEBT_EQUITY_HIGH_EST">"c4258"</definedName>
    <definedName name="IQ_DEBT_EQUITY_HIGH_EST_CIQ">"c4784"</definedName>
    <definedName name="IQ_DEBT_EQUITY_LOW_EST">"c4259"</definedName>
    <definedName name="IQ_DEBT_EQUITY_LOW_EST_CIQ">"c4785"</definedName>
    <definedName name="IQ_DEBT_EQUITY_MEDIAN_EST">"c4260"</definedName>
    <definedName name="IQ_DEBT_EQUITY_MEDIAN_EST_CIQ">"c4786"</definedName>
    <definedName name="IQ_DEBT_EQUITY_NUM_EST">"c4261"</definedName>
    <definedName name="IQ_DEBT_EQUITY_NUM_EST_CIQ">"c4787"</definedName>
    <definedName name="IQ_DEBT_EQUITY_STDDEV_EST">"c4262"</definedName>
    <definedName name="IQ_DEBT_EQUITY_STDDEV_EST_CIQ">"c4788"</definedName>
    <definedName name="IQ_DEBT_EQUIV_NET_PBO">"c2938"</definedName>
    <definedName name="IQ_DEBT_EQUIV_OPER_LEASE">"c2935"</definedName>
    <definedName name="IQ_DEBT_LESS_1YR_INVEST_SECURITIES_FFIEC">"c13464"</definedName>
    <definedName name="IQ_DEBT_MATURING_MORE_THAN_ONE_YEAR_FFIEC">"c13164"</definedName>
    <definedName name="IQ_DEBT_MATURING_WITHIN_ONE_YEAR_FFIEC">"c13163"</definedName>
    <definedName name="IQ_DEBT_SEC_OVER_5YR_INVEST_SECURITIES_FFIEC">"c13466"</definedName>
    <definedName name="IQ_DEBT_SECURITIES_FOREIGN_FFIEC">"c13484"</definedName>
    <definedName name="IQ_DEBT_SECURITIES_OTHER_ASSETS_DUE_30_89_FFIEC">"c13279"</definedName>
    <definedName name="IQ_DEBT_SECURITIES_OTHER_ASSETS_DUE_90_FFIEC">"c13305"</definedName>
    <definedName name="IQ_DEBT_SECURITIES_OTHER_ASSETS_NON_ACCRUAL_FFIEC">"c13331"</definedName>
    <definedName name="IQ_DECREASE_INT_EXPENSE_FFIEC">"c13064"</definedName>
    <definedName name="IQ_DEDUCTIONS_TOTAL_RISK_BASED_CAPITAL_FFIEC">"c13152"</definedName>
    <definedName name="IQ_DEF_ACQ_CST" localSheetId="3">"c301"</definedName>
    <definedName name="IQ_DEF_ACQ_CST" localSheetId="4">"c301"</definedName>
    <definedName name="IQ_DEF_ACQ_CST" localSheetId="16">"c301"</definedName>
    <definedName name="IQ_DEF_ACQ_CST">"c1364"</definedName>
    <definedName name="IQ_DEF_ACQ_CST_1">"c1364"</definedName>
    <definedName name="IQ_DEF_AMORT">"c276"</definedName>
    <definedName name="IQ_DEF_AMORT_BNK">"c277"</definedName>
    <definedName name="IQ_DEF_AMORT_BR">"c278"</definedName>
    <definedName name="IQ_DEF_AMORT_FIN">"c279"</definedName>
    <definedName name="IQ_DEF_AMORT_INS">"c280"</definedName>
    <definedName name="IQ_DEF_AMORT_REIT">"c281"</definedName>
    <definedName name="IQ_DEF_AMORT_UTI">"c282"</definedName>
    <definedName name="IQ_DEF_BENEFIT_INTEREST_COST">"c283"</definedName>
    <definedName name="IQ_DEF_BENEFIT_INTEREST_COST_DOMESTIC">"c2652"</definedName>
    <definedName name="IQ_DEF_BENEFIT_INTEREST_COST_FOREIGN">"c2660"</definedName>
    <definedName name="IQ_DEF_BENEFIT_OTHER_COST">"c284"</definedName>
    <definedName name="IQ_DEF_BENEFIT_OTHER_COST_DOMESTIC">"c2654"</definedName>
    <definedName name="IQ_DEF_BENEFIT_OTHER_COST_FOREIGN">"c2662"</definedName>
    <definedName name="IQ_DEF_BENEFIT_ROA">"c285"</definedName>
    <definedName name="IQ_DEF_BENEFIT_ROA_DOMESTIC">"c2653"</definedName>
    <definedName name="IQ_DEF_BENEFIT_ROA_FOREIGN">"c2661"</definedName>
    <definedName name="IQ_DEF_BENEFIT_SERVICE_COST">"c286"</definedName>
    <definedName name="IQ_DEF_BENEFIT_SERVICE_COST_DOMESTIC">"c2651"</definedName>
    <definedName name="IQ_DEF_BENEFIT_SERVICE_COST_FOREIGN">"c2659"</definedName>
    <definedName name="IQ_DEF_BENEFIT_TOTAL_COST">"c287"</definedName>
    <definedName name="IQ_DEF_BENEFIT_TOTAL_COST_DOMESTIC">"c2655"</definedName>
    <definedName name="IQ_DEF_BENEFIT_TOTAL_COST_FOREIGN">"c2663"</definedName>
    <definedName name="IQ_DEF_CHARGES_BR">"c288"</definedName>
    <definedName name="IQ_DEF_CHARGES_CF">"c289"</definedName>
    <definedName name="IQ_DEF_CHARGES_FIN">"c290"</definedName>
    <definedName name="IQ_DEF_CHARGES_INS">"c291"</definedName>
    <definedName name="IQ_DEF_CHARGES_LT">"c292"</definedName>
    <definedName name="IQ_DEF_CHARGES_LT_BNK">"c293"</definedName>
    <definedName name="IQ_DEF_CHARGES_LT_BR">"c294"</definedName>
    <definedName name="IQ_DEF_CHARGES_LT_FIN">"c295"</definedName>
    <definedName name="IQ_DEF_CHARGES_LT_INS">"c296"</definedName>
    <definedName name="IQ_DEF_CHARGES_LT_RE">"c6210"</definedName>
    <definedName name="IQ_DEF_CHARGES_LT_REIT">"c297"</definedName>
    <definedName name="IQ_DEF_CHARGES_LT_UTI">"c298"</definedName>
    <definedName name="IQ_DEF_CHARGES_RE">"c6211"</definedName>
    <definedName name="IQ_DEF_CHARGES_REIT">"c299"</definedName>
    <definedName name="IQ_DEF_CONTRIBUTION_TOTAL_COST">"c300"</definedName>
    <definedName name="IQ_DEF_INC_TAX" localSheetId="3">"c313"</definedName>
    <definedName name="IQ_DEF_INC_TAX" localSheetId="4">"c313"</definedName>
    <definedName name="IQ_DEF_INC_TAX" localSheetId="16">"c313"</definedName>
    <definedName name="IQ_DEF_INC_TAX">"c1365"</definedName>
    <definedName name="IQ_DEF_INC_TAX_1">"c1365"</definedName>
    <definedName name="IQ_DEF_POLICY_ACQ_COSTS">"c301"</definedName>
    <definedName name="IQ_DEF_POLICY_ACQ_COSTS_CF">"c302"</definedName>
    <definedName name="IQ_DEF_POLICY_AMORT">"c303"</definedName>
    <definedName name="IQ_DEF_SPENDING_REAL_SAAR">"c6971"</definedName>
    <definedName name="IQ_DEF_SPENDING_REAL_SAAR_APR">"c7631"</definedName>
    <definedName name="IQ_DEF_SPENDING_REAL_SAAR_APR_FC">"c8511"</definedName>
    <definedName name="IQ_DEF_SPENDING_REAL_SAAR_FC">"c7851"</definedName>
    <definedName name="IQ_DEF_SPENDING_REAL_SAAR_POP">"c7191"</definedName>
    <definedName name="IQ_DEF_SPENDING_REAL_SAAR_POP_FC">"c8071"</definedName>
    <definedName name="IQ_DEF_SPENDING_REAL_SAAR_YOY">"c7411"</definedName>
    <definedName name="IQ_DEF_SPENDING_REAL_SAAR_YOY_FC">"c8291"</definedName>
    <definedName name="IQ_DEF_TAX_ASSET_LT_BR">"c304"</definedName>
    <definedName name="IQ_DEF_TAX_ASSET_LT_FIN">"c305"</definedName>
    <definedName name="IQ_DEF_TAX_ASSET_LT_INS">"c306"</definedName>
    <definedName name="IQ_DEF_TAX_ASSET_LT_RE">"c6212"</definedName>
    <definedName name="IQ_DEF_TAX_ASSET_LT_REIT">"c307"</definedName>
    <definedName name="IQ_DEF_TAX_ASSET_LT_UTI">"c308"</definedName>
    <definedName name="IQ_DEF_TAX_ASSETS_CURRENT">"c309"</definedName>
    <definedName name="IQ_DEF_TAX_ASSETS_LT">"c310"</definedName>
    <definedName name="IQ_DEF_TAX_ASSETS_LT_BNK">"c311"</definedName>
    <definedName name="IQ_DEF_TAX_LIAB_CURRENT">"c312"</definedName>
    <definedName name="IQ_DEF_TAX_LIAB_LT">"c313"</definedName>
    <definedName name="IQ_DEF_TAX_LIAB_LT_BNK">"c314"</definedName>
    <definedName name="IQ_DEF_TAX_LIAB_LT_BR">"c315"</definedName>
    <definedName name="IQ_DEF_TAX_LIAB_LT_FIN">"c316"</definedName>
    <definedName name="IQ_DEF_TAX_LIAB_LT_INS">"c317"</definedName>
    <definedName name="IQ_DEF_TAX_LIAB_LT_RE">"c6213"</definedName>
    <definedName name="IQ_DEF_TAX_LIAB_LT_REIT">"c318"</definedName>
    <definedName name="IQ_DEF_TAX_LIAB_LT_UTI">"c319"</definedName>
    <definedName name="IQ_DEFERRED_CONTINGENT_RENT">"c16181"</definedName>
    <definedName name="IQ_DEFERRED_DOMESTIC_TAXES">"c2077"</definedName>
    <definedName name="IQ_DEFERRED_FOREIGN_TAXES">"c2078"</definedName>
    <definedName name="IQ_DEFERRED_INC_TAX" localSheetId="3">"c315"</definedName>
    <definedName name="IQ_DEFERRED_INC_TAX" localSheetId="4">"c315"</definedName>
    <definedName name="IQ_DEFERRED_INC_TAX" localSheetId="16">"c315"</definedName>
    <definedName name="IQ_DEFERRED_INC_TAX">"c1447"</definedName>
    <definedName name="IQ_DEFERRED_INC_TAX_1">"c1447"</definedName>
    <definedName name="IQ_DEFERRED_TAX_ASSETS_FFIEC">"c12843"</definedName>
    <definedName name="IQ_DEFERRED_TAX_ASSETS_T1_FFIEC">"c13141"</definedName>
    <definedName name="IQ_DEFERRED_TAX_LIAB_FFIEC">"c12870"</definedName>
    <definedName name="IQ_DEFERRED_TAX_NAV">"c16003"</definedName>
    <definedName name="IQ_DEFERRED_TAX_NNAV">"c16008"</definedName>
    <definedName name="IQ_DEFERRED_TAXES" localSheetId="3">"c147"</definedName>
    <definedName name="IQ_DEFERRED_TAXES" localSheetId="4">"c147"</definedName>
    <definedName name="IQ_DEFERRED_TAXES" localSheetId="16">"c147"</definedName>
    <definedName name="IQ_DEFERRED_TAXES">"c1356"</definedName>
    <definedName name="IQ_DEFERRED_TAXES_1">"c1356"</definedName>
    <definedName name="IQ_DELIVERED_HOMES_NEW_ORDERS">"c15821"</definedName>
    <definedName name="IQ_DELIVERED_HOMES_PRICE_NEW_ORDER_PRICE">"c15822"</definedName>
    <definedName name="IQ_DEMAND_DEP">"c320"</definedName>
    <definedName name="IQ_DEMAND_DEPOSITS_COMMERCIAL_BANK_SUBS_FFIEC">"c12945"</definedName>
    <definedName name="IQ_DEMAND_DEPOSITS_FDIC">"c6489"</definedName>
    <definedName name="IQ_DEMAND_DEPOSITS_TOT_DEPOSITS_FFIEC">"c13902"</definedName>
    <definedName name="IQ_DEPOSIT_ACCOUNTS_LESS_THAN_100K_FDIC">"c6494"</definedName>
    <definedName name="IQ_DEPOSIT_ACCOUNTS_MORE_THAN_100K_FDIC">"c6492"</definedName>
    <definedName name="IQ_DEPOSITORY_INST_ACCEPTANCES_LL_REC_DOM_FFIEC">"c12908"</definedName>
    <definedName name="IQ_DEPOSITORY_INST_GROSS_LOANS_FFIEC">"c13409"</definedName>
    <definedName name="IQ_DEPOSITORY_INST_RISK_BASED_FFIEC">"c13430"</definedName>
    <definedName name="IQ_DEPOSITORY_INSTITUTIONS_CHARGE_OFFS_FDIC">"c6596"</definedName>
    <definedName name="IQ_DEPOSITORY_INSTITUTIONS_NET_CHARGE_OFFS_FDIC">"c6634"</definedName>
    <definedName name="IQ_DEPOSITORY_INSTITUTIONS_RECOVERIES_FDIC">"c6615"</definedName>
    <definedName name="IQ_DEPOSITS_100K_MORE_ASSETS_TOT_FFIEC">"c13444"</definedName>
    <definedName name="IQ_DEPOSITS_DOM_FFIEC">"c12850"</definedName>
    <definedName name="IQ_DEPOSITS_FAIR_VALUE_TOT_FFIEC">"c13213"</definedName>
    <definedName name="IQ_DEPOSITS_FIN">"c321"</definedName>
    <definedName name="IQ_DEPOSITS_FOREIGN_BANKS_FOREIGN_AGENCIES_FFIEC">"c15344"</definedName>
    <definedName name="IQ_DEPOSITS_FOREIGN_FFIEC">"c12853"</definedName>
    <definedName name="IQ_DEPOSITS_HELD_DOMESTIC_FDIC">"c6340"</definedName>
    <definedName name="IQ_DEPOSITS_HELD_FOREIGN_FDIC">"c6341"</definedName>
    <definedName name="IQ_DEPOSITS_INTEREST_SECURITIES">"c5509"</definedName>
    <definedName name="IQ_DEPOSITS_LESS_100K_COMMERCIAL_BANK_SUBS_FFIEC">"c12948"</definedName>
    <definedName name="IQ_DEPOSITS_LESS_THAN_100K_AFTER_THREE_YEARS_FDIC">"c6464"</definedName>
    <definedName name="IQ_DEPOSITS_LESS_THAN_100K_THREE_MONTHS_FDIC">"c6461"</definedName>
    <definedName name="IQ_DEPOSITS_LESS_THAN_100K_THREE_YEARS_FDIC">"c6463"</definedName>
    <definedName name="IQ_DEPOSITS_LESS_THAN_100K_TWELVE_MONTHS_FDIC">"c6462"</definedName>
    <definedName name="IQ_DEPOSITS_LEVEL_1_FFIEC">"c13221"</definedName>
    <definedName name="IQ_DEPOSITS_LEVEL_2_FFIEC">"c13229"</definedName>
    <definedName name="IQ_DEPOSITS_LEVEL_3_FFIEC">"c13237"</definedName>
    <definedName name="IQ_DEPOSITS_MORE_100K_COMMERCIAL_BANK_SUBS_FFIEC">"c12949"</definedName>
    <definedName name="IQ_DEPOSITS_MORE_THAN_100K_AFTER_THREE_YEARS_FDIC">"c6469"</definedName>
    <definedName name="IQ_DEPOSITS_MORE_THAN_100K_THREE_MONTHS_FDIC">"c6466"</definedName>
    <definedName name="IQ_DEPOSITS_MORE_THAN_100K_THREE_YEARS_FDIC">"c6468"</definedName>
    <definedName name="IQ_DEPOSITS_MORE_THAN_100K_TWELVE_MONTHS_FDIC">"c6467"</definedName>
    <definedName name="IQ_DEPRE_AMORT" localSheetId="3">"c247"</definedName>
    <definedName name="IQ_DEPRE_AMORT" localSheetId="4">"c247"</definedName>
    <definedName name="IQ_DEPRE_AMORT" localSheetId="16">"c247"</definedName>
    <definedName name="IQ_DEPRE_AMORT">"c1360"</definedName>
    <definedName name="IQ_DEPRE_AMORT_1">"c1360"</definedName>
    <definedName name="IQ_DEPRE_AMORT_SUPPL">"c1593"</definedName>
    <definedName name="IQ_DEPRE_DEPLE" localSheetId="3">"c261"</definedName>
    <definedName name="IQ_DEPRE_DEPLE" localSheetId="4">"c261"</definedName>
    <definedName name="IQ_DEPRE_DEPLE" localSheetId="16">"c261"</definedName>
    <definedName name="IQ_DEPRE_DEPLE">"c1361"</definedName>
    <definedName name="IQ_DEPRE_DEPLE_1">"c1361"</definedName>
    <definedName name="IQ_DEPRE_SUPP">"c1443"</definedName>
    <definedName name="IQ_DERIVATIVE_ASSETS_CURRENT">"c17744"</definedName>
    <definedName name="IQ_DERIVATIVE_ASSETS_FAIR_VALUE_TOT_FFIEC">"c15403"</definedName>
    <definedName name="IQ_DERIVATIVE_ASSETS_LEVEL_1_FFIEC">"c15425"</definedName>
    <definedName name="IQ_DERIVATIVE_ASSETS_LEVEL_2_FFIEC">"c15438"</definedName>
    <definedName name="IQ_DERIVATIVE_ASSETS_LEVEL_3_FFIEC">"c15451"</definedName>
    <definedName name="IQ_DERIVATIVE_ASSETS_LT">"c17745"</definedName>
    <definedName name="IQ_DERIVATIVE_LIABILITIES_FAIR_VALUE_TOT_FFIEC">"c15407"</definedName>
    <definedName name="IQ_DERIVATIVE_LIABILITIES_LEVEL_1_FFIEC">"c15429"</definedName>
    <definedName name="IQ_DERIVATIVE_LIABILITIES_LEVEL_2_FFIEC">"c15442"</definedName>
    <definedName name="IQ_DERIVATIVE_LIABILITIES_LEVEL_3_FFIEC">"c15455"</definedName>
    <definedName name="IQ_DERIVATIVES_FDIC">"c6523"</definedName>
    <definedName name="IQ_DERIVATIVES_NEGATIVE_FAIR_VALUE_DOM_FFIEC">"c12943"</definedName>
    <definedName name="IQ_DERIVATIVES_NEGATIVE_VALUE_FFIEC">"c12861"</definedName>
    <definedName name="IQ_DERIVATIVES_POS_FAIR_VALUE_FFIEC">"c12827"</definedName>
    <definedName name="IQ_DERIVATIVES_POSITIVE_FAIR_VALUE_TRADING_DOM_FFIEC">"c12938"</definedName>
    <definedName name="IQ_DESCRIPTION_LONG" localSheetId="3">"c322"</definedName>
    <definedName name="IQ_DESCRIPTION_LONG" localSheetId="4">"c322"</definedName>
    <definedName name="IQ_DESCRIPTION_LONG" localSheetId="16">"c322"</definedName>
    <definedName name="IQ_DESCRIPTION_LONG">"c1520"</definedName>
    <definedName name="IQ_DESCRIPTION_LONG_1">"c1520"</definedName>
    <definedName name="IQ_DEVELOP_LAND">"c323"</definedName>
    <definedName name="IQ_DEVELOPMENT_EXPENSE">"c16040"</definedName>
    <definedName name="IQ_DEVELOPMENT_REVENUE">"c16024"</definedName>
    <definedName name="IQ_DIC">"c13834"</definedName>
    <definedName name="IQ_DIFF_LASTCLOSE_TARGET_PRICE">"c1854"</definedName>
    <definedName name="IQ_DIFF_LASTCLOSE_TARGET_PRICE_CIQ">"c4767"</definedName>
    <definedName name="IQ_DIFF_LASTCLOSE_TARGET_PRICE_REUT">"c5436"</definedName>
    <definedName name="IQ_DIFF_LASTCLOSE_TARGET_PRICE_THOM">"c5278"</definedName>
    <definedName name="IQ_DIG_SUB_BASIC_SUB">"c15788"</definedName>
    <definedName name="IQ_DIGITAL_SUB_TOTAL_HOMES_PASSED">"c15769"</definedName>
    <definedName name="IQ_DIGITAL_VIDEO_PENETRATION">"c15768"</definedName>
    <definedName name="IQ_DILUT_ADJUST">"c1621"</definedName>
    <definedName name="IQ_DILUT_EPS_EXCL">"c324"</definedName>
    <definedName name="IQ_DILUT_EPS_INCL">"c325"</definedName>
    <definedName name="IQ_DILUT_EPS_NORM">"c1903"</definedName>
    <definedName name="IQ_DILUT_NI">"c2079"</definedName>
    <definedName name="IQ_DILUT_NORMAL_EPS">"c1594"</definedName>
    <definedName name="IQ_DILUT_OUTSTANDING_CURRENT_EST">"c4263"</definedName>
    <definedName name="IQ_DILUT_OUTSTANDING_CURRENT_EST_CIQ">"c4789"</definedName>
    <definedName name="IQ_DILUT_OUTSTANDING_CURRENT_HIGH_EST">"c4264"</definedName>
    <definedName name="IQ_DILUT_OUTSTANDING_CURRENT_HIGH_EST_CIQ">"c4790"</definedName>
    <definedName name="IQ_DILUT_OUTSTANDING_CURRENT_LOW_EST">"c4265"</definedName>
    <definedName name="IQ_DILUT_OUTSTANDING_CURRENT_LOW_EST_CIQ">"c4791"</definedName>
    <definedName name="IQ_DILUT_OUTSTANDING_CURRENT_MEDIAN_EST">"c4266"</definedName>
    <definedName name="IQ_DILUT_OUTSTANDING_CURRENT_MEDIAN_EST_CIQ">"c4792"</definedName>
    <definedName name="IQ_DILUT_OUTSTANDING_CURRENT_NUM_EST">"c4267"</definedName>
    <definedName name="IQ_DILUT_OUTSTANDING_CURRENT_NUM_EST_CIQ">"c4793"</definedName>
    <definedName name="IQ_DILUT_OUTSTANDING_CURRENT_STDDEV_EST">"c4268"</definedName>
    <definedName name="IQ_DILUT_OUTSTANDING_CURRENT_STDDEV_EST_CIQ">"c4794"</definedName>
    <definedName name="IQ_DILUT_WEIGHT">"c326"</definedName>
    <definedName name="IQ_DILUT_WEIGHT_EST">"c4269"</definedName>
    <definedName name="IQ_DILUT_WEIGHT_EST_CIQ">"c4795"</definedName>
    <definedName name="IQ_DILUT_WEIGHT_GUIDANCE">"c4270"</definedName>
    <definedName name="IQ_DILUT_WEIGHT_HIGH_EST">"c4271"</definedName>
    <definedName name="IQ_DILUT_WEIGHT_HIGH_EST_CIQ">"c4796"</definedName>
    <definedName name="IQ_DILUT_WEIGHT_LOW_EST">"c4272"</definedName>
    <definedName name="IQ_DILUT_WEIGHT_LOW_EST_CIQ">"c4797"</definedName>
    <definedName name="IQ_DILUT_WEIGHT_MEDIAN_EST">"c4273"</definedName>
    <definedName name="IQ_DILUT_WEIGHT_MEDIAN_EST_CIQ">"c4798"</definedName>
    <definedName name="IQ_DILUT_WEIGHT_NUM_EST">"c4274"</definedName>
    <definedName name="IQ_DILUT_WEIGHT_NUM_EST_CIQ">"c4799"</definedName>
    <definedName name="IQ_DILUT_WEIGHT_STDDEV_EST">"c4275"</definedName>
    <definedName name="IQ_DILUT_WEIGHT_STDDEV_EST_CIQ">"c4800"</definedName>
    <definedName name="IQ_DILUTED_EPRA_NAV">"c16005"</definedName>
    <definedName name="IQ_DILUTED_EPRA_NAV_SHARE_RE">"c16014"</definedName>
    <definedName name="IQ_DILUTED_EPRA_NNAV">"c16010"</definedName>
    <definedName name="IQ_DILUTED_EPRA_NNAV_SHARE_RE">"c16015"</definedName>
    <definedName name="IQ_DILUTED_NAV_RE">"c15998"</definedName>
    <definedName name="IQ_DILUTED_NAV_SHARE_RE">"c16013"</definedName>
    <definedName name="IQ_DILUTED_NAV_SHARES">"c16016"</definedName>
    <definedName name="IQ_DILUTION_EFFECT_NAV">"c15997"</definedName>
    <definedName name="IQ_DIRECT_AH_EARNED">"c2740"</definedName>
    <definedName name="IQ_DIRECT_EARNED">"c2730"</definedName>
    <definedName name="IQ_DIRECT_INDIRECT_RE_VENTURES_FFIEC">"c15266"</definedName>
    <definedName name="IQ_DIRECT_INDIRECT_RE_VENTURES_UNCONSOL_FFIEC">"c15274"</definedName>
    <definedName name="IQ_DIRECT_LIFE_EARNED">"c2735"</definedName>
    <definedName name="IQ_DIRECT_LIFE_IN_FORCE">"c2765"</definedName>
    <definedName name="IQ_DIRECT_LOSSES">"c15869"</definedName>
    <definedName name="IQ_DIRECT_PC_EARNED">"c2745"</definedName>
    <definedName name="IQ_DIRECT_WRITTEN">"c2724"</definedName>
    <definedName name="IQ_DIRECTORS_FEES_FFIEC">"c13049"</definedName>
    <definedName name="IQ_DISALLOWED_DEFERRED_TAX_ASSETS_FFIEC">"c13157"</definedName>
    <definedName name="IQ_DISALLOWED_GOODWILL_INTANGIBLE_ASSETS_FFIEC">"c13155"</definedName>
    <definedName name="IQ_DISALLOWED_GOODWILL_INTANGIBLES_T1_FFIEC">"c13137"</definedName>
    <definedName name="IQ_DISALLOWED_SERVICING_ASSETS_FFIEC">"c13156"</definedName>
    <definedName name="IQ_DISALLOWED_SERVICING_ASSETS_T1_FFIEC">"c13140"</definedName>
    <definedName name="IQ_DISCONT_OPER" localSheetId="3">"c333"</definedName>
    <definedName name="IQ_DISCONT_OPER" localSheetId="4">"c333"</definedName>
    <definedName name="IQ_DISCONT_OPER" localSheetId="16">"c333"</definedName>
    <definedName name="IQ_DISCONT_OPER">"c1367"</definedName>
    <definedName name="IQ_DISCONT_OPER_1">"c1367"</definedName>
    <definedName name="IQ_DISCOUNT_RATE_PENSION_DOMESTIC">"c327"</definedName>
    <definedName name="IQ_DISCOUNT_RATE_PENSION_FOREIGN">"c328"</definedName>
    <definedName name="IQ_DISCRETIONARY_CAPEX">"c16183"</definedName>
    <definedName name="IQ_DISPOSABLE_PERSONAL_INC">"c6850"</definedName>
    <definedName name="IQ_DISPOSABLE_PERSONAL_INC_APR">"c7510"</definedName>
    <definedName name="IQ_DISPOSABLE_PERSONAL_INC_APR_FC">"c8390"</definedName>
    <definedName name="IQ_DISPOSABLE_PERSONAL_INC_FC">"c7730"</definedName>
    <definedName name="IQ_DISPOSABLE_PERSONAL_INC_POP">"c7070"</definedName>
    <definedName name="IQ_DISPOSABLE_PERSONAL_INC_POP_FC">"c7950"</definedName>
    <definedName name="IQ_DISPOSABLE_PERSONAL_INC_REAL">"c11922"</definedName>
    <definedName name="IQ_DISPOSABLE_PERSONAL_INC_REAL_APR">"c11925"</definedName>
    <definedName name="IQ_DISPOSABLE_PERSONAL_INC_REAL_POP">"c11923"</definedName>
    <definedName name="IQ_DISPOSABLE_PERSONAL_INC_REAL_YOY">"c11924"</definedName>
    <definedName name="IQ_DISPOSABLE_PERSONAL_INC_SAAR">"c6851"</definedName>
    <definedName name="IQ_DISPOSABLE_PERSONAL_INC_SAAR_APR">"c7511"</definedName>
    <definedName name="IQ_DISPOSABLE_PERSONAL_INC_SAAR_APR_FC">"c8391"</definedName>
    <definedName name="IQ_DISPOSABLE_PERSONAL_INC_SAAR_FC">"c7731"</definedName>
    <definedName name="IQ_DISPOSABLE_PERSONAL_INC_SAAR_POP">"c7071"</definedName>
    <definedName name="IQ_DISPOSABLE_PERSONAL_INC_SAAR_POP_FC">"c7951"</definedName>
    <definedName name="IQ_DISPOSABLE_PERSONAL_INC_SAAR_USD_APR_FC">"c11805"</definedName>
    <definedName name="IQ_DISPOSABLE_PERSONAL_INC_SAAR_USD_FC">"c11802"</definedName>
    <definedName name="IQ_DISPOSABLE_PERSONAL_INC_SAAR_USD_POP_FC">"c11803"</definedName>
    <definedName name="IQ_DISPOSABLE_PERSONAL_INC_SAAR_USD_YOY_FC">"c11804"</definedName>
    <definedName name="IQ_DISPOSABLE_PERSONAL_INC_SAAR_YOY">"c7291"</definedName>
    <definedName name="IQ_DISPOSABLE_PERSONAL_INC_SAAR_YOY_FC">"c8171"</definedName>
    <definedName name="IQ_DISPOSABLE_PERSONAL_INC_USD_APR_FC">"c11801"</definedName>
    <definedName name="IQ_DISPOSABLE_PERSONAL_INC_USD_FC">"c11798"</definedName>
    <definedName name="IQ_DISPOSABLE_PERSONAL_INC_USD_POP_FC">"c11799"</definedName>
    <definedName name="IQ_DISPOSABLE_PERSONAL_INC_USD_YOY_FC">"c11800"</definedName>
    <definedName name="IQ_DISPOSABLE_PERSONAL_INC_YOY">"c7290"</definedName>
    <definedName name="IQ_DISPOSABLE_PERSONAL_INC_YOY_FC">"c8170"</definedName>
    <definedName name="IQ_DISTR_EXCESS_EARN">"c329"</definedName>
    <definedName name="IQ_DISTRIB_CASH_SHARE_TRUSTS_EST_REV_DATE_TIME_REUT">"c28552"</definedName>
    <definedName name="IQ_DISTRIB_CASH_SHARE_TRUSTS_EST_REVISIONS_REUT">"c28513"</definedName>
    <definedName name="IQ_DISTRIB_CASH_TRUSTS_EST_REV_DATE_TIME_REUT">"c28551"</definedName>
    <definedName name="IQ_DISTRIB_CASH_TRUSTS_EST_REVISIONS_REUT">"c28512"</definedName>
    <definedName name="IQ_DISTRIBUTABLE_CASH">"c3002"</definedName>
    <definedName name="IQ_DISTRIBUTABLE_CASH_ACT_OR_EST">"c4278"</definedName>
    <definedName name="IQ_DISTRIBUTABLE_CASH_ACT_OR_EST_CIQ">"c4803"</definedName>
    <definedName name="IQ_DISTRIBUTABLE_CASH_EST">"c4277"</definedName>
    <definedName name="IQ_DISTRIBUTABLE_CASH_EST_CIQ">"c4802"</definedName>
    <definedName name="IQ_DISTRIBUTABLE_CASH_GUIDANCE">"c4279"</definedName>
    <definedName name="IQ_DISTRIBUTABLE_CASH_GUIDANCE_CIQ">"c4804"</definedName>
    <definedName name="IQ_DISTRIBUTABLE_CASH_HIGH_EST">"c4280"</definedName>
    <definedName name="IQ_DISTRIBUTABLE_CASH_HIGH_EST_CIQ">"c4805"</definedName>
    <definedName name="IQ_DISTRIBUTABLE_CASH_HIGH_GUIDANCE">"c4198"</definedName>
    <definedName name="IQ_DISTRIBUTABLE_CASH_HIGH_GUIDANCE_CIQ">"c4610"</definedName>
    <definedName name="IQ_DISTRIBUTABLE_CASH_LOW_EST">"c4281"</definedName>
    <definedName name="IQ_DISTRIBUTABLE_CASH_LOW_EST_CIQ">"c4806"</definedName>
    <definedName name="IQ_DISTRIBUTABLE_CASH_LOW_GUIDANCE">"c4238"</definedName>
    <definedName name="IQ_DISTRIBUTABLE_CASH_LOW_GUIDANCE_CIQ">"c4650"</definedName>
    <definedName name="IQ_DISTRIBUTABLE_CASH_MEDIAN_EST">"c4282"</definedName>
    <definedName name="IQ_DISTRIBUTABLE_CASH_MEDIAN_EST_CIQ">"c4807"</definedName>
    <definedName name="IQ_DISTRIBUTABLE_CASH_NUM_EST">"c4283"</definedName>
    <definedName name="IQ_DISTRIBUTABLE_CASH_NUM_EST_CIQ">"c4808"</definedName>
    <definedName name="IQ_DISTRIBUTABLE_CASH_PAYOUT">"c3005"</definedName>
    <definedName name="IQ_DISTRIBUTABLE_CASH_PER_SHARE_DILUTED">"c16191"</definedName>
    <definedName name="IQ_DISTRIBUTABLE_CASH_SHARE">"c3003"</definedName>
    <definedName name="IQ_DISTRIBUTABLE_CASH_SHARE_ACT_OR_EST">"c4286"</definedName>
    <definedName name="IQ_DISTRIBUTABLE_CASH_SHARE_ACT_OR_EST_CIQ">"c4811"</definedName>
    <definedName name="IQ_DISTRIBUTABLE_CASH_SHARE_EST">"c4285"</definedName>
    <definedName name="IQ_DISTRIBUTABLE_CASH_SHARE_EST_CIQ">"c4810"</definedName>
    <definedName name="IQ_DISTRIBUTABLE_CASH_SHARE_GUIDANCE">"c4287"</definedName>
    <definedName name="IQ_DISTRIBUTABLE_CASH_SHARE_GUIDANCE_CIQ">"c4812"</definedName>
    <definedName name="IQ_DISTRIBUTABLE_CASH_SHARE_HIGH_EST">"c4288"</definedName>
    <definedName name="IQ_DISTRIBUTABLE_CASH_SHARE_HIGH_EST_CIQ">"c4813"</definedName>
    <definedName name="IQ_DISTRIBUTABLE_CASH_SHARE_HIGH_GUIDANCE">"c4199"</definedName>
    <definedName name="IQ_DISTRIBUTABLE_CASH_SHARE_HIGH_GUIDANCE_CIQ">"c4611"</definedName>
    <definedName name="IQ_DISTRIBUTABLE_CASH_SHARE_LOW_EST">"c4289"</definedName>
    <definedName name="IQ_DISTRIBUTABLE_CASH_SHARE_LOW_EST_CIQ">"c4814"</definedName>
    <definedName name="IQ_DISTRIBUTABLE_CASH_SHARE_LOW_GUIDANCE">"c4239"</definedName>
    <definedName name="IQ_DISTRIBUTABLE_CASH_SHARE_LOW_GUIDANCE_CIQ">"c4651"</definedName>
    <definedName name="IQ_DISTRIBUTABLE_CASH_SHARE_MEDIAN_EST">"c4290"</definedName>
    <definedName name="IQ_DISTRIBUTABLE_CASH_SHARE_MEDIAN_EST_CIQ">"c4815"</definedName>
    <definedName name="IQ_DISTRIBUTABLE_CASH_SHARE_NUM_EST">"c4291"</definedName>
    <definedName name="IQ_DISTRIBUTABLE_CASH_SHARE_NUM_EST_CIQ">"c4816"</definedName>
    <definedName name="IQ_DISTRIBUTABLE_CASH_SHARE_STDDEV_EST">"c4292"</definedName>
    <definedName name="IQ_DISTRIBUTABLE_CASH_SHARE_STDDEV_EST_CIQ">"c4817"</definedName>
    <definedName name="IQ_DISTRIBUTABLE_CASH_SHARES_BASIC">"c16189"</definedName>
    <definedName name="IQ_DISTRIBUTABLE_CASH_SHARES_DILUTED">"c16190"</definedName>
    <definedName name="IQ_DISTRIBUTABLE_CASH_STANDARDIZED">"c20435"</definedName>
    <definedName name="IQ_DISTRIBUTABLE_CASH_STDDEV_EST">"c4294"</definedName>
    <definedName name="IQ_DISTRIBUTABLE_CASH_STDDEV_EST_CIQ">"c4819"</definedName>
    <definedName name="IQ_DIV_AMOUNT">"c3041"</definedName>
    <definedName name="IQ_DIV_AMOUNT_LIST">"c17417"</definedName>
    <definedName name="IQ_DIV_PAYMENT_DATE">"c2205"</definedName>
    <definedName name="IQ_DIV_PAYMENT_DATE_1">"c2106"</definedName>
    <definedName name="IQ_DIV_PAYMENT_DATE_LIST">"c17418"</definedName>
    <definedName name="IQ_DIV_PAYMENT_TYPE">"c12752"</definedName>
    <definedName name="IQ_DIV_PAYMENT_TYPE_LIST">"c17419"</definedName>
    <definedName name="IQ_DIV_RECORD_DATE">"c2204"</definedName>
    <definedName name="IQ_DIV_RECORD_DATE_1">"c2105"</definedName>
    <definedName name="IQ_DIV_RECORD_DATE_LIST">"c17420"</definedName>
    <definedName name="IQ_DIV_SHARE">"c330"</definedName>
    <definedName name="IQ_DIVEST_CF">"c331"</definedName>
    <definedName name="IQ_DIVID_SHARE" localSheetId="3">"c330"</definedName>
    <definedName name="IQ_DIVID_SHARE" localSheetId="4">"c330"</definedName>
    <definedName name="IQ_DIVID_SHARE" localSheetId="16">"c330"</definedName>
    <definedName name="IQ_DIVID_SHARE">"c1366"</definedName>
    <definedName name="IQ_DIVID_SHARE_1">"c1366"</definedName>
    <definedName name="IQ_DIVIDEND_EST">"c4296"</definedName>
    <definedName name="IQ_DIVIDEND_EST_CIQ">"c4821"</definedName>
    <definedName name="IQ_DIVIDEND_HIGH_EST">"c4297"</definedName>
    <definedName name="IQ_DIVIDEND_HIGH_EST_CIQ">"c4822"</definedName>
    <definedName name="IQ_DIVIDEND_LOW_EST">"c4298"</definedName>
    <definedName name="IQ_DIVIDEND_LOW_EST_CIQ">"c4823"</definedName>
    <definedName name="IQ_DIVIDEND_MEDIAN_EST">"c4299"</definedName>
    <definedName name="IQ_DIVIDEND_MEDIAN_EST_CIQ">"c4824"</definedName>
    <definedName name="IQ_DIVIDEND_NUM_EST">"c4300"</definedName>
    <definedName name="IQ_DIVIDEND_NUM_EST_CIQ">"c4825"</definedName>
    <definedName name="IQ_DIVIDEND_STDDEV_EST">"c4301"</definedName>
    <definedName name="IQ_DIVIDEND_STDDEV_EST_CIQ">"c4826"</definedName>
    <definedName name="IQ_DIVIDEND_YIELD">"c332"</definedName>
    <definedName name="IQ_DIVIDENDS_DECLARED_COMMON_FDIC">"c6659"</definedName>
    <definedName name="IQ_DIVIDENDS_DECLARED_COMMON_FFIEC">"c12969"</definedName>
    <definedName name="IQ_DIVIDENDS_DECLARED_PREFERRED_FDIC">"c6658"</definedName>
    <definedName name="IQ_DIVIDENDS_DECLARED_PREFERRED_FFIEC">"c12968"</definedName>
    <definedName name="IQ_DIVIDENDS_FDIC">"c6660"</definedName>
    <definedName name="IQ_DIVIDENDS_NET_INCOME_FFIEC">"c13349"</definedName>
    <definedName name="IQ_DIVIDENDS_PAID_DECLARED_PERIOD_COVERED">"c9960"</definedName>
    <definedName name="IQ_DIVIDENDS_PAID_DECLARED_PERIOD_GROUP">"c9946"</definedName>
    <definedName name="IQ_DNB_OTHER_EXP_INC_TAX_US">"c6787"</definedName>
    <definedName name="IQ_DNTM">700000</definedName>
    <definedName name="IQ_DO">"c333"</definedName>
    <definedName name="IQ_DO_ASSETS_CURRENT">"c334"</definedName>
    <definedName name="IQ_DO_ASSETS_LT">"c335"</definedName>
    <definedName name="IQ_DO_CF">"c336"</definedName>
    <definedName name="IQ_DOC_CLAUSE">"c6032"</definedName>
    <definedName name="IQ_DOM_OFFICE_DEPOSITS_TOT_DEPOSITS_FFIEC">"c13910"</definedName>
    <definedName name="IQ_DPAC">"c2801"</definedName>
    <definedName name="IQ_DPAC_ACC">"c2799"</definedName>
    <definedName name="IQ_DPAC_AMORT">"c2795"</definedName>
    <definedName name="IQ_DPAC_BEG">"c2791"</definedName>
    <definedName name="IQ_DPAC_COMMISSIONS">"c2792"</definedName>
    <definedName name="IQ_DPAC_END">"c2801"</definedName>
    <definedName name="IQ_DPAC_FX">"c2798"</definedName>
    <definedName name="IQ_DPAC_OTHER_ADJ">"c2800"</definedName>
    <definedName name="IQ_DPAC_OTHERS">"c2793"</definedName>
    <definedName name="IQ_DPAC_PERIOD">"c2794"</definedName>
    <definedName name="IQ_DPAC_REAL_GAIN">"c2797"</definedName>
    <definedName name="IQ_DPAC_UNREAL_GAIN">"c2796"</definedName>
    <definedName name="IQ_DPS_10YR_ANN_CAGR">"c6065"</definedName>
    <definedName name="IQ_DPS_10YR_ANN_GROWTH">"c337"</definedName>
    <definedName name="IQ_DPS_1YR_ANN_GROWTH">"c338"</definedName>
    <definedName name="IQ_DPS_2YR_ANN_CAGR">"c6066"</definedName>
    <definedName name="IQ_DPS_2YR_ANN_GROWTH">"c339"</definedName>
    <definedName name="IQ_DPS_3YR_ANN_CAGR">"c6067"</definedName>
    <definedName name="IQ_DPS_3YR_ANN_GROWTH">"c340"</definedName>
    <definedName name="IQ_DPS_5YR_ANN_CAGR">"c6068"</definedName>
    <definedName name="IQ_DPS_5YR_ANN_GROWTH">"c341"</definedName>
    <definedName name="IQ_DPS_7YR_ANN_CAGR">"c6069"</definedName>
    <definedName name="IQ_DPS_7YR_ANN_GROWTH">"c342"</definedName>
    <definedName name="IQ_DPS_ACT_OR_EST">"c2218"</definedName>
    <definedName name="IQ_DPS_ACT_OR_EST_CIQ">"c5062"</definedName>
    <definedName name="IQ_DPS_ACT_OR_EST_REUT">"c5464"</definedName>
    <definedName name="IQ_DPS_ACT_OR_EST_THOM">"c5302"</definedName>
    <definedName name="IQ_DPS_DET_EST_CURRENCY_REUT">"c12527"</definedName>
    <definedName name="IQ_DPS_DET_EST_DATE_REUT">"c12286"</definedName>
    <definedName name="IQ_DPS_DET_EST_INCL_REUT">"c12410"</definedName>
    <definedName name="IQ_DPS_DET_EST_ORIGIN_REUT">"c12654"</definedName>
    <definedName name="IQ_DPS_DET_EST_REUT">"c12144"</definedName>
    <definedName name="IQ_DPS_EST">"c1674"</definedName>
    <definedName name="IQ_DPS_EST_BOTTOM_UP">"c5493"</definedName>
    <definedName name="IQ_DPS_EST_BOTTOM_UP_CIQ">"c12030"</definedName>
    <definedName name="IQ_DPS_EST_BOTTOM_UP_REUT">"c5501"</definedName>
    <definedName name="IQ_DPS_EST_CIQ">"c3682"</definedName>
    <definedName name="IQ_DPS_EST_REUT">"c3851"</definedName>
    <definedName name="IQ_DPS_EST_THOM">"c4013"</definedName>
    <definedName name="IQ_DPS_GUIDANCE">"c4302"</definedName>
    <definedName name="IQ_DPS_GUIDANCE_CIQ">"c4827"</definedName>
    <definedName name="IQ_DPS_HIGH_EST">"c1676"</definedName>
    <definedName name="IQ_DPS_HIGH_EST_CIQ">"c3684"</definedName>
    <definedName name="IQ_DPS_HIGH_EST_REUT">"c3853"</definedName>
    <definedName name="IQ_DPS_HIGH_EST_THOM">"c4015"</definedName>
    <definedName name="IQ_DPS_HIGH_GUIDANCE">"c4168"</definedName>
    <definedName name="IQ_DPS_HIGH_GUIDANCE_CIQ">"c4580"</definedName>
    <definedName name="IQ_DPS_LOW_EST">"c1677"</definedName>
    <definedName name="IQ_DPS_LOW_EST_CIQ">"c3685"</definedName>
    <definedName name="IQ_DPS_LOW_EST_REUT">"c3854"</definedName>
    <definedName name="IQ_DPS_LOW_EST_THOM">"c4016"</definedName>
    <definedName name="IQ_DPS_LOW_GUIDANCE">"c4208"</definedName>
    <definedName name="IQ_DPS_LOW_GUIDANCE_CIQ">"c4620"</definedName>
    <definedName name="IQ_DPS_MEDIAN_EST">"c1675"</definedName>
    <definedName name="IQ_DPS_MEDIAN_EST_CIQ">"c3683"</definedName>
    <definedName name="IQ_DPS_MEDIAN_EST_REUT">"c3852"</definedName>
    <definedName name="IQ_DPS_MEDIAN_EST_THOM">"c4014"</definedName>
    <definedName name="IQ_DPS_NUM_EST">"c1678"</definedName>
    <definedName name="IQ_DPS_NUM_EST_CIQ">"c3686"</definedName>
    <definedName name="IQ_DPS_NUM_EST_REUT">"c3855"</definedName>
    <definedName name="IQ_DPS_NUM_EST_THOM">"c4017"</definedName>
    <definedName name="IQ_DPS_STDDEV_EST">"c1679"</definedName>
    <definedName name="IQ_DPS_STDDEV_EST_CIQ">"c3687"</definedName>
    <definedName name="IQ_DPS_STDDEV_EST_REUT">"c3856"</definedName>
    <definedName name="IQ_DPS_STDDEV_EST_THOM">"c4018"</definedName>
    <definedName name="IQ_DURABLE_INVENTORIES">"c6853"</definedName>
    <definedName name="IQ_DURABLE_INVENTORIES_APR">"c7513"</definedName>
    <definedName name="IQ_DURABLE_INVENTORIES_APR_FC">"c8393"</definedName>
    <definedName name="IQ_DURABLE_INVENTORIES_FC">"c7733"</definedName>
    <definedName name="IQ_DURABLE_INVENTORIES_POP">"c7073"</definedName>
    <definedName name="IQ_DURABLE_INVENTORIES_POP_FC">"c7953"</definedName>
    <definedName name="IQ_DURABLE_INVENTORIES_YOY">"c7293"</definedName>
    <definedName name="IQ_DURABLE_INVENTORIES_YOY_FC">"c8173"</definedName>
    <definedName name="IQ_DURABLE_ORDERS">"c6854"</definedName>
    <definedName name="IQ_DURABLE_ORDERS_APR">"c7514"</definedName>
    <definedName name="IQ_DURABLE_ORDERS_APR_FC">"c8394"</definedName>
    <definedName name="IQ_DURABLE_ORDERS_FC">"c7734"</definedName>
    <definedName name="IQ_DURABLE_ORDERS_POP">"c7074"</definedName>
    <definedName name="IQ_DURABLE_ORDERS_POP_FC">"c7954"</definedName>
    <definedName name="IQ_DURABLE_ORDERS_YOY">"c7294"</definedName>
    <definedName name="IQ_DURABLE_ORDERS_YOY_FC">"c8174"</definedName>
    <definedName name="IQ_DURABLE_SHIPMENTS">"c6855"</definedName>
    <definedName name="IQ_DURABLE_SHIPMENTS_APR">"c7515"</definedName>
    <definedName name="IQ_DURABLE_SHIPMENTS_APR_FC">"c8395"</definedName>
    <definedName name="IQ_DURABLE_SHIPMENTS_FC">"c7735"</definedName>
    <definedName name="IQ_DURABLE_SHIPMENTS_POP">"c7075"</definedName>
    <definedName name="IQ_DURABLE_SHIPMENTS_POP_FC">"c7955"</definedName>
    <definedName name="IQ_DURABLE_SHIPMENTS_YOY">"c7295"</definedName>
    <definedName name="IQ_DURABLE_SHIPMENTS_YOY_FC">"c8175"</definedName>
    <definedName name="IQ_DURATION">"c2181"</definedName>
    <definedName name="IQ_EARNING_ASSET_INT_BEAR_LIABILITIES">"c15703"</definedName>
    <definedName name="IQ_EARNING_ASSET_YIELD">"c343"</definedName>
    <definedName name="IQ_EARNING_ASSETS_AVG_ASSETS_FFIEC">"c13354"</definedName>
    <definedName name="IQ_EARNING_ASSETS_FDIC">"c6360"</definedName>
    <definedName name="IQ_EARNING_ASSETS_QUARTERLY_AVG_FFIEC">"c13086"</definedName>
    <definedName name="IQ_EARNING_ASSETS_REPRICE_ASSETS_TOT_FFIEC">"c13451"</definedName>
    <definedName name="IQ_EARNING_ASSETS_YIELD_FDIC">"c6724"</definedName>
    <definedName name="IQ_EARNING_CO">"c344"</definedName>
    <definedName name="IQ_EARNING_CO_10YR_ANN_CAGR">"c6070"</definedName>
    <definedName name="IQ_EARNING_CO_10YR_ANN_GROWTH">"c345"</definedName>
    <definedName name="IQ_EARNING_CO_1YR_ANN_GROWTH">"c346"</definedName>
    <definedName name="IQ_EARNING_CO_2YR_ANN_CAGR">"c6071"</definedName>
    <definedName name="IQ_EARNING_CO_2YR_ANN_GROWTH">"c347"</definedName>
    <definedName name="IQ_EARNING_CO_3YR_ANN_CAGR">"c6072"</definedName>
    <definedName name="IQ_EARNING_CO_3YR_ANN_GROWTH">"c348"</definedName>
    <definedName name="IQ_EARNING_CO_5YR_ANN_CAGR">"c6073"</definedName>
    <definedName name="IQ_EARNING_CO_5YR_ANN_GROWTH">"c349"</definedName>
    <definedName name="IQ_EARNING_CO_7YR_ANN_CAGR">"c6074"</definedName>
    <definedName name="IQ_EARNING_CO_7YR_ANN_GROWTH">"c350"</definedName>
    <definedName name="IQ_EARNING_CO_MARGIN">"c351"</definedName>
    <definedName name="IQ_EARNINGS_ANNOUNCE_DATE">"c1649"</definedName>
    <definedName name="IQ_EARNINGS_ANNOUNCE_DATE_CIQ">"c4656"</definedName>
    <definedName name="IQ_EARNINGS_ANNOUNCE_DATE_REUT">"c5314"</definedName>
    <definedName name="IQ_EARNINGS_ANNOUNCE_DATE_THOM">"c5093"</definedName>
    <definedName name="IQ_EARNINGS_CO_FFIEC">"c13032"</definedName>
    <definedName name="IQ_EARNINGS_CONT_OPS_HOMEBUILDING_SALES">"c15817"</definedName>
    <definedName name="IQ_EARNINGS_COVERAGE_LOSSES_FFIEC">"c13351"</definedName>
    <definedName name="IQ_EARNINGS_COVERAGE_NET_CHARGE_OFFS_FDIC">"c6735"</definedName>
    <definedName name="IQ_EARNINGS_LIFE_INSURANCE_FFIEC">"c13041"</definedName>
    <definedName name="IQ_EARNINGS_PERIOD_COVERED">"c9958"</definedName>
    <definedName name="IQ_EARNINGS_PERIOD_GROUP">"c9944"</definedName>
    <definedName name="IQ_EBIT">"c352"</definedName>
    <definedName name="IQ_EBIT_10K">"IQ_EBIT_10K"</definedName>
    <definedName name="IQ_EBIT_10K1">"IQ_EBIT_10K"</definedName>
    <definedName name="IQ_EBIT_10Q">"IQ_EBIT_10Q"</definedName>
    <definedName name="IQ_EBIT_10Q1">"IQ_EBIT_10Q1"</definedName>
    <definedName name="IQ_EBIT_10YR_ANN_CAGR">"c6075"</definedName>
    <definedName name="IQ_EBIT_10YR_ANN_GROWTH">"c353"</definedName>
    <definedName name="IQ_EBIT_1YR_ANN_GROWTH">"c354"</definedName>
    <definedName name="IQ_EBIT_2YR_ANN_CAGR">"c6076"</definedName>
    <definedName name="IQ_EBIT_2YR_ANN_GROWTH">"c355"</definedName>
    <definedName name="IQ_EBIT_3YR_ANN_CAGR">"c6077"</definedName>
    <definedName name="IQ_EBIT_3YR_ANN_GROWTH">"c356"</definedName>
    <definedName name="IQ_EBIT_5YR_ANN_CAGR">"c6078"</definedName>
    <definedName name="IQ_EBIT_5YR_ANN_GROWTH">"c357"</definedName>
    <definedName name="IQ_EBIT_7YR_ANN_CAGR">"c6079"</definedName>
    <definedName name="IQ_EBIT_7YR_ANN_GROWTH">"c358"</definedName>
    <definedName name="IQ_EBIT_ACT_OR_EST">"c2219"</definedName>
    <definedName name="IQ_EBIT_ACT_OR_EST_CIQ">"c5063"</definedName>
    <definedName name="IQ_EBIT_ACT_OR_EST_REUT">"c5465"</definedName>
    <definedName name="IQ_EBIT_ACT_OR_EST_THOM">"c5303"</definedName>
    <definedName name="IQ_EBIT_DET_EST_CURRENCY_REUT">"c12528"</definedName>
    <definedName name="IQ_EBIT_DET_EST_DATE_REUT">"c12287"</definedName>
    <definedName name="IQ_EBIT_DET_EST_INCL_REUT">"c12411"</definedName>
    <definedName name="IQ_EBIT_DET_EST_ORIGIN_REUT">"c12655"</definedName>
    <definedName name="IQ_EBIT_DET_EST_REUT">"c12145"</definedName>
    <definedName name="IQ_EBIT_EQ_INC">"c3498"</definedName>
    <definedName name="IQ_EBIT_EQ_INC_EXCL_SBC">"c3502"</definedName>
    <definedName name="IQ_EBIT_EST">"c1681"</definedName>
    <definedName name="IQ_EBIT_EST_CIQ">"c4674"</definedName>
    <definedName name="IQ_EBIT_EST_REUT">"c5333"</definedName>
    <definedName name="IQ_EBIT_EST_THOM">"c5105"</definedName>
    <definedName name="IQ_EBIT_EXCL_SBC">"c3082"</definedName>
    <definedName name="IQ_EBIT_GROWTH_1" localSheetId="3">"IQ_EBIT_GROWTH_1"</definedName>
    <definedName name="IQ_EBIT_GROWTH_1" localSheetId="4">"IQ_EBIT_GROWTH_1"</definedName>
    <definedName name="IQ_EBIT_GROWTH_1" localSheetId="16">"IQ_EBIT_GROWTH_1"</definedName>
    <definedName name="IQ_EBIT_GROWTH_1">"c157"</definedName>
    <definedName name="IQ_EBIT_GROWTH_1_1">"c157"</definedName>
    <definedName name="IQ_EBIT_GROWTH_2" localSheetId="3">"IQ_EBIT_GROWTH_2"</definedName>
    <definedName name="IQ_EBIT_GROWTH_2" localSheetId="4">"IQ_EBIT_GROWTH_2"</definedName>
    <definedName name="IQ_EBIT_GROWTH_2" localSheetId="16">"IQ_EBIT_GROWTH_2"</definedName>
    <definedName name="IQ_EBIT_GROWTH_2">"c161"</definedName>
    <definedName name="IQ_EBIT_GROWTH_2_1">"c161"</definedName>
    <definedName name="IQ_EBIT_GUIDANCE">"c4303"</definedName>
    <definedName name="IQ_EBIT_GUIDANCE_CIQ">"c4828"</definedName>
    <definedName name="IQ_EBIT_GW_ACT_OR_EST">"c4306"</definedName>
    <definedName name="IQ_EBIT_GW_ACT_OR_EST_CIQ">"c4831"</definedName>
    <definedName name="IQ_EBIT_GW_EST">"c4305"</definedName>
    <definedName name="IQ_EBIT_GW_EST_CIQ">"c4830"</definedName>
    <definedName name="IQ_EBIT_GW_GUIDANCE">"c4307"</definedName>
    <definedName name="IQ_EBIT_GW_GUIDANCE_CIQ">"c4832"</definedName>
    <definedName name="IQ_EBIT_GW_HIGH_EST">"c4308"</definedName>
    <definedName name="IQ_EBIT_GW_HIGH_EST_CIQ">"c4833"</definedName>
    <definedName name="IQ_EBIT_GW_HIGH_GUIDANCE">"c4171"</definedName>
    <definedName name="IQ_EBIT_GW_HIGH_GUIDANCE_CIQ">"c4583"</definedName>
    <definedName name="IQ_EBIT_GW_LOW_EST">"c4309"</definedName>
    <definedName name="IQ_EBIT_GW_LOW_EST_CIQ">"c4834"</definedName>
    <definedName name="IQ_EBIT_GW_LOW_GUIDANCE">"c4211"</definedName>
    <definedName name="IQ_EBIT_GW_LOW_GUIDANCE_CIQ">"c4623"</definedName>
    <definedName name="IQ_EBIT_GW_MEDIAN_EST">"c4310"</definedName>
    <definedName name="IQ_EBIT_GW_MEDIAN_EST_CIQ">"c4835"</definedName>
    <definedName name="IQ_EBIT_GW_NUM_EST">"c4311"</definedName>
    <definedName name="IQ_EBIT_GW_NUM_EST_CIQ">"c4836"</definedName>
    <definedName name="IQ_EBIT_GW_STDDEV_EST">"c4312"</definedName>
    <definedName name="IQ_EBIT_GW_STDDEV_EST_CIQ">"c4837"</definedName>
    <definedName name="IQ_EBIT_HIGH_EST">"c1683"</definedName>
    <definedName name="IQ_EBIT_HIGH_EST_CIQ">"c4676"</definedName>
    <definedName name="IQ_EBIT_HIGH_EST_REUT">"c5335"</definedName>
    <definedName name="IQ_EBIT_HIGH_EST_THOM">"c5107"</definedName>
    <definedName name="IQ_EBIT_HIGH_GUIDANCE">"c4172"</definedName>
    <definedName name="IQ_EBIT_HIGH_GUIDANCE_CIQ">"c4584"</definedName>
    <definedName name="IQ_EBIT_HOMEBUILDING_SALES">"c15815"</definedName>
    <definedName name="IQ_EBIT_INT">"c360"</definedName>
    <definedName name="IQ_EBIT_LOW_EST">"c1684"</definedName>
    <definedName name="IQ_EBIT_LOW_EST_CIQ">"c4677"</definedName>
    <definedName name="IQ_EBIT_LOW_EST_REUT">"c5336"</definedName>
    <definedName name="IQ_EBIT_LOW_EST_THOM">"c5108"</definedName>
    <definedName name="IQ_EBIT_LOW_GUIDANCE">"c4212"</definedName>
    <definedName name="IQ_EBIT_LOW_GUIDANCE_CIQ">"c4624"</definedName>
    <definedName name="IQ_EBIT_MARGIN">"c359"</definedName>
    <definedName name="IQ_EBIT_MEDIAN_EST">"c1682"</definedName>
    <definedName name="IQ_EBIT_MEDIAN_EST_CIQ">"c4675"</definedName>
    <definedName name="IQ_EBIT_MEDIAN_EST_REUT">"c5334"</definedName>
    <definedName name="IQ_EBIT_MEDIAN_EST_THOM">"c5106"</definedName>
    <definedName name="IQ_EBIT_NET_INT">"c360"</definedName>
    <definedName name="IQ_EBIT_NUM_EST">"c1685"</definedName>
    <definedName name="IQ_EBIT_NUM_EST_CIQ">"c4678"</definedName>
    <definedName name="IQ_EBIT_NUM_EST_REUT">"c5337"</definedName>
    <definedName name="IQ_EBIT_NUM_EST_THOM">"c5109"</definedName>
    <definedName name="IQ_EBIT_OVER_IE" localSheetId="3">"c360"</definedName>
    <definedName name="IQ_EBIT_OVER_IE" localSheetId="4">"c360"</definedName>
    <definedName name="IQ_EBIT_OVER_IE" localSheetId="16">"c360"</definedName>
    <definedName name="IQ_EBIT_OVER_IE">"c1369"</definedName>
    <definedName name="IQ_EBIT_OVER_IE_1">"c1369"</definedName>
    <definedName name="IQ_EBIT_SBC_ACT_OR_EST">"c4316"</definedName>
    <definedName name="IQ_EBIT_SBC_ACT_OR_EST_CIQ">"c4841"</definedName>
    <definedName name="IQ_EBIT_SBC_EST">"c4315"</definedName>
    <definedName name="IQ_EBIT_SBC_EST_CIQ">"c4840"</definedName>
    <definedName name="IQ_EBIT_SBC_GUIDANCE">"c4317"</definedName>
    <definedName name="IQ_EBIT_SBC_GUIDANCE_CIQ">"c4842"</definedName>
    <definedName name="IQ_EBIT_SBC_GW_ACT_OR_EST">"c4320"</definedName>
    <definedName name="IQ_EBIT_SBC_GW_ACT_OR_EST_CIQ">"c4845"</definedName>
    <definedName name="IQ_EBIT_SBC_GW_EST">"c4319"</definedName>
    <definedName name="IQ_EBIT_SBC_GW_EST_CIQ">"c4844"</definedName>
    <definedName name="IQ_EBIT_SBC_GW_GUIDANCE">"c4321"</definedName>
    <definedName name="IQ_EBIT_SBC_GW_GUIDANCE_CIQ">"c4846"</definedName>
    <definedName name="IQ_EBIT_SBC_GW_HIGH_EST">"c4322"</definedName>
    <definedName name="IQ_EBIT_SBC_GW_HIGH_EST_CIQ">"c4847"</definedName>
    <definedName name="IQ_EBIT_SBC_GW_HIGH_GUIDANCE">"c4193"</definedName>
    <definedName name="IQ_EBIT_SBC_GW_HIGH_GUIDANCE_CIQ">"c4605"</definedName>
    <definedName name="IQ_EBIT_SBC_GW_LOW_EST">"c4323"</definedName>
    <definedName name="IQ_EBIT_SBC_GW_LOW_EST_CIQ">"c4848"</definedName>
    <definedName name="IQ_EBIT_SBC_GW_LOW_GUIDANCE">"c4233"</definedName>
    <definedName name="IQ_EBIT_SBC_GW_LOW_GUIDANCE_CIQ">"c4645"</definedName>
    <definedName name="IQ_EBIT_SBC_GW_MEDIAN_EST">"c4324"</definedName>
    <definedName name="IQ_EBIT_SBC_GW_MEDIAN_EST_CIQ">"c4849"</definedName>
    <definedName name="IQ_EBIT_SBC_GW_NUM_EST">"c4325"</definedName>
    <definedName name="IQ_EBIT_SBC_GW_NUM_EST_CIQ">"c4850"</definedName>
    <definedName name="IQ_EBIT_SBC_GW_STDDEV_EST">"c4326"</definedName>
    <definedName name="IQ_EBIT_SBC_GW_STDDEV_EST_CIQ">"c4851"</definedName>
    <definedName name="IQ_EBIT_SBC_HIGH_EST">"c4328"</definedName>
    <definedName name="IQ_EBIT_SBC_HIGH_EST_CIQ">"c4853"</definedName>
    <definedName name="IQ_EBIT_SBC_HIGH_GUIDANCE">"c4192"</definedName>
    <definedName name="IQ_EBIT_SBC_HIGH_GUIDANCE_CIQ">"c4604"</definedName>
    <definedName name="IQ_EBIT_SBC_LOW_EST">"c4329"</definedName>
    <definedName name="IQ_EBIT_SBC_LOW_EST_CIQ">"c4854"</definedName>
    <definedName name="IQ_EBIT_SBC_LOW_GUIDANCE">"c4232"</definedName>
    <definedName name="IQ_EBIT_SBC_LOW_GUIDANCE_CIQ">"c4644"</definedName>
    <definedName name="IQ_EBIT_SBC_MEDIAN_EST">"c4330"</definedName>
    <definedName name="IQ_EBIT_SBC_MEDIAN_EST_CIQ">"c4855"</definedName>
    <definedName name="IQ_EBIT_SBC_NUM_EST">"c4331"</definedName>
    <definedName name="IQ_EBIT_SBC_NUM_EST_CIQ">"c4856"</definedName>
    <definedName name="IQ_EBIT_SBC_STDDEV_EST">"c4332"</definedName>
    <definedName name="IQ_EBIT_SBC_STDDEV_EST_CIQ">"c4857"</definedName>
    <definedName name="IQ_EBIT_STDDEV_EST">"c1686"</definedName>
    <definedName name="IQ_EBIT_STDDEV_EST_CIQ">"c4679"</definedName>
    <definedName name="IQ_EBIT_STDDEV_EST_REUT">"c5338"</definedName>
    <definedName name="IQ_EBIT_STDDEV_EST_THOM">"c5110"</definedName>
    <definedName name="IQ_EBITA">"c1910"</definedName>
    <definedName name="IQ_EBITA_10YR_ANN_CAGR">"c6184"</definedName>
    <definedName name="IQ_EBITA_10YR_ANN_GROWTH">"c1954"</definedName>
    <definedName name="IQ_EBITA_1YR_ANN_GROWTH">"c1949"</definedName>
    <definedName name="IQ_EBITA_2YR_ANN_CAGR">"c6180"</definedName>
    <definedName name="IQ_EBITA_2YR_ANN_GROWTH">"c1950"</definedName>
    <definedName name="IQ_EBITA_3YR_ANN_CAGR">"c6181"</definedName>
    <definedName name="IQ_EBITA_3YR_ANN_GROWTH">"c1951"</definedName>
    <definedName name="IQ_EBITA_5YR_ANN_CAGR">"c6182"</definedName>
    <definedName name="IQ_EBITA_5YR_ANN_GROWTH">"c1952"</definedName>
    <definedName name="IQ_EBITA_7YR_ANN_CAGR">"c6183"</definedName>
    <definedName name="IQ_EBITA_7YR_ANN_GROWTH">"c1953"</definedName>
    <definedName name="IQ_EBITA_EQ_INC">"c3497"</definedName>
    <definedName name="IQ_EBITA_EQ_INC_EXCL_SBC">"c3501"</definedName>
    <definedName name="IQ_EBITA_EXCL_SBC">"c3080"</definedName>
    <definedName name="IQ_EBITA_MARGIN">"c1963"</definedName>
    <definedName name="IQ_EBITDA">"c361"</definedName>
    <definedName name="IQ_EBITDA_10K">"IQ_EBITDA_10K"</definedName>
    <definedName name="IQ_EBITDA_10Q">"IQ_EBITDA_10Q"</definedName>
    <definedName name="IQ_EBITDA_10Q1">"IQ_EBITDA_10Q1"</definedName>
    <definedName name="IQ_EBITDA_10YR_ANN_CAGR">"c6080"</definedName>
    <definedName name="IQ_EBITDA_10YR_ANN_GROWTH">"c362"</definedName>
    <definedName name="IQ_EBITDA_1YR_ANN_GROWTH">"c363"</definedName>
    <definedName name="IQ_EBITDA_2YR_ANN_CAGR">"c6081"</definedName>
    <definedName name="IQ_EBITDA_2YR_ANN_GROWTH">"c364"</definedName>
    <definedName name="IQ_EBITDA_3YR_ANN_CAGR">"c6082"</definedName>
    <definedName name="IQ_EBITDA_3YR_ANN_GROWTH">"c365"</definedName>
    <definedName name="IQ_EBITDA_5YR_ANN_CAGR">"c6083"</definedName>
    <definedName name="IQ_EBITDA_5YR_ANN_GROWTH">"c366"</definedName>
    <definedName name="IQ_EBITDA_7YR_ANN_CAGR">"c6084"</definedName>
    <definedName name="IQ_EBITDA_7YR_ANN_GROWTH">"c367"</definedName>
    <definedName name="IQ_EBITDA_ACT_OR_EST">"c2215"</definedName>
    <definedName name="IQ_EBITDA_ACT_OR_EST_CIQ">"c5060"</definedName>
    <definedName name="IQ_EBITDA_ACT_OR_EST_REUT">"c5462"</definedName>
    <definedName name="IQ_EBITDA_ACT_OR_EST_THOM">"c5300"</definedName>
    <definedName name="IQ_EBITDA_CAPEX_INT">"c368"</definedName>
    <definedName name="IQ_EBITDA_CAPEX_NET_INT">"c368"</definedName>
    <definedName name="IQ_EBITDA_CAPEX_OVER_TOTAL_IE" localSheetId="3">"c368"</definedName>
    <definedName name="IQ_EBITDA_CAPEX_OVER_TOTAL_IE" localSheetId="4">"c368"</definedName>
    <definedName name="IQ_EBITDA_CAPEX_OVER_TOTAL_IE" localSheetId="16">"c368"</definedName>
    <definedName name="IQ_EBITDA_CAPEX_OVER_TOTAL_IE">"c1370"</definedName>
    <definedName name="IQ_EBITDA_CAPEX_OVER_TOTAL_IE_1">"c1370"</definedName>
    <definedName name="IQ_EBITDA_DET_EST_DATE_REUT">"c12288"</definedName>
    <definedName name="IQ_EBITDA_DET_EST_INCL_REUT">"c12412"</definedName>
    <definedName name="IQ_EBITDA_DET_EST_ORIGIN_REUT">"c12656"</definedName>
    <definedName name="IQ_EBITDA_DET_EST_REUT">"c12146"</definedName>
    <definedName name="IQ_EBITDA_DET_EST_REUT_CURRENCY_CURRENCY_REUT">"c12529"</definedName>
    <definedName name="IQ_EBITDA_EQ_INC">"c3496"</definedName>
    <definedName name="IQ_EBITDA_EQ_INC_EXCL_SBC">"c3500"</definedName>
    <definedName name="IQ_EBITDA_EST">"c369"</definedName>
    <definedName name="IQ_EBITDA_EST_CIQ">"c3622"</definedName>
    <definedName name="IQ_EBITDA_EST_DOWN_2MONTH">"c16297"</definedName>
    <definedName name="IQ_EBITDA_EST_DOWN_2MONTH_CIQ">"c16621"</definedName>
    <definedName name="IQ_EBITDA_EST_DOWN_3MONTH">"c16301"</definedName>
    <definedName name="IQ_EBITDA_EST_DOWN_3MONTH_CIQ">"c16625"</definedName>
    <definedName name="IQ_EBITDA_EST_DOWN_MONTH">"c16293"</definedName>
    <definedName name="IQ_EBITDA_EST_DOWN_MONTH_CIQ">"c16617"</definedName>
    <definedName name="IQ_EBITDA_EST_NOTE">"c17503"</definedName>
    <definedName name="IQ_EBITDA_EST_NOTE_CIQ">"c17456"</definedName>
    <definedName name="IQ_EBITDA_EST_NUM_ANALYSTS_2MONTH">"c16295"</definedName>
    <definedName name="IQ_EBITDA_EST_NUM_ANALYSTS_2MONTH_CIQ">"c16619"</definedName>
    <definedName name="IQ_EBITDA_EST_NUM_ANALYSTS_3MONTH">"c16299"</definedName>
    <definedName name="IQ_EBITDA_EST_NUM_ANALYSTS_3MONTH_CIQ">"c16623"</definedName>
    <definedName name="IQ_EBITDA_EST_NUM_ANALYSTS_MONTH">"c16291"</definedName>
    <definedName name="IQ_EBITDA_EST_NUM_ANALYSTS_MONTH_CIQ">"c16615"</definedName>
    <definedName name="IQ_EBITDA_EST_REUT">"c3640"</definedName>
    <definedName name="IQ_EBITDA_EST_THOM">"c3658"</definedName>
    <definedName name="IQ_EBITDA_EST_TOTAL_REVISED_2MONTH">"c16298"</definedName>
    <definedName name="IQ_EBITDA_EST_TOTAL_REVISED_2MONTH_CIQ">"c16622"</definedName>
    <definedName name="IQ_EBITDA_EST_TOTAL_REVISED_3MONTH">"c16302"</definedName>
    <definedName name="IQ_EBITDA_EST_TOTAL_REVISED_3MONTH_CIQ">"c16626"</definedName>
    <definedName name="IQ_EBITDA_EST_TOTAL_REVISED_MONTH">"c16294"</definedName>
    <definedName name="IQ_EBITDA_EST_TOTAL_REVISED_MONTH_CIQ">"c16618"</definedName>
    <definedName name="IQ_EBITDA_EST_UP_2MONTH">"c16296"</definedName>
    <definedName name="IQ_EBITDA_EST_UP_2MONTH_CIQ">"c16620"</definedName>
    <definedName name="IQ_EBITDA_EST_UP_3MONTH">"c16300"</definedName>
    <definedName name="IQ_EBITDA_EST_UP_3MONTH_CIQ">"c16624"</definedName>
    <definedName name="IQ_EBITDA_EST_UP_MONTH">"c16292"</definedName>
    <definedName name="IQ_EBITDA_EST_UP_MONTH_CIQ">"c16616"</definedName>
    <definedName name="IQ_EBITDA_EXCL_SBC">"c3081"</definedName>
    <definedName name="IQ_EBITDA_GROWTH_1" localSheetId="3">"IQ_EBITDA_GROWTH_1"</definedName>
    <definedName name="IQ_EBITDA_GROWTH_1" localSheetId="4">"IQ_EBITDA_GROWTH_1"</definedName>
    <definedName name="IQ_EBITDA_GROWTH_1" localSheetId="16">"IQ_EBITDA_GROWTH_1"</definedName>
    <definedName name="IQ_EBITDA_GROWTH_1">"c156"</definedName>
    <definedName name="IQ_EBITDA_GROWTH_1_1">"c156"</definedName>
    <definedName name="IQ_EBITDA_GROWTH_2" localSheetId="3">"IQ_EBITDA_GROWTH_2"</definedName>
    <definedName name="IQ_EBITDA_GROWTH_2" localSheetId="4">"IQ_EBITDA_GROWTH_2"</definedName>
    <definedName name="IQ_EBITDA_GROWTH_2" localSheetId="16">"IQ_EBITDA_GROWTH_2"</definedName>
    <definedName name="IQ_EBITDA_GROWTH_2">"c160"</definedName>
    <definedName name="IQ_EBITDA_GROWTH_2_1">"c160"</definedName>
    <definedName name="IQ_EBITDA_GUIDANCE">"c4334"</definedName>
    <definedName name="IQ_EBITDA_GUIDANCE_CIQ">"c4859"</definedName>
    <definedName name="IQ_EBITDA_HIGH_EST">"c370"</definedName>
    <definedName name="IQ_EBITDA_HIGH_EST_CIQ">"c3624"</definedName>
    <definedName name="IQ_EBITDA_HIGH_EST_REUT">"c3642"</definedName>
    <definedName name="IQ_EBITDA_HIGH_EST_THOM">"c3660"</definedName>
    <definedName name="IQ_EBITDA_HIGH_GUIDANCE">"c4170"</definedName>
    <definedName name="IQ_EBITDA_HIGH_GUIDANCE_CIQ">"c4582"</definedName>
    <definedName name="IQ_EBITDA_HOMEBUILDING_SALES">"c15814"</definedName>
    <definedName name="IQ_EBITDA_INT">"c373"</definedName>
    <definedName name="IQ_EBITDA_LOW_EST">"c371"</definedName>
    <definedName name="IQ_EBITDA_LOW_EST_CIQ">"c3625"</definedName>
    <definedName name="IQ_EBITDA_LOW_EST_REUT">"c3643"</definedName>
    <definedName name="IQ_EBITDA_LOW_EST_THOM">"c3661"</definedName>
    <definedName name="IQ_EBITDA_LOW_GUIDANCE">"c4210"</definedName>
    <definedName name="IQ_EBITDA_LOW_GUIDANCE_CIQ">"c4622"</definedName>
    <definedName name="IQ_EBITDA_MARGIN">"c372"</definedName>
    <definedName name="IQ_EBITDA_MEDIAN_EST">"c1663"</definedName>
    <definedName name="IQ_EBITDA_MEDIAN_EST_CIQ">"c3623"</definedName>
    <definedName name="IQ_EBITDA_MEDIAN_EST_REUT">"c3641"</definedName>
    <definedName name="IQ_EBITDA_MEDIAN_EST_THOM">"c3659"</definedName>
    <definedName name="IQ_EBITDA_NET_INT">"c373"</definedName>
    <definedName name="IQ_EBITDA_NO_EST">"c267"</definedName>
    <definedName name="IQ_EBITDA_NUM_EST">"c374"</definedName>
    <definedName name="IQ_EBITDA_NUM_EST_CIQ">"c3626"</definedName>
    <definedName name="IQ_EBITDA_NUM_EST_REUT">"c3644"</definedName>
    <definedName name="IQ_EBITDA_NUM_EST_THOM">"c3662"</definedName>
    <definedName name="IQ_EBITDA_OVER_TOTAL_IE" localSheetId="3">"c373"</definedName>
    <definedName name="IQ_EBITDA_OVER_TOTAL_IE" localSheetId="4">"c373"</definedName>
    <definedName name="IQ_EBITDA_OVER_TOTAL_IE" localSheetId="16">"c373"</definedName>
    <definedName name="IQ_EBITDA_OVER_TOTAL_IE">"c1371"</definedName>
    <definedName name="IQ_EBITDA_OVER_TOTAL_IE_1">"c1371"</definedName>
    <definedName name="IQ_EBITDA_SBC_ACT_OR_EST">"c4337"</definedName>
    <definedName name="IQ_EBITDA_SBC_ACT_OR_EST_CIQ">"c4862"</definedName>
    <definedName name="IQ_EBITDA_SBC_EST">"c4336"</definedName>
    <definedName name="IQ_EBITDA_SBC_EST_CIQ">"c4861"</definedName>
    <definedName name="IQ_EBITDA_SBC_GUIDANCE">"c4338"</definedName>
    <definedName name="IQ_EBITDA_SBC_GUIDANCE_CIQ">"c4863"</definedName>
    <definedName name="IQ_EBITDA_SBC_HIGH_EST">"c4339"</definedName>
    <definedName name="IQ_EBITDA_SBC_HIGH_EST_CIQ">"c4864"</definedName>
    <definedName name="IQ_EBITDA_SBC_HIGH_GUIDANCE">"c4194"</definedName>
    <definedName name="IQ_EBITDA_SBC_HIGH_GUIDANCE_CIQ">"c4606"</definedName>
    <definedName name="IQ_EBITDA_SBC_LOW_EST">"c4340"</definedName>
    <definedName name="IQ_EBITDA_SBC_LOW_EST_CIQ">"c4865"</definedName>
    <definedName name="IQ_EBITDA_SBC_LOW_GUIDANCE">"c4234"</definedName>
    <definedName name="IQ_EBITDA_SBC_LOW_GUIDANCE_CIQ">"c4646"</definedName>
    <definedName name="IQ_EBITDA_SBC_MEDIAN_EST">"c4341"</definedName>
    <definedName name="IQ_EBITDA_SBC_MEDIAN_EST_CIQ">"c4866"</definedName>
    <definedName name="IQ_EBITDA_SBC_NUM_EST">"c4342"</definedName>
    <definedName name="IQ_EBITDA_SBC_NUM_EST_CIQ">"c4867"</definedName>
    <definedName name="IQ_EBITDA_SBC_STDDEV_EST">"c4343"</definedName>
    <definedName name="IQ_EBITDA_SBC_STDDEV_EST_CIQ">"c4868"</definedName>
    <definedName name="IQ_EBITDA_STDDEV_EST">"c375"</definedName>
    <definedName name="IQ_EBITDA_STDDEV_EST_CIQ">"c3627"</definedName>
    <definedName name="IQ_EBITDA_STDDEV_EST_REUT">"c3645"</definedName>
    <definedName name="IQ_EBITDA_STDDEV_EST_THOM">"c3663"</definedName>
    <definedName name="IQ_EBITDAR">"c2989"</definedName>
    <definedName name="IQ_EBITDAR_EQ_INC">"c3499"</definedName>
    <definedName name="IQ_EBITDAR_EQ_INC_EXCL_SBC">"c3503"</definedName>
    <definedName name="IQ_EBITDAR_EXCL_SBC">"c3083"</definedName>
    <definedName name="IQ_EBT">"c376"</definedName>
    <definedName name="IQ_EBT_BNK">"c377"</definedName>
    <definedName name="IQ_EBT_BR">"c378"</definedName>
    <definedName name="IQ_EBT_EXCL">"c379"</definedName>
    <definedName name="IQ_EBT_EXCL_BNK">"c380"</definedName>
    <definedName name="IQ_EBT_EXCL_BR">"c381"</definedName>
    <definedName name="IQ_EBT_EXCL_FIN">"c382"</definedName>
    <definedName name="IQ_EBT_EXCL_INS">"c383"</definedName>
    <definedName name="IQ_EBT_EXCL_MARGIN">"c1462"</definedName>
    <definedName name="IQ_EBT_EXCL_RE">"c6214"</definedName>
    <definedName name="IQ_EBT_EXCL_REIT">"c384"</definedName>
    <definedName name="IQ_EBT_EXCL_UTI">"c385"</definedName>
    <definedName name="IQ_EBT_FFIEC">"c13029"</definedName>
    <definedName name="IQ_EBT_FIN">"c386"</definedName>
    <definedName name="IQ_EBT_FTE_FFIEC">"c13037"</definedName>
    <definedName name="IQ_EBT_GAAP_GUIDANCE">"c4345"</definedName>
    <definedName name="IQ_EBT_GAAP_GUIDANCE_CIQ">"c4870"</definedName>
    <definedName name="IQ_EBT_GAAP_HIGH_GUIDANCE">"c4174"</definedName>
    <definedName name="IQ_EBT_GAAP_HIGH_GUIDANCE_CIQ">"c4586"</definedName>
    <definedName name="IQ_EBT_GAAP_LOW_GUIDANCE">"c4214"</definedName>
    <definedName name="IQ_EBT_GAAP_LOW_GUIDANCE_CIQ">"c4626"</definedName>
    <definedName name="IQ_EBT_GUIDANCE">"c4346"</definedName>
    <definedName name="IQ_EBT_GUIDANCE_CIQ">"c4871"</definedName>
    <definedName name="IQ_EBT_GW_GUIDANCE">"c4347"</definedName>
    <definedName name="IQ_EBT_GW_GUIDANCE_CIQ">"c4872"</definedName>
    <definedName name="IQ_EBT_GW_HIGH_GUIDANCE">"c4175"</definedName>
    <definedName name="IQ_EBT_GW_HIGH_GUIDANCE_CIQ">"c4587"</definedName>
    <definedName name="IQ_EBT_GW_LOW_GUIDANCE">"c4215"</definedName>
    <definedName name="IQ_EBT_GW_LOW_GUIDANCE_CIQ">"c4627"</definedName>
    <definedName name="IQ_EBT_HIGH_GUIDANCE">"c4173"</definedName>
    <definedName name="IQ_EBT_HIGH_GUIDANCE_CIQ">"c4585"</definedName>
    <definedName name="IQ_EBT_HOMEBUILDING_SALES">"c15816"</definedName>
    <definedName name="IQ_EBT_INCL_MARGIN">"c387"</definedName>
    <definedName name="IQ_EBT_INS">"c388"</definedName>
    <definedName name="IQ_EBT_LOW_GUIDANCE">"c4213"</definedName>
    <definedName name="IQ_EBT_LOW_GUIDANCE_CIQ">"c4625"</definedName>
    <definedName name="IQ_EBT_RE">"c6215"</definedName>
    <definedName name="IQ_EBT_REIT">"c389"</definedName>
    <definedName name="IQ_EBT_SBC_ACT_OR_EST">"c4350"</definedName>
    <definedName name="IQ_EBT_SBC_ACT_OR_EST_CIQ">"c4875"</definedName>
    <definedName name="IQ_EBT_SBC_EST">"c4349"</definedName>
    <definedName name="IQ_EBT_SBC_EST_CIQ">"c4874"</definedName>
    <definedName name="IQ_EBT_SBC_GUIDANCE">"c4351"</definedName>
    <definedName name="IQ_EBT_SBC_GUIDANCE_CIQ">"c4876"</definedName>
    <definedName name="IQ_EBT_SBC_GW_ACT_OR_EST">"c4354"</definedName>
    <definedName name="IQ_EBT_SBC_GW_ACT_OR_EST_CIQ">"c4879"</definedName>
    <definedName name="IQ_EBT_SBC_GW_EST">"c4353"</definedName>
    <definedName name="IQ_EBT_SBC_GW_EST_CIQ">"c4878"</definedName>
    <definedName name="IQ_EBT_SBC_GW_GUIDANCE">"c4355"</definedName>
    <definedName name="IQ_EBT_SBC_GW_GUIDANCE_CIQ">"c4880"</definedName>
    <definedName name="IQ_EBT_SBC_GW_HIGH_EST">"c4356"</definedName>
    <definedName name="IQ_EBT_SBC_GW_HIGH_EST_CIQ">"c4881"</definedName>
    <definedName name="IQ_EBT_SBC_GW_HIGH_GUIDANCE">"c4191"</definedName>
    <definedName name="IQ_EBT_SBC_GW_HIGH_GUIDANCE_CIQ">"c4603"</definedName>
    <definedName name="IQ_EBT_SBC_GW_LOW_EST">"c4357"</definedName>
    <definedName name="IQ_EBT_SBC_GW_LOW_EST_CIQ">"c4882"</definedName>
    <definedName name="IQ_EBT_SBC_GW_LOW_GUIDANCE">"c4231"</definedName>
    <definedName name="IQ_EBT_SBC_GW_LOW_GUIDANCE_CIQ">"c4643"</definedName>
    <definedName name="IQ_EBT_SBC_GW_MEDIAN_EST">"c4358"</definedName>
    <definedName name="IQ_EBT_SBC_GW_MEDIAN_EST_CIQ">"c4883"</definedName>
    <definedName name="IQ_EBT_SBC_GW_NUM_EST">"c4359"</definedName>
    <definedName name="IQ_EBT_SBC_GW_NUM_EST_CIQ">"c4884"</definedName>
    <definedName name="IQ_EBT_SBC_GW_STDDEV_EST">"c4360"</definedName>
    <definedName name="IQ_EBT_SBC_GW_STDDEV_EST_CIQ">"c4885"</definedName>
    <definedName name="IQ_EBT_SBC_HIGH_EST">"c4362"</definedName>
    <definedName name="IQ_EBT_SBC_HIGH_EST_CIQ">"c4887"</definedName>
    <definedName name="IQ_EBT_SBC_HIGH_GUIDANCE">"c4190"</definedName>
    <definedName name="IQ_EBT_SBC_HIGH_GUIDANCE_CIQ">"c4602"</definedName>
    <definedName name="IQ_EBT_SBC_LOW_EST">"c4363"</definedName>
    <definedName name="IQ_EBT_SBC_LOW_EST_CIQ">"c4888"</definedName>
    <definedName name="IQ_EBT_SBC_LOW_GUIDANCE">"c4230"</definedName>
    <definedName name="IQ_EBT_SBC_LOW_GUIDANCE_CIQ">"c4642"</definedName>
    <definedName name="IQ_EBT_SBC_MEDIAN_EST">"c4364"</definedName>
    <definedName name="IQ_EBT_SBC_MEDIAN_EST_CIQ">"c4889"</definedName>
    <definedName name="IQ_EBT_SBC_NUM_EST">"c4365"</definedName>
    <definedName name="IQ_EBT_SBC_NUM_EST_CIQ">"c4890"</definedName>
    <definedName name="IQ_EBT_SBC_STDDEV_EST">"c4366"</definedName>
    <definedName name="IQ_EBT_SBC_STDDEV_EST_CIQ">"c4891"</definedName>
    <definedName name="IQ_EBT_SUBTOTAL_AP">"c8982"</definedName>
    <definedName name="IQ_EBT_UTI">"c390"</definedName>
    <definedName name="IQ_ECO_METRIC_6810">"c6810"</definedName>
    <definedName name="IQ_ECO_METRIC_6811">"c6811"</definedName>
    <definedName name="IQ_ECO_METRIC_6812">"c6812"</definedName>
    <definedName name="IQ_ECO_METRIC_6813">"c6813"</definedName>
    <definedName name="IQ_ECO_METRIC_6814">"c6814"</definedName>
    <definedName name="IQ_ECO_METRIC_6815">"c6815"</definedName>
    <definedName name="IQ_ECO_METRIC_6816">"c6816"</definedName>
    <definedName name="IQ_ECO_METRIC_6817">"c6817"</definedName>
    <definedName name="IQ_ECO_METRIC_6818">"c6818"</definedName>
    <definedName name="IQ_ECO_METRIC_6819">"c6819"</definedName>
    <definedName name="IQ_ECO_METRIC_6820">"c6820"</definedName>
    <definedName name="IQ_ECO_METRIC_6821">"c6821"</definedName>
    <definedName name="IQ_ECO_METRIC_6822">"c6822"</definedName>
    <definedName name="IQ_ECO_METRIC_6823">"c6823"</definedName>
    <definedName name="IQ_ECO_METRIC_6824">"c6824"</definedName>
    <definedName name="IQ_ECO_METRIC_6825">"c6825"</definedName>
    <definedName name="IQ_ECO_METRIC_6825_UNUSED">"c6825"</definedName>
    <definedName name="IQ_ECO_METRIC_6825_UNUSED_UNUSED_UNUSED">"c6825"</definedName>
    <definedName name="IQ_ECO_METRIC_6826">"c6826"</definedName>
    <definedName name="IQ_ECO_METRIC_6827">"c6827"</definedName>
    <definedName name="IQ_ECO_METRIC_6828">"c6828"</definedName>
    <definedName name="IQ_ECO_METRIC_6829">"c6829"</definedName>
    <definedName name="IQ_ECO_METRIC_6830">"c6830"</definedName>
    <definedName name="IQ_ECO_METRIC_6831">"c6831"</definedName>
    <definedName name="IQ_ECO_METRIC_6832">"c6832"</definedName>
    <definedName name="IQ_ECO_METRIC_6833">"c6833"</definedName>
    <definedName name="IQ_ECO_METRIC_6834">"c6834"</definedName>
    <definedName name="IQ_ECO_METRIC_6835">"c6835"</definedName>
    <definedName name="IQ_ECO_METRIC_6836">"c6836"</definedName>
    <definedName name="IQ_ECO_METRIC_6837">"c6837"</definedName>
    <definedName name="IQ_ECO_METRIC_6838">"c6838"</definedName>
    <definedName name="IQ_ECO_METRIC_6839">"c6839"</definedName>
    <definedName name="IQ_ECO_METRIC_6839_UNUSED">"c6839"</definedName>
    <definedName name="IQ_ECO_METRIC_6839_UNUSED_UNUSED_UNUSED">"c6839"</definedName>
    <definedName name="IQ_ECO_METRIC_6840">"c6840"</definedName>
    <definedName name="IQ_ECO_METRIC_6841">"c6841"</definedName>
    <definedName name="IQ_ECO_METRIC_6842">"c6842"</definedName>
    <definedName name="IQ_ECO_METRIC_6843">"c6843"</definedName>
    <definedName name="IQ_ECO_METRIC_6844">"c6844"</definedName>
    <definedName name="IQ_ECO_METRIC_6845">"c6845"</definedName>
    <definedName name="IQ_ECO_METRIC_6846">"c6846"</definedName>
    <definedName name="IQ_ECO_METRIC_6847">"c6847"</definedName>
    <definedName name="IQ_ECO_METRIC_6848">"c6848"</definedName>
    <definedName name="IQ_ECO_METRIC_6849">"c6849"</definedName>
    <definedName name="IQ_ECO_METRIC_6850">"c6850"</definedName>
    <definedName name="IQ_ECO_METRIC_6851">"c6851"</definedName>
    <definedName name="IQ_ECO_METRIC_6852">"c6852"</definedName>
    <definedName name="IQ_ECO_METRIC_6853">"c6853"</definedName>
    <definedName name="IQ_ECO_METRIC_6854">"c6854"</definedName>
    <definedName name="IQ_ECO_METRIC_6855">"c6855"</definedName>
    <definedName name="IQ_ECO_METRIC_6856">"c6856"</definedName>
    <definedName name="IQ_ECO_METRIC_6857">"c6857"</definedName>
    <definedName name="IQ_ECO_METRIC_6858">"c6858"</definedName>
    <definedName name="IQ_ECO_METRIC_6859">"c6859"</definedName>
    <definedName name="IQ_ECO_METRIC_6860">"c6860"</definedName>
    <definedName name="IQ_ECO_METRIC_6861">"c6861"</definedName>
    <definedName name="IQ_ECO_METRIC_6862">"c6862"</definedName>
    <definedName name="IQ_ECO_METRIC_6863">"c6863"</definedName>
    <definedName name="IQ_ECO_METRIC_6864">"c6864"</definedName>
    <definedName name="IQ_ECO_METRIC_6865">"c6865"</definedName>
    <definedName name="IQ_ECO_METRIC_6866">"c6866"</definedName>
    <definedName name="IQ_ECO_METRIC_6867">"c6867"</definedName>
    <definedName name="IQ_ECO_METRIC_6868">"c6868"</definedName>
    <definedName name="IQ_ECO_METRIC_6869">"c6869"</definedName>
    <definedName name="IQ_ECO_METRIC_6870">"c6870"</definedName>
    <definedName name="IQ_ECO_METRIC_6871">"c6871"</definedName>
    <definedName name="IQ_ECO_METRIC_6872">"c6872"</definedName>
    <definedName name="IQ_ECO_METRIC_6873">"c6873"</definedName>
    <definedName name="IQ_ECO_METRIC_6874">"c6874"</definedName>
    <definedName name="IQ_ECO_METRIC_6875">"c6875"</definedName>
    <definedName name="IQ_ECO_METRIC_6876">"c6876"</definedName>
    <definedName name="IQ_ECO_METRIC_6877">"c6877"</definedName>
    <definedName name="IQ_ECO_METRIC_6878">"c6878"</definedName>
    <definedName name="IQ_ECO_METRIC_6879">"c6879"</definedName>
    <definedName name="IQ_ECO_METRIC_6880">"c6880"</definedName>
    <definedName name="IQ_ECO_METRIC_6881">"c6881"</definedName>
    <definedName name="IQ_ECO_METRIC_6882">"c6882"</definedName>
    <definedName name="IQ_ECO_METRIC_6883">"c6883"</definedName>
    <definedName name="IQ_ECO_METRIC_6884">"c6884"</definedName>
    <definedName name="IQ_ECO_METRIC_6885">"c6885"</definedName>
    <definedName name="IQ_ECO_METRIC_6886">"c6886"</definedName>
    <definedName name="IQ_ECO_METRIC_6887">"c6887"</definedName>
    <definedName name="IQ_ECO_METRIC_6888">"c6888"</definedName>
    <definedName name="IQ_ECO_METRIC_6889">"c6889"</definedName>
    <definedName name="IQ_ECO_METRIC_6890">"c6890"</definedName>
    <definedName name="IQ_ECO_METRIC_6891">"c6891"</definedName>
    <definedName name="IQ_ECO_METRIC_6892">"c6892"</definedName>
    <definedName name="IQ_ECO_METRIC_6893">"c6893"</definedName>
    <definedName name="IQ_ECO_METRIC_6894">"c6894"</definedName>
    <definedName name="IQ_ECO_METRIC_6895">"c6895"</definedName>
    <definedName name="IQ_ECO_METRIC_6896">"c6896"</definedName>
    <definedName name="IQ_ECO_METRIC_6896_UNUSED">"c6896"</definedName>
    <definedName name="IQ_ECO_METRIC_6896_UNUSED_UNUSED_UNUSED">"c6896"</definedName>
    <definedName name="IQ_ECO_METRIC_6897">"c6897"</definedName>
    <definedName name="IQ_ECO_METRIC_6897_UNUSED">"c6897"</definedName>
    <definedName name="IQ_ECO_METRIC_6897_UNUSED_UNUSED_UNUSED">"c6897"</definedName>
    <definedName name="IQ_ECO_METRIC_6899">"c6899"</definedName>
    <definedName name="IQ_ECO_METRIC_6900">"c6900"</definedName>
    <definedName name="IQ_ECO_METRIC_6901">"c6901"</definedName>
    <definedName name="IQ_ECO_METRIC_6902">"c6902"</definedName>
    <definedName name="IQ_ECO_METRIC_6903">"c6903"</definedName>
    <definedName name="IQ_ECO_METRIC_6904">"c6904"</definedName>
    <definedName name="IQ_ECO_METRIC_6905">"c6905"</definedName>
    <definedName name="IQ_ECO_METRIC_6906">"c6906"</definedName>
    <definedName name="IQ_ECO_METRIC_6907">"c6907"</definedName>
    <definedName name="IQ_ECO_METRIC_6908">"c6908"</definedName>
    <definedName name="IQ_ECO_METRIC_6909">"c6909"</definedName>
    <definedName name="IQ_ECO_METRIC_6910">"c6910"</definedName>
    <definedName name="IQ_ECO_METRIC_6911">"c6911"</definedName>
    <definedName name="IQ_ECO_METRIC_6912">"c6912"</definedName>
    <definedName name="IQ_ECO_METRIC_6913">"c6913"</definedName>
    <definedName name="IQ_ECO_METRIC_6914">"c6914"</definedName>
    <definedName name="IQ_ECO_METRIC_6915">"c6915"</definedName>
    <definedName name="IQ_ECO_METRIC_6916">"c6916"</definedName>
    <definedName name="IQ_ECO_METRIC_6917">"c6917"</definedName>
    <definedName name="IQ_ECO_METRIC_6918">"c6918"</definedName>
    <definedName name="IQ_ECO_METRIC_6919">"c6919"</definedName>
    <definedName name="IQ_ECO_METRIC_6920">"c6920"</definedName>
    <definedName name="IQ_ECO_METRIC_6921">"c6921"</definedName>
    <definedName name="IQ_ECO_METRIC_6922">"c6922"</definedName>
    <definedName name="IQ_ECO_METRIC_6923">"c6923"</definedName>
    <definedName name="IQ_ECO_METRIC_6924">"c6924"</definedName>
    <definedName name="IQ_ECO_METRIC_6925">"c6925"</definedName>
    <definedName name="IQ_ECO_METRIC_6926">"c6926"</definedName>
    <definedName name="IQ_ECO_METRIC_6927">"c6927"</definedName>
    <definedName name="IQ_ECO_METRIC_6928">"c6928"</definedName>
    <definedName name="IQ_ECO_METRIC_6929">"c6929"</definedName>
    <definedName name="IQ_ECO_METRIC_6930">"c6930"</definedName>
    <definedName name="IQ_ECO_METRIC_6931">"c6931"</definedName>
    <definedName name="IQ_ECO_METRIC_6932">"c6932"</definedName>
    <definedName name="IQ_ECO_METRIC_6933">"c6933"</definedName>
    <definedName name="IQ_ECO_METRIC_6934">"c6934"</definedName>
    <definedName name="IQ_ECO_METRIC_6935">"c6935"</definedName>
    <definedName name="IQ_ECO_METRIC_6936">"c6936"</definedName>
    <definedName name="IQ_ECO_METRIC_6937">"c6937"</definedName>
    <definedName name="IQ_ECO_METRIC_6938">"c6938"</definedName>
    <definedName name="IQ_ECO_METRIC_6939">"c6939"</definedName>
    <definedName name="IQ_ECO_METRIC_6940">"c6940"</definedName>
    <definedName name="IQ_ECO_METRIC_6941">"c6941"</definedName>
    <definedName name="IQ_ECO_METRIC_6942">"c6942"</definedName>
    <definedName name="IQ_ECO_METRIC_6943">"c6943"</definedName>
    <definedName name="IQ_ECO_METRIC_6944">"c6944"</definedName>
    <definedName name="IQ_ECO_METRIC_6945">"c6945"</definedName>
    <definedName name="IQ_ECO_METRIC_6946">"c6946"</definedName>
    <definedName name="IQ_ECO_METRIC_6947">"c6947"</definedName>
    <definedName name="IQ_ECO_METRIC_6948">"c6948"</definedName>
    <definedName name="IQ_ECO_METRIC_6949">"c6949"</definedName>
    <definedName name="IQ_ECO_METRIC_6950">"c6950"</definedName>
    <definedName name="IQ_ECO_METRIC_6951">"c6951"</definedName>
    <definedName name="IQ_ECO_METRIC_6952">"c6952"</definedName>
    <definedName name="IQ_ECO_METRIC_6953">"c6953"</definedName>
    <definedName name="IQ_ECO_METRIC_6954">"c6954"</definedName>
    <definedName name="IQ_ECO_METRIC_6955">"c6955"</definedName>
    <definedName name="IQ_ECO_METRIC_6956">"c6956"</definedName>
    <definedName name="IQ_ECO_METRIC_6957">"c6957"</definedName>
    <definedName name="IQ_ECO_METRIC_6958">"c6958"</definedName>
    <definedName name="IQ_ECO_METRIC_6959">"c6959"</definedName>
    <definedName name="IQ_ECO_METRIC_6960">"c6960"</definedName>
    <definedName name="IQ_ECO_METRIC_6962">"c6962"</definedName>
    <definedName name="IQ_ECO_METRIC_6963">"c6963"</definedName>
    <definedName name="IQ_ECO_METRIC_6964">"c6964"</definedName>
    <definedName name="IQ_ECO_METRIC_6965">"c6965"</definedName>
    <definedName name="IQ_ECO_METRIC_6966">"c6966"</definedName>
    <definedName name="IQ_ECO_METRIC_6967">"c6967"</definedName>
    <definedName name="IQ_ECO_METRIC_6968">"c6968"</definedName>
    <definedName name="IQ_ECO_METRIC_6969">"c6969"</definedName>
    <definedName name="IQ_ECO_METRIC_6970">"c6970"</definedName>
    <definedName name="IQ_ECO_METRIC_6971">"c6971"</definedName>
    <definedName name="IQ_ECO_METRIC_6972">"c6972"</definedName>
    <definedName name="IQ_ECO_METRIC_6973">"c6973"</definedName>
    <definedName name="IQ_ECO_METRIC_6974">"c6974"</definedName>
    <definedName name="IQ_ECO_METRIC_6975">"c6975"</definedName>
    <definedName name="IQ_ECO_METRIC_6976">"c6976"</definedName>
    <definedName name="IQ_ECO_METRIC_6977">"c6977"</definedName>
    <definedName name="IQ_ECO_METRIC_6978">"c6978"</definedName>
    <definedName name="IQ_ECO_METRIC_6979">"c6979"</definedName>
    <definedName name="IQ_ECO_METRIC_6980">"c6980"</definedName>
    <definedName name="IQ_ECO_METRIC_6981">"c6981"</definedName>
    <definedName name="IQ_ECO_METRIC_6982">"c6982"</definedName>
    <definedName name="IQ_ECO_METRIC_6983">"c6983"</definedName>
    <definedName name="IQ_ECO_METRIC_6984">"c6984"</definedName>
    <definedName name="IQ_ECO_METRIC_6985">"c6985"</definedName>
    <definedName name="IQ_ECO_METRIC_6986">"c6986"</definedName>
    <definedName name="IQ_ECO_METRIC_6987">"c6987"</definedName>
    <definedName name="IQ_ECO_METRIC_6988">"c6988"</definedName>
    <definedName name="IQ_ECO_METRIC_6988_UNUSED">"c6988"</definedName>
    <definedName name="IQ_ECO_METRIC_6988_UNUSED_UNUSED_UNUSED">"c6988"</definedName>
    <definedName name="IQ_ECO_METRIC_6989">"c6989"</definedName>
    <definedName name="IQ_ECO_METRIC_6990">"c6990"</definedName>
    <definedName name="IQ_ECO_METRIC_6991">"c6991"</definedName>
    <definedName name="IQ_ECO_METRIC_6992">"c6992"</definedName>
    <definedName name="IQ_ECO_METRIC_6993">"c6993"</definedName>
    <definedName name="IQ_ECO_METRIC_6994">"c6994"</definedName>
    <definedName name="IQ_ECO_METRIC_6995">"c6995"</definedName>
    <definedName name="IQ_ECO_METRIC_6996">"c6996"</definedName>
    <definedName name="IQ_ECO_METRIC_6997">"c6997"</definedName>
    <definedName name="IQ_ECO_METRIC_6998">"c6998"</definedName>
    <definedName name="IQ_ECO_METRIC_7000">"c7000"</definedName>
    <definedName name="IQ_ECO_METRIC_7001">"c7001"</definedName>
    <definedName name="IQ_ECO_METRIC_7002">"c7002"</definedName>
    <definedName name="IQ_ECO_METRIC_7003">"c7003"</definedName>
    <definedName name="IQ_ECO_METRIC_7004">"c7004"</definedName>
    <definedName name="IQ_ECO_METRIC_7005">"c7005"</definedName>
    <definedName name="IQ_ECO_METRIC_7006">"c7006"</definedName>
    <definedName name="IQ_ECO_METRIC_7007">"c7007"</definedName>
    <definedName name="IQ_ECO_METRIC_7008">"c7008"</definedName>
    <definedName name="IQ_ECO_METRIC_7009">"c7009"</definedName>
    <definedName name="IQ_ECO_METRIC_7010">"c7010"</definedName>
    <definedName name="IQ_ECO_METRIC_7011">"c7011"</definedName>
    <definedName name="IQ_ECO_METRIC_7012">"c7012"</definedName>
    <definedName name="IQ_ECO_METRIC_7013">"c7013"</definedName>
    <definedName name="IQ_ECO_METRIC_7015">"c7015"</definedName>
    <definedName name="IQ_ECO_METRIC_7016">"c7016"</definedName>
    <definedName name="IQ_ECO_METRIC_7017">"c7017"</definedName>
    <definedName name="IQ_ECO_METRIC_7018">"c7018"</definedName>
    <definedName name="IQ_ECO_METRIC_7019">"c7019"</definedName>
    <definedName name="IQ_ECO_METRIC_7020">"c7020"</definedName>
    <definedName name="IQ_ECO_METRIC_7021">"c7021"</definedName>
    <definedName name="IQ_ECO_METRIC_7023">"c7023"</definedName>
    <definedName name="IQ_ECO_METRIC_7024">"c7024"</definedName>
    <definedName name="IQ_ECO_METRIC_7025">"c7025"</definedName>
    <definedName name="IQ_ECO_METRIC_7026">"c7026"</definedName>
    <definedName name="IQ_ECO_METRIC_7027">"c7027"</definedName>
    <definedName name="IQ_ECO_METRIC_7028">"c7028"</definedName>
    <definedName name="IQ_ECO_METRIC_7029">"c7029"</definedName>
    <definedName name="IQ_ECO_METRIC_7030">"c7030"</definedName>
    <definedName name="IQ_ECO_METRIC_7031">"c7031"</definedName>
    <definedName name="IQ_ECO_METRIC_7032">"c7032"</definedName>
    <definedName name="IQ_ECO_METRIC_7033">"c7033"</definedName>
    <definedName name="IQ_ECO_METRIC_7034">"c7034"</definedName>
    <definedName name="IQ_ECO_METRIC_7035">"c7035"</definedName>
    <definedName name="IQ_ECO_METRIC_7036">"c7036"</definedName>
    <definedName name="IQ_ECO_METRIC_7037">"c7037"</definedName>
    <definedName name="IQ_ECO_METRIC_7038">"c7038"</definedName>
    <definedName name="IQ_ECO_METRIC_7039">"c7039"</definedName>
    <definedName name="IQ_ECO_METRIC_7040">"c7040"</definedName>
    <definedName name="IQ_ECO_METRIC_7041">"c7041"</definedName>
    <definedName name="IQ_ECO_METRIC_7042">"c7042"</definedName>
    <definedName name="IQ_ECO_METRIC_7043">"c7043"</definedName>
    <definedName name="IQ_ECO_METRIC_7044">"c7044"</definedName>
    <definedName name="IQ_ECO_METRIC_7045">"c7045"</definedName>
    <definedName name="IQ_ECO_METRIC_7045_UNUSED">"c7045"</definedName>
    <definedName name="IQ_ECO_METRIC_7045_UNUSED_UNUSED_UNUSED">"c7045"</definedName>
    <definedName name="IQ_ECO_METRIC_7046">"c7046"</definedName>
    <definedName name="IQ_ECO_METRIC_7047">"c7047"</definedName>
    <definedName name="IQ_ECO_METRIC_7048">"c7048"</definedName>
    <definedName name="IQ_ECO_METRIC_7049">"c7049"</definedName>
    <definedName name="IQ_ECO_METRIC_7050">"c7050"</definedName>
    <definedName name="IQ_ECO_METRIC_7051">"c7051"</definedName>
    <definedName name="IQ_ECO_METRIC_7052">"c7052"</definedName>
    <definedName name="IQ_ECO_METRIC_7053">"c7053"</definedName>
    <definedName name="IQ_ECO_METRIC_7054">"c7054"</definedName>
    <definedName name="IQ_ECO_METRIC_7055">"c7055"</definedName>
    <definedName name="IQ_ECO_METRIC_7056">"c7056"</definedName>
    <definedName name="IQ_ECO_METRIC_7057">"c7057"</definedName>
    <definedName name="IQ_ECO_METRIC_7058">"c7058"</definedName>
    <definedName name="IQ_ECO_METRIC_7059">"c7059"</definedName>
    <definedName name="IQ_ECO_METRIC_7059_UNUSED">"c7059"</definedName>
    <definedName name="IQ_ECO_METRIC_7059_UNUSED_UNUSED_UNUSED">"c7059"</definedName>
    <definedName name="IQ_ECO_METRIC_7060">"c7060"</definedName>
    <definedName name="IQ_ECO_METRIC_7061">"c7061"</definedName>
    <definedName name="IQ_ECO_METRIC_7062">"c7062"</definedName>
    <definedName name="IQ_ECO_METRIC_7063">"c7063"</definedName>
    <definedName name="IQ_ECO_METRIC_7064">"c7064"</definedName>
    <definedName name="IQ_ECO_METRIC_7065">"c7065"</definedName>
    <definedName name="IQ_ECO_METRIC_7066">"c7066"</definedName>
    <definedName name="IQ_ECO_METRIC_7067">"c7067"</definedName>
    <definedName name="IQ_ECO_METRIC_7068">"c7068"</definedName>
    <definedName name="IQ_ECO_METRIC_7069">"c7069"</definedName>
    <definedName name="IQ_ECO_METRIC_7070">"c7070"</definedName>
    <definedName name="IQ_ECO_METRIC_7071">"c7071"</definedName>
    <definedName name="IQ_ECO_METRIC_7072">"c7072"</definedName>
    <definedName name="IQ_ECO_METRIC_7073">"c7073"</definedName>
    <definedName name="IQ_ECO_METRIC_7074">"c7074"</definedName>
    <definedName name="IQ_ECO_METRIC_7075">"c7075"</definedName>
    <definedName name="IQ_ECO_METRIC_7076">"c7076"</definedName>
    <definedName name="IQ_ECO_METRIC_7077">"c7077"</definedName>
    <definedName name="IQ_ECO_METRIC_7078">"c7078"</definedName>
    <definedName name="IQ_ECO_METRIC_7079">"c7079"</definedName>
    <definedName name="IQ_ECO_METRIC_7080">"c7080"</definedName>
    <definedName name="IQ_ECO_METRIC_7081">"c7081"</definedName>
    <definedName name="IQ_ECO_METRIC_7082">"c7082"</definedName>
    <definedName name="IQ_ECO_METRIC_7083">"c7083"</definedName>
    <definedName name="IQ_ECO_METRIC_7084">"c7084"</definedName>
    <definedName name="IQ_ECO_METRIC_7085">"c7085"</definedName>
    <definedName name="IQ_ECO_METRIC_7086">"c7086"</definedName>
    <definedName name="IQ_ECO_METRIC_7087">"c7087"</definedName>
    <definedName name="IQ_ECO_METRIC_7088">"c7088"</definedName>
    <definedName name="IQ_ECO_METRIC_7089">"c7089"</definedName>
    <definedName name="IQ_ECO_METRIC_7090">"c7090"</definedName>
    <definedName name="IQ_ECO_METRIC_7091">"c7091"</definedName>
    <definedName name="IQ_ECO_METRIC_7092">"c7092"</definedName>
    <definedName name="IQ_ECO_METRIC_7093">"c7093"</definedName>
    <definedName name="IQ_ECO_METRIC_7094">"c7094"</definedName>
    <definedName name="IQ_ECO_METRIC_7095">"c7095"</definedName>
    <definedName name="IQ_ECO_METRIC_7096">"c7096"</definedName>
    <definedName name="IQ_ECO_METRIC_7097">"c7097"</definedName>
    <definedName name="IQ_ECO_METRIC_7098">"c7098"</definedName>
    <definedName name="IQ_ECO_METRIC_7099">"c7099"</definedName>
    <definedName name="IQ_ECO_METRIC_7100">"c7100"</definedName>
    <definedName name="IQ_ECO_METRIC_7101">"c7101"</definedName>
    <definedName name="IQ_ECO_METRIC_7102">"c7102"</definedName>
    <definedName name="IQ_ECO_METRIC_7103">"c7103"</definedName>
    <definedName name="IQ_ECO_METRIC_7104">"c7104"</definedName>
    <definedName name="IQ_ECO_METRIC_7105">"c7105"</definedName>
    <definedName name="IQ_ECO_METRIC_7106">"c7106"</definedName>
    <definedName name="IQ_ECO_METRIC_7107">"c7107"</definedName>
    <definedName name="IQ_ECO_METRIC_7108">"c7108"</definedName>
    <definedName name="IQ_ECO_METRIC_7109">"c7109"</definedName>
    <definedName name="IQ_ECO_METRIC_7110">"c7110"</definedName>
    <definedName name="IQ_ECO_METRIC_7111">"c7111"</definedName>
    <definedName name="IQ_ECO_METRIC_7112">"c7112"</definedName>
    <definedName name="IQ_ECO_METRIC_7113">"c7113"</definedName>
    <definedName name="IQ_ECO_METRIC_7114">"c7114"</definedName>
    <definedName name="IQ_ECO_METRIC_7115">"c7115"</definedName>
    <definedName name="IQ_ECO_METRIC_7116">"c7116"</definedName>
    <definedName name="IQ_ECO_METRIC_7116_UNUSED">"c7116"</definedName>
    <definedName name="IQ_ECO_METRIC_7116_UNUSED_UNUSED_UNUSED">"c7116"</definedName>
    <definedName name="IQ_ECO_METRIC_7117">"c7117"</definedName>
    <definedName name="IQ_ECO_METRIC_7117_UNUSED">"c7117"</definedName>
    <definedName name="IQ_ECO_METRIC_7117_UNUSED_UNUSED_UNUSED">"c7117"</definedName>
    <definedName name="IQ_ECO_METRIC_7119">"c7119"</definedName>
    <definedName name="IQ_ECO_METRIC_7120">"c7120"</definedName>
    <definedName name="IQ_ECO_METRIC_7121">"c7121"</definedName>
    <definedName name="IQ_ECO_METRIC_7122">"c7122"</definedName>
    <definedName name="IQ_ECO_METRIC_7123">"c7123"</definedName>
    <definedName name="IQ_ECO_METRIC_7124">"c7124"</definedName>
    <definedName name="IQ_ECO_METRIC_7125">"c7125"</definedName>
    <definedName name="IQ_ECO_METRIC_7126">"c7126"</definedName>
    <definedName name="IQ_ECO_METRIC_7127">"c7127"</definedName>
    <definedName name="IQ_ECO_METRIC_7128">"c7128"</definedName>
    <definedName name="IQ_ECO_METRIC_7129">"c7129"</definedName>
    <definedName name="IQ_ECO_METRIC_7130">"c7130"</definedName>
    <definedName name="IQ_ECO_METRIC_7131">"c7131"</definedName>
    <definedName name="IQ_ECO_METRIC_7132">"c7132"</definedName>
    <definedName name="IQ_ECO_METRIC_7133">"c7133"</definedName>
    <definedName name="IQ_ECO_METRIC_7134">"c7134"</definedName>
    <definedName name="IQ_ECO_METRIC_7135">"c7135"</definedName>
    <definedName name="IQ_ECO_METRIC_7136">"c7136"</definedName>
    <definedName name="IQ_ECO_METRIC_7137">"c7137"</definedName>
    <definedName name="IQ_ECO_METRIC_7138">"c7138"</definedName>
    <definedName name="IQ_ECO_METRIC_7139">"c7139"</definedName>
    <definedName name="IQ_ECO_METRIC_7140">"c7140"</definedName>
    <definedName name="IQ_ECO_METRIC_7141">"c7141"</definedName>
    <definedName name="IQ_ECO_METRIC_7142">"c7142"</definedName>
    <definedName name="IQ_ECO_METRIC_7143">"c7143"</definedName>
    <definedName name="IQ_ECO_METRIC_7144">"c7144"</definedName>
    <definedName name="IQ_ECO_METRIC_7145">"c7145"</definedName>
    <definedName name="IQ_ECO_METRIC_7146">"c7146"</definedName>
    <definedName name="IQ_ECO_METRIC_7147">"c7147"</definedName>
    <definedName name="IQ_ECO_METRIC_7148">"c7148"</definedName>
    <definedName name="IQ_ECO_METRIC_7149">"c7149"</definedName>
    <definedName name="IQ_ECO_METRIC_7150">"c7150"</definedName>
    <definedName name="IQ_ECO_METRIC_7151">"c7151"</definedName>
    <definedName name="IQ_ECO_METRIC_7152">"c7152"</definedName>
    <definedName name="IQ_ECO_METRIC_7153">"c7153"</definedName>
    <definedName name="IQ_ECO_METRIC_7154">"c7154"</definedName>
    <definedName name="IQ_ECO_METRIC_7155">"c7155"</definedName>
    <definedName name="IQ_ECO_METRIC_7156">"c7156"</definedName>
    <definedName name="IQ_ECO_METRIC_7157">"c7157"</definedName>
    <definedName name="IQ_ECO_METRIC_7158">"c7158"</definedName>
    <definedName name="IQ_ECO_METRIC_7159">"c7159"</definedName>
    <definedName name="IQ_ECO_METRIC_7160">"c7160"</definedName>
    <definedName name="IQ_ECO_METRIC_7161">"c7161"</definedName>
    <definedName name="IQ_ECO_METRIC_7162">"c7162"</definedName>
    <definedName name="IQ_ECO_METRIC_7163">"c7163"</definedName>
    <definedName name="IQ_ECO_METRIC_7164">"c7164"</definedName>
    <definedName name="IQ_ECO_METRIC_7165">"c7165"</definedName>
    <definedName name="IQ_ECO_METRIC_7166">"c7166"</definedName>
    <definedName name="IQ_ECO_METRIC_7167">"c7167"</definedName>
    <definedName name="IQ_ECO_METRIC_7168">"c7168"</definedName>
    <definedName name="IQ_ECO_METRIC_7169">"c7169"</definedName>
    <definedName name="IQ_ECO_METRIC_7170">"c7170"</definedName>
    <definedName name="IQ_ECO_METRIC_7171">"c7171"</definedName>
    <definedName name="IQ_ECO_METRIC_7172">"c7172"</definedName>
    <definedName name="IQ_ECO_METRIC_7173">"c7173"</definedName>
    <definedName name="IQ_ECO_METRIC_7174">"c7174"</definedName>
    <definedName name="IQ_ECO_METRIC_7175">"c7175"</definedName>
    <definedName name="IQ_ECO_METRIC_7176">"c7176"</definedName>
    <definedName name="IQ_ECO_METRIC_7177">"c7177"</definedName>
    <definedName name="IQ_ECO_METRIC_7178">"c7178"</definedName>
    <definedName name="IQ_ECO_METRIC_7179">"c7179"</definedName>
    <definedName name="IQ_ECO_METRIC_7180">"c7180"</definedName>
    <definedName name="IQ_ECO_METRIC_7182">"c7182"</definedName>
    <definedName name="IQ_ECO_METRIC_7183">"c7183"</definedName>
    <definedName name="IQ_ECO_METRIC_7184">"c7184"</definedName>
    <definedName name="IQ_ECO_METRIC_7185">"c7185"</definedName>
    <definedName name="IQ_ECO_METRIC_7186">"c7186"</definedName>
    <definedName name="IQ_ECO_METRIC_7187">"c7187"</definedName>
    <definedName name="IQ_ECO_METRIC_7188">"c7188"</definedName>
    <definedName name="IQ_ECO_METRIC_7189">"c7189"</definedName>
    <definedName name="IQ_ECO_METRIC_7190">"c7190"</definedName>
    <definedName name="IQ_ECO_METRIC_7191">"c7191"</definedName>
    <definedName name="IQ_ECO_METRIC_7192">"c7192"</definedName>
    <definedName name="IQ_ECO_METRIC_7193">"c7193"</definedName>
    <definedName name="IQ_ECO_METRIC_7194">"c7194"</definedName>
    <definedName name="IQ_ECO_METRIC_7195">"c7195"</definedName>
    <definedName name="IQ_ECO_METRIC_7196">"c7196"</definedName>
    <definedName name="IQ_ECO_METRIC_7197">"c7197"</definedName>
    <definedName name="IQ_ECO_METRIC_7198">"c7198"</definedName>
    <definedName name="IQ_ECO_METRIC_7199">"c7199"</definedName>
    <definedName name="IQ_ECO_METRIC_7200">"c7200"</definedName>
    <definedName name="IQ_ECO_METRIC_7201">"c7201"</definedName>
    <definedName name="IQ_ECO_METRIC_7202">"c7202"</definedName>
    <definedName name="IQ_ECO_METRIC_7203">"c7203"</definedName>
    <definedName name="IQ_ECO_METRIC_7204">"c7204"</definedName>
    <definedName name="IQ_ECO_METRIC_7205">"c7205"</definedName>
    <definedName name="IQ_ECO_METRIC_7206">"c7206"</definedName>
    <definedName name="IQ_ECO_METRIC_7207">"c7207"</definedName>
    <definedName name="IQ_ECO_METRIC_7208">"c7208"</definedName>
    <definedName name="IQ_ECO_METRIC_7208_UNUSED">"c7208"</definedName>
    <definedName name="IQ_ECO_METRIC_7208_UNUSED_UNUSED_UNUSED">"c7208"</definedName>
    <definedName name="IQ_ECO_METRIC_7209">"c7209"</definedName>
    <definedName name="IQ_ECO_METRIC_7210">"c7210"</definedName>
    <definedName name="IQ_ECO_METRIC_7211">"c7211"</definedName>
    <definedName name="IQ_ECO_METRIC_7212">"c7212"</definedName>
    <definedName name="IQ_ECO_METRIC_7213">"c7213"</definedName>
    <definedName name="IQ_ECO_METRIC_7214">"c7214"</definedName>
    <definedName name="IQ_ECO_METRIC_7215">"c7215"</definedName>
    <definedName name="IQ_ECO_METRIC_7216">"c7216"</definedName>
    <definedName name="IQ_ECO_METRIC_7217">"c7217"</definedName>
    <definedName name="IQ_ECO_METRIC_7218">"c7218"</definedName>
    <definedName name="IQ_ECO_METRIC_7220">"c7220"</definedName>
    <definedName name="IQ_ECO_METRIC_7221">"c7221"</definedName>
    <definedName name="IQ_ECO_METRIC_7222">"c7222"</definedName>
    <definedName name="IQ_ECO_METRIC_7223">"c7223"</definedName>
    <definedName name="IQ_ECO_METRIC_7224">"c7224"</definedName>
    <definedName name="IQ_ECO_METRIC_7225">"c7225"</definedName>
    <definedName name="IQ_ECO_METRIC_7226">"c7226"</definedName>
    <definedName name="IQ_ECO_METRIC_7227">"c7227"</definedName>
    <definedName name="IQ_ECO_METRIC_7228">"c7228"</definedName>
    <definedName name="IQ_ECO_METRIC_7229">"c7229"</definedName>
    <definedName name="IQ_ECO_METRIC_7230">"c7230"</definedName>
    <definedName name="IQ_ECO_METRIC_7231">"c7231"</definedName>
    <definedName name="IQ_ECO_METRIC_7232">"c7232"</definedName>
    <definedName name="IQ_ECO_METRIC_7233">"c7233"</definedName>
    <definedName name="IQ_ECO_METRIC_7235">"c7235"</definedName>
    <definedName name="IQ_ECO_METRIC_7236">"c7236"</definedName>
    <definedName name="IQ_ECO_METRIC_7237">"c7237"</definedName>
    <definedName name="IQ_ECO_METRIC_7238">"c7238"</definedName>
    <definedName name="IQ_ECO_METRIC_7239">"c7239"</definedName>
    <definedName name="IQ_ECO_METRIC_7240">"c7240"</definedName>
    <definedName name="IQ_ECO_METRIC_7241">"c7241"</definedName>
    <definedName name="IQ_ECO_METRIC_7243">"c7243"</definedName>
    <definedName name="IQ_ECO_METRIC_7244">"c7244"</definedName>
    <definedName name="IQ_ECO_METRIC_7245">"c7245"</definedName>
    <definedName name="IQ_ECO_METRIC_7246">"c7246"</definedName>
    <definedName name="IQ_ECO_METRIC_7247">"c7247"</definedName>
    <definedName name="IQ_ECO_METRIC_7248">"c7248"</definedName>
    <definedName name="IQ_ECO_METRIC_7249">"c7249"</definedName>
    <definedName name="IQ_ECO_METRIC_7250">"c7250"</definedName>
    <definedName name="IQ_ECO_METRIC_7251">"c7251"</definedName>
    <definedName name="IQ_ECO_METRIC_7252">"c7252"</definedName>
    <definedName name="IQ_ECO_METRIC_7253">"c7253"</definedName>
    <definedName name="IQ_ECO_METRIC_7254">"c7254"</definedName>
    <definedName name="IQ_ECO_METRIC_7255">"c7255"</definedName>
    <definedName name="IQ_ECO_METRIC_7256">"c7256"</definedName>
    <definedName name="IQ_ECO_METRIC_7257">"c7257"</definedName>
    <definedName name="IQ_ECO_METRIC_7258">"c7258"</definedName>
    <definedName name="IQ_ECO_METRIC_7259">"c7259"</definedName>
    <definedName name="IQ_ECO_METRIC_7260">"c7260"</definedName>
    <definedName name="IQ_ECO_METRIC_7261">"c7261"</definedName>
    <definedName name="IQ_ECO_METRIC_7262">"c7262"</definedName>
    <definedName name="IQ_ECO_METRIC_7263">"c7263"</definedName>
    <definedName name="IQ_ECO_METRIC_7264">"c7264"</definedName>
    <definedName name="IQ_ECO_METRIC_7265">"c7265"</definedName>
    <definedName name="IQ_ECO_METRIC_7265_UNUSED">"c7265"</definedName>
    <definedName name="IQ_ECO_METRIC_7265_UNUSED_UNUSED_UNUSED">"c7265"</definedName>
    <definedName name="IQ_ECO_METRIC_7266">"c7266"</definedName>
    <definedName name="IQ_ECO_METRIC_7267">"c7267"</definedName>
    <definedName name="IQ_ECO_METRIC_7268">"c7268"</definedName>
    <definedName name="IQ_ECO_METRIC_7269">"c7269"</definedName>
    <definedName name="IQ_ECO_METRIC_7270">"c7270"</definedName>
    <definedName name="IQ_ECO_METRIC_7272">"c7272"</definedName>
    <definedName name="IQ_ECO_METRIC_7273">"c7273"</definedName>
    <definedName name="IQ_ECO_METRIC_7274">"c7274"</definedName>
    <definedName name="IQ_ECO_METRIC_7275">"c7275"</definedName>
    <definedName name="IQ_ECO_METRIC_7276">"c7276"</definedName>
    <definedName name="IQ_ECO_METRIC_7277">"c7277"</definedName>
    <definedName name="IQ_ECO_METRIC_7278">"c7278"</definedName>
    <definedName name="IQ_ECO_METRIC_7279">"c7279"</definedName>
    <definedName name="IQ_ECO_METRIC_7279_UNUSED">"c7279"</definedName>
    <definedName name="IQ_ECO_METRIC_7279_UNUSED_UNUSED_UNUSED">"c7279"</definedName>
    <definedName name="IQ_ECO_METRIC_7280">"c7280"</definedName>
    <definedName name="IQ_ECO_METRIC_7281">"c7281"</definedName>
    <definedName name="IQ_ECO_METRIC_7282">"c7282"</definedName>
    <definedName name="IQ_ECO_METRIC_7283">"c7283"</definedName>
    <definedName name="IQ_ECO_METRIC_7284">"c7284"</definedName>
    <definedName name="IQ_ECO_METRIC_7285">"c7285"</definedName>
    <definedName name="IQ_ECO_METRIC_7286">"c7286"</definedName>
    <definedName name="IQ_ECO_METRIC_7287">"c7287"</definedName>
    <definedName name="IQ_ECO_METRIC_7288">"c7288"</definedName>
    <definedName name="IQ_ECO_METRIC_7289">"c7289"</definedName>
    <definedName name="IQ_ECO_METRIC_7290">"c7290"</definedName>
    <definedName name="IQ_ECO_METRIC_7291">"c7291"</definedName>
    <definedName name="IQ_ECO_METRIC_7292">"c7292"</definedName>
    <definedName name="IQ_ECO_METRIC_7293">"c7293"</definedName>
    <definedName name="IQ_ECO_METRIC_7294">"c7294"</definedName>
    <definedName name="IQ_ECO_METRIC_7295">"c7295"</definedName>
    <definedName name="IQ_ECO_METRIC_7296">"c7296"</definedName>
    <definedName name="IQ_ECO_METRIC_7297">"c7297"</definedName>
    <definedName name="IQ_ECO_METRIC_7298">"c7298"</definedName>
    <definedName name="IQ_ECO_METRIC_7299">"c7299"</definedName>
    <definedName name="IQ_ECO_METRIC_7300">"c7300"</definedName>
    <definedName name="IQ_ECO_METRIC_7301">"c7301"</definedName>
    <definedName name="IQ_ECO_METRIC_7302">"c7302"</definedName>
    <definedName name="IQ_ECO_METRIC_7303">"c7303"</definedName>
    <definedName name="IQ_ECO_METRIC_7304">"c7304"</definedName>
    <definedName name="IQ_ECO_METRIC_7305">"c7305"</definedName>
    <definedName name="IQ_ECO_METRIC_7306">"c7306"</definedName>
    <definedName name="IQ_ECO_METRIC_7307">"c7307"</definedName>
    <definedName name="IQ_ECO_METRIC_7308">"c7308"</definedName>
    <definedName name="IQ_ECO_METRIC_7309">"c7309"</definedName>
    <definedName name="IQ_ECO_METRIC_7310">"c7310"</definedName>
    <definedName name="IQ_ECO_METRIC_7311">"c7311"</definedName>
    <definedName name="IQ_ECO_METRIC_7312">"c7312"</definedName>
    <definedName name="IQ_ECO_METRIC_7313">"c7313"</definedName>
    <definedName name="IQ_ECO_METRIC_7314">"c7314"</definedName>
    <definedName name="IQ_ECO_METRIC_7315">"c7315"</definedName>
    <definedName name="IQ_ECO_METRIC_7316">"c7316"</definedName>
    <definedName name="IQ_ECO_METRIC_7317">"c7317"</definedName>
    <definedName name="IQ_ECO_METRIC_7318">"c7318"</definedName>
    <definedName name="IQ_ECO_METRIC_7319">"c7319"</definedName>
    <definedName name="IQ_ECO_METRIC_7320">"c7320"</definedName>
    <definedName name="IQ_ECO_METRIC_7321">"c7321"</definedName>
    <definedName name="IQ_ECO_METRIC_7322">"c7322"</definedName>
    <definedName name="IQ_ECO_METRIC_7323">"c7323"</definedName>
    <definedName name="IQ_ECO_METRIC_7324">"c7324"</definedName>
    <definedName name="IQ_ECO_METRIC_7325">"c7325"</definedName>
    <definedName name="IQ_ECO_METRIC_7326">"c7326"</definedName>
    <definedName name="IQ_ECO_METRIC_7327">"c7327"</definedName>
    <definedName name="IQ_ECO_METRIC_7328">"c7328"</definedName>
    <definedName name="IQ_ECO_METRIC_7329">"c7329"</definedName>
    <definedName name="IQ_ECO_METRIC_7330">"c7330"</definedName>
    <definedName name="IQ_ECO_METRIC_7331">"c7331"</definedName>
    <definedName name="IQ_ECO_METRIC_7332">"c7332"</definedName>
    <definedName name="IQ_ECO_METRIC_7333">"c7333"</definedName>
    <definedName name="IQ_ECO_METRIC_7334">"c7334"</definedName>
    <definedName name="IQ_ECO_METRIC_7335">"c7335"</definedName>
    <definedName name="IQ_ECO_METRIC_7336">"c7336"</definedName>
    <definedName name="IQ_ECO_METRIC_7336_UNUSED">"c7336"</definedName>
    <definedName name="IQ_ECO_METRIC_7336_UNUSED_UNUSED_UNUSED">"c7336"</definedName>
    <definedName name="IQ_ECO_METRIC_7337">"c7337"</definedName>
    <definedName name="IQ_ECO_METRIC_7337_UNUSED">"c7337"</definedName>
    <definedName name="IQ_ECO_METRIC_7337_UNUSED_UNUSED_UNUSED">"c7337"</definedName>
    <definedName name="IQ_ECO_METRIC_7339">"c7339"</definedName>
    <definedName name="IQ_ECO_METRIC_7341">"c7341"</definedName>
    <definedName name="IQ_ECO_METRIC_7342">"c7342"</definedName>
    <definedName name="IQ_ECO_METRIC_7343">"c7343"</definedName>
    <definedName name="IQ_ECO_METRIC_7344">"c7344"</definedName>
    <definedName name="IQ_ECO_METRIC_7345">"c7345"</definedName>
    <definedName name="IQ_ECO_METRIC_7346">"c7346"</definedName>
    <definedName name="IQ_ECO_METRIC_7347">"c7347"</definedName>
    <definedName name="IQ_ECO_METRIC_7348">"c7348"</definedName>
    <definedName name="IQ_ECO_METRIC_7349">"c7349"</definedName>
    <definedName name="IQ_ECO_METRIC_7350">"c7350"</definedName>
    <definedName name="IQ_ECO_METRIC_7351">"c7351"</definedName>
    <definedName name="IQ_ECO_METRIC_7352">"c7352"</definedName>
    <definedName name="IQ_ECO_METRIC_7353">"c7353"</definedName>
    <definedName name="IQ_ECO_METRIC_7354">"c7354"</definedName>
    <definedName name="IQ_ECO_METRIC_7355">"c7355"</definedName>
    <definedName name="IQ_ECO_METRIC_7356">"c7356"</definedName>
    <definedName name="IQ_ECO_METRIC_7357">"c7357"</definedName>
    <definedName name="IQ_ECO_METRIC_7358">"c7358"</definedName>
    <definedName name="IQ_ECO_METRIC_7359">"c7359"</definedName>
    <definedName name="IQ_ECO_METRIC_7360">"c7360"</definedName>
    <definedName name="IQ_ECO_METRIC_7361">"c7361"</definedName>
    <definedName name="IQ_ECO_METRIC_7362">"c7362"</definedName>
    <definedName name="IQ_ECO_METRIC_7363">"c7363"</definedName>
    <definedName name="IQ_ECO_METRIC_7364">"c7364"</definedName>
    <definedName name="IQ_ECO_METRIC_7365">"c7365"</definedName>
    <definedName name="IQ_ECO_METRIC_7366">"c7366"</definedName>
    <definedName name="IQ_ECO_METRIC_7367">"c7367"</definedName>
    <definedName name="IQ_ECO_METRIC_7368">"c7368"</definedName>
    <definedName name="IQ_ECO_METRIC_7369">"c7369"</definedName>
    <definedName name="IQ_ECO_METRIC_7370">"c7370"</definedName>
    <definedName name="IQ_ECO_METRIC_7371">"c7371"</definedName>
    <definedName name="IQ_ECO_METRIC_7372">"c7372"</definedName>
    <definedName name="IQ_ECO_METRIC_7373">"c7373"</definedName>
    <definedName name="IQ_ECO_METRIC_7374">"c7374"</definedName>
    <definedName name="IQ_ECO_METRIC_7375">"c7375"</definedName>
    <definedName name="IQ_ECO_METRIC_7376">"c7376"</definedName>
    <definedName name="IQ_ECO_METRIC_7377">"c7377"</definedName>
    <definedName name="IQ_ECO_METRIC_7378">"c7378"</definedName>
    <definedName name="IQ_ECO_METRIC_7379">"c7379"</definedName>
    <definedName name="IQ_ECO_METRIC_7380">"c7380"</definedName>
    <definedName name="IQ_ECO_METRIC_7381">"c7381"</definedName>
    <definedName name="IQ_ECO_METRIC_7382">"c7382"</definedName>
    <definedName name="IQ_ECO_METRIC_7383">"c7383"</definedName>
    <definedName name="IQ_ECO_METRIC_7384">"c7384"</definedName>
    <definedName name="IQ_ECO_METRIC_7385">"c7385"</definedName>
    <definedName name="IQ_ECO_METRIC_7386">"c7386"</definedName>
    <definedName name="IQ_ECO_METRIC_7387">"c7387"</definedName>
    <definedName name="IQ_ECO_METRIC_7388">"c7388"</definedName>
    <definedName name="IQ_ECO_METRIC_7389">"c7389"</definedName>
    <definedName name="IQ_ECO_METRIC_7390">"c7390"</definedName>
    <definedName name="IQ_ECO_METRIC_7391">"c7391"</definedName>
    <definedName name="IQ_ECO_METRIC_7392">"c7392"</definedName>
    <definedName name="IQ_ECO_METRIC_7393">"c7393"</definedName>
    <definedName name="IQ_ECO_METRIC_7394">"c7394"</definedName>
    <definedName name="IQ_ECO_METRIC_7395">"c7395"</definedName>
    <definedName name="IQ_ECO_METRIC_7396">"c7396"</definedName>
    <definedName name="IQ_ECO_METRIC_7397">"c7397"</definedName>
    <definedName name="IQ_ECO_METRIC_7398">"c7398"</definedName>
    <definedName name="IQ_ECO_METRIC_7399">"c7399"</definedName>
    <definedName name="IQ_ECO_METRIC_7400">"c7400"</definedName>
    <definedName name="IQ_ECO_METRIC_7402">"c7402"</definedName>
    <definedName name="IQ_ECO_METRIC_7403">"c7403"</definedName>
    <definedName name="IQ_ECO_METRIC_7404">"c7404"</definedName>
    <definedName name="IQ_ECO_METRIC_7405">"c7405"</definedName>
    <definedName name="IQ_ECO_METRIC_7406">"c7406"</definedName>
    <definedName name="IQ_ECO_METRIC_7407">"c7407"</definedName>
    <definedName name="IQ_ECO_METRIC_7408">"c7408"</definedName>
    <definedName name="IQ_ECO_METRIC_7409">"c7409"</definedName>
    <definedName name="IQ_ECO_METRIC_7410">"c7410"</definedName>
    <definedName name="IQ_ECO_METRIC_7411">"c7411"</definedName>
    <definedName name="IQ_ECO_METRIC_7412">"c7412"</definedName>
    <definedName name="IQ_ECO_METRIC_7413">"c7413"</definedName>
    <definedName name="IQ_ECO_METRIC_7414">"c7414"</definedName>
    <definedName name="IQ_ECO_METRIC_7415">"c7415"</definedName>
    <definedName name="IQ_ECO_METRIC_7416">"c7416"</definedName>
    <definedName name="IQ_ECO_METRIC_7417">"c7417"</definedName>
    <definedName name="IQ_ECO_METRIC_7418">"c7418"</definedName>
    <definedName name="IQ_ECO_METRIC_7419">"c7419"</definedName>
    <definedName name="IQ_ECO_METRIC_7420">"c7420"</definedName>
    <definedName name="IQ_ECO_METRIC_7421">"c7421"</definedName>
    <definedName name="IQ_ECO_METRIC_7422">"c7422"</definedName>
    <definedName name="IQ_ECO_METRIC_7423">"c7423"</definedName>
    <definedName name="IQ_ECO_METRIC_7424">"c7424"</definedName>
    <definedName name="IQ_ECO_METRIC_7425">"c7425"</definedName>
    <definedName name="IQ_ECO_METRIC_7426">"c7426"</definedName>
    <definedName name="IQ_ECO_METRIC_7427">"c7427"</definedName>
    <definedName name="IQ_ECO_METRIC_7428">"c7428"</definedName>
    <definedName name="IQ_ECO_METRIC_7428_UNUSED">"c7428"</definedName>
    <definedName name="IQ_ECO_METRIC_7428_UNUSED_UNUSED_UNUSED">"c7428"</definedName>
    <definedName name="IQ_ECO_METRIC_7429">"c7429"</definedName>
    <definedName name="IQ_ECO_METRIC_7430">"c7430"</definedName>
    <definedName name="IQ_ECO_METRIC_7431">"c7431"</definedName>
    <definedName name="IQ_ECO_METRIC_7432">"c7432"</definedName>
    <definedName name="IQ_ECO_METRIC_7433">"c7433"</definedName>
    <definedName name="IQ_ECO_METRIC_7434">"c7434"</definedName>
    <definedName name="IQ_ECO_METRIC_7435">"c7435"</definedName>
    <definedName name="IQ_ECO_METRIC_7436">"c7436"</definedName>
    <definedName name="IQ_ECO_METRIC_7437">"c7437"</definedName>
    <definedName name="IQ_ECO_METRIC_7438">"c7438"</definedName>
    <definedName name="IQ_ECO_METRIC_7440">"c7440"</definedName>
    <definedName name="IQ_ECO_METRIC_7441">"c7441"</definedName>
    <definedName name="IQ_ECO_METRIC_7442">"c7442"</definedName>
    <definedName name="IQ_ECO_METRIC_7443">"c7443"</definedName>
    <definedName name="IQ_ECO_METRIC_7444">"c7444"</definedName>
    <definedName name="IQ_ECO_METRIC_7445">"c7445"</definedName>
    <definedName name="IQ_ECO_METRIC_7446">"c7446"</definedName>
    <definedName name="IQ_ECO_METRIC_7447">"c7447"</definedName>
    <definedName name="IQ_ECO_METRIC_7448">"c7448"</definedName>
    <definedName name="IQ_ECO_METRIC_7449">"c7449"</definedName>
    <definedName name="IQ_ECO_METRIC_7450">"c7450"</definedName>
    <definedName name="IQ_ECO_METRIC_7451">"c7451"</definedName>
    <definedName name="IQ_ECO_METRIC_7452">"c7452"</definedName>
    <definedName name="IQ_ECO_METRIC_7453">"c7453"</definedName>
    <definedName name="IQ_ECO_METRIC_7455">"c7455"</definedName>
    <definedName name="IQ_ECO_METRIC_7456">"c7456"</definedName>
    <definedName name="IQ_ECO_METRIC_7457">"c7457"</definedName>
    <definedName name="IQ_ECO_METRIC_7458">"c7458"</definedName>
    <definedName name="IQ_ECO_METRIC_7459">"c7459"</definedName>
    <definedName name="IQ_ECO_METRIC_7460">"c7460"</definedName>
    <definedName name="IQ_ECO_METRIC_7461">"c7461"</definedName>
    <definedName name="IQ_ECO_METRIC_7463">"c7463"</definedName>
    <definedName name="IQ_ECO_METRIC_7464">"c7464"</definedName>
    <definedName name="IQ_ECO_METRIC_7465">"c7465"</definedName>
    <definedName name="IQ_ECO_METRIC_7466">"c7466"</definedName>
    <definedName name="IQ_ECO_METRIC_7467">"c7467"</definedName>
    <definedName name="IQ_ECO_METRIC_7468">"c7468"</definedName>
    <definedName name="IQ_ECO_METRIC_7469">"c7469"</definedName>
    <definedName name="IQ_ECO_METRIC_7470">"c7470"</definedName>
    <definedName name="IQ_ECO_METRIC_7472">"c7472"</definedName>
    <definedName name="IQ_ECO_METRIC_7473">"c7473"</definedName>
    <definedName name="IQ_ECO_METRIC_7474">"c7474"</definedName>
    <definedName name="IQ_ECO_METRIC_7475">"c7475"</definedName>
    <definedName name="IQ_ECO_METRIC_7476">"c7476"</definedName>
    <definedName name="IQ_ECO_METRIC_7477">"c7477"</definedName>
    <definedName name="IQ_ECO_METRIC_7478">"c7478"</definedName>
    <definedName name="IQ_ECO_METRIC_7479">"c7479"</definedName>
    <definedName name="IQ_ECO_METRIC_7480">"c7480"</definedName>
    <definedName name="IQ_ECO_METRIC_7481">"c7481"</definedName>
    <definedName name="IQ_ECO_METRIC_7482">"c7482"</definedName>
    <definedName name="IQ_ECO_METRIC_7483">"c7483"</definedName>
    <definedName name="IQ_ECO_METRIC_7486">"c7486"</definedName>
    <definedName name="IQ_ECO_METRIC_7487">"c7487"</definedName>
    <definedName name="IQ_ECO_METRIC_7488">"c7488"</definedName>
    <definedName name="IQ_ECO_METRIC_7489">"c7489"</definedName>
    <definedName name="IQ_ECO_METRIC_7490">"c7490"</definedName>
    <definedName name="IQ_ECO_METRIC_7491">"c7491"</definedName>
    <definedName name="IQ_ECO_METRIC_7492">"c7492"</definedName>
    <definedName name="IQ_ECO_METRIC_7493">"c7493"</definedName>
    <definedName name="IQ_ECO_METRIC_7494">"c7494"</definedName>
    <definedName name="IQ_ECO_METRIC_7495">"c7495"</definedName>
    <definedName name="IQ_ECO_METRIC_7496">"c7496"</definedName>
    <definedName name="IQ_ECO_METRIC_7497">"c7497"</definedName>
    <definedName name="IQ_ECO_METRIC_7498">"c7498"</definedName>
    <definedName name="IQ_ECO_METRIC_7500">"c7500"</definedName>
    <definedName name="IQ_ECO_METRIC_7501">"c7501"</definedName>
    <definedName name="IQ_ECO_METRIC_7502">"c7502"</definedName>
    <definedName name="IQ_ECO_METRIC_7503">"c7503"</definedName>
    <definedName name="IQ_ECO_METRIC_7504">"c7504"</definedName>
    <definedName name="IQ_ECO_METRIC_7505">"c7505"</definedName>
    <definedName name="IQ_ECO_METRIC_7507">"c7507"</definedName>
    <definedName name="IQ_ECO_METRIC_7508">"c7508"</definedName>
    <definedName name="IQ_ECO_METRIC_7509">"c7509"</definedName>
    <definedName name="IQ_ECO_METRIC_7510">"c7510"</definedName>
    <definedName name="IQ_ECO_METRIC_7511">"c7511"</definedName>
    <definedName name="IQ_ECO_METRIC_7512">"c7512"</definedName>
    <definedName name="IQ_ECO_METRIC_7513">"c7513"</definedName>
    <definedName name="IQ_ECO_METRIC_7514">"c7514"</definedName>
    <definedName name="IQ_ECO_METRIC_7515">"c7515"</definedName>
    <definedName name="IQ_ECO_METRIC_7516">"c7516"</definedName>
    <definedName name="IQ_ECO_METRIC_7517">"c7517"</definedName>
    <definedName name="IQ_ECO_METRIC_7518">"c7518"</definedName>
    <definedName name="IQ_ECO_METRIC_7519">"c7519"</definedName>
    <definedName name="IQ_ECO_METRIC_7520">"c7520"</definedName>
    <definedName name="IQ_ECO_METRIC_7521">"c7521"</definedName>
    <definedName name="IQ_ECO_METRIC_7522">"c7522"</definedName>
    <definedName name="IQ_ECO_METRIC_7523">"c7523"</definedName>
    <definedName name="IQ_ECO_METRIC_7524">"c7524"</definedName>
    <definedName name="IQ_ECO_METRIC_7525">"c7525"</definedName>
    <definedName name="IQ_ECO_METRIC_7526">"c7526"</definedName>
    <definedName name="IQ_ECO_METRIC_7527">"c7527"</definedName>
    <definedName name="IQ_ECO_METRIC_7528">"c7528"</definedName>
    <definedName name="IQ_ECO_METRIC_7529">"c7529"</definedName>
    <definedName name="IQ_ECO_METRIC_7530">"c7530"</definedName>
    <definedName name="IQ_ECO_METRIC_7531">"c7531"</definedName>
    <definedName name="IQ_ECO_METRIC_7532">"c7532"</definedName>
    <definedName name="IQ_ECO_METRIC_7533">"c7533"</definedName>
    <definedName name="IQ_ECO_METRIC_7534">"c7534"</definedName>
    <definedName name="IQ_ECO_METRIC_7535">"c7535"</definedName>
    <definedName name="IQ_ECO_METRIC_7536">"c7536"</definedName>
    <definedName name="IQ_ECO_METRIC_7537">"c7537"</definedName>
    <definedName name="IQ_ECO_METRIC_7538">"c7538"</definedName>
    <definedName name="IQ_ECO_METRIC_7539">"c7539"</definedName>
    <definedName name="IQ_ECO_METRIC_7540">"c7540"</definedName>
    <definedName name="IQ_ECO_METRIC_7541">"c7541"</definedName>
    <definedName name="IQ_ECO_METRIC_7542">"c7542"</definedName>
    <definedName name="IQ_ECO_METRIC_7543">"c7543"</definedName>
    <definedName name="IQ_ECO_METRIC_7544">"c7544"</definedName>
    <definedName name="IQ_ECO_METRIC_7545">"c7545"</definedName>
    <definedName name="IQ_ECO_METRIC_7546">"c7546"</definedName>
    <definedName name="IQ_ECO_METRIC_7547">"c7547"</definedName>
    <definedName name="IQ_ECO_METRIC_7548">"c7548"</definedName>
    <definedName name="IQ_ECO_METRIC_7549">"c7549"</definedName>
    <definedName name="IQ_ECO_METRIC_7550">"c7550"</definedName>
    <definedName name="IQ_ECO_METRIC_7551">"c7551"</definedName>
    <definedName name="IQ_ECO_METRIC_7552">"c7552"</definedName>
    <definedName name="IQ_ECO_METRIC_7553">"c7553"</definedName>
    <definedName name="IQ_ECO_METRIC_7554">"c7554"</definedName>
    <definedName name="IQ_ECO_METRIC_7555">"c7555"</definedName>
    <definedName name="IQ_ECO_METRIC_7556">"c7556"</definedName>
    <definedName name="IQ_ECO_METRIC_7556_UNUSED">"c7556"</definedName>
    <definedName name="IQ_ECO_METRIC_7556_UNUSED_UNUSED_UNUSED">"c7556"</definedName>
    <definedName name="IQ_ECO_METRIC_7557">"c7557"</definedName>
    <definedName name="IQ_ECO_METRIC_7557_UNUSED">"c7557"</definedName>
    <definedName name="IQ_ECO_METRIC_7557_UNUSED_UNUSED_UNUSED">"c7557"</definedName>
    <definedName name="IQ_ECO_METRIC_7560">"c7560"</definedName>
    <definedName name="IQ_ECO_METRIC_7561">"c7561"</definedName>
    <definedName name="IQ_ECO_METRIC_7562">"c7562"</definedName>
    <definedName name="IQ_ECO_METRIC_7563">"c7563"</definedName>
    <definedName name="IQ_ECO_METRIC_7564">"c7564"</definedName>
    <definedName name="IQ_ECO_METRIC_7565">"c7565"</definedName>
    <definedName name="IQ_ECO_METRIC_7566">"c7566"</definedName>
    <definedName name="IQ_ECO_METRIC_7567">"c7567"</definedName>
    <definedName name="IQ_ECO_METRIC_7568">"c7568"</definedName>
    <definedName name="IQ_ECO_METRIC_7570">"c7570"</definedName>
    <definedName name="IQ_ECO_METRIC_7571">"c7571"</definedName>
    <definedName name="IQ_ECO_METRIC_7572">"c7572"</definedName>
    <definedName name="IQ_ECO_METRIC_7573">"c7573"</definedName>
    <definedName name="IQ_ECO_METRIC_7574">"c7574"</definedName>
    <definedName name="IQ_ECO_METRIC_7575">"c7575"</definedName>
    <definedName name="IQ_ECO_METRIC_7576">"c7576"</definedName>
    <definedName name="IQ_ECO_METRIC_7577">"c7577"</definedName>
    <definedName name="IQ_ECO_METRIC_7578">"c7578"</definedName>
    <definedName name="IQ_ECO_METRIC_7579">"c7579"</definedName>
    <definedName name="IQ_ECO_METRIC_7580">"c7580"</definedName>
    <definedName name="IQ_ECO_METRIC_7581">"c7581"</definedName>
    <definedName name="IQ_ECO_METRIC_7582">"c7582"</definedName>
    <definedName name="IQ_ECO_METRIC_7583">"c7583"</definedName>
    <definedName name="IQ_ECO_METRIC_7584">"c7584"</definedName>
    <definedName name="IQ_ECO_METRIC_7585">"c7585"</definedName>
    <definedName name="IQ_ECO_METRIC_7586">"c7586"</definedName>
    <definedName name="IQ_ECO_METRIC_7587">"c7587"</definedName>
    <definedName name="IQ_ECO_METRIC_7588">"c7588"</definedName>
    <definedName name="IQ_ECO_METRIC_7589">"c7589"</definedName>
    <definedName name="IQ_ECO_METRIC_7590">"c7590"</definedName>
    <definedName name="IQ_ECO_METRIC_7591">"c7591"</definedName>
    <definedName name="IQ_ECO_METRIC_7592">"c7592"</definedName>
    <definedName name="IQ_ECO_METRIC_7593">"c7593"</definedName>
    <definedName name="IQ_ECO_METRIC_7594">"c7594"</definedName>
    <definedName name="IQ_ECO_METRIC_7596">"c7596"</definedName>
    <definedName name="IQ_ECO_METRIC_7597">"c7597"</definedName>
    <definedName name="IQ_ECO_METRIC_7598">"c7598"</definedName>
    <definedName name="IQ_ECO_METRIC_7599">"c7599"</definedName>
    <definedName name="IQ_ECO_METRIC_7600">"c7600"</definedName>
    <definedName name="IQ_ECO_METRIC_7601">"c7601"</definedName>
    <definedName name="IQ_ECO_METRIC_7602">"c7602"</definedName>
    <definedName name="IQ_ECO_METRIC_7603">"c7603"</definedName>
    <definedName name="IQ_ECO_METRIC_7604">"c7604"</definedName>
    <definedName name="IQ_ECO_METRIC_7605">"c7605"</definedName>
    <definedName name="IQ_ECO_METRIC_7606">"c7606"</definedName>
    <definedName name="IQ_ECO_METRIC_7607">"c7607"</definedName>
    <definedName name="IQ_ECO_METRIC_7608">"c7608"</definedName>
    <definedName name="IQ_ECO_METRIC_7609">"c7609"</definedName>
    <definedName name="IQ_ECO_METRIC_7610">"c7610"</definedName>
    <definedName name="IQ_ECO_METRIC_7611">"c7611"</definedName>
    <definedName name="IQ_ECO_METRIC_7612">"c7612"</definedName>
    <definedName name="IQ_ECO_METRIC_7613">"c7613"</definedName>
    <definedName name="IQ_ECO_METRIC_7614">"c7614"</definedName>
    <definedName name="IQ_ECO_METRIC_7615">"c7615"</definedName>
    <definedName name="IQ_ECO_METRIC_7616">"c7616"</definedName>
    <definedName name="IQ_ECO_METRIC_7617">"c7617"</definedName>
    <definedName name="IQ_ECO_METRIC_7618">"c7618"</definedName>
    <definedName name="IQ_ECO_METRIC_7619">"c7619"</definedName>
    <definedName name="IQ_ECO_METRIC_7620">"c7620"</definedName>
    <definedName name="IQ_ECO_METRIC_7622">"c7622"</definedName>
    <definedName name="IQ_ECO_METRIC_7623">"c7623"</definedName>
    <definedName name="IQ_ECO_METRIC_7624">"c7624"</definedName>
    <definedName name="IQ_ECO_METRIC_7625">"c7625"</definedName>
    <definedName name="IQ_ECO_METRIC_7626">"c7626"</definedName>
    <definedName name="IQ_ECO_METRIC_7627">"c7627"</definedName>
    <definedName name="IQ_ECO_METRIC_7628">"c7628"</definedName>
    <definedName name="IQ_ECO_METRIC_7629">"c7629"</definedName>
    <definedName name="IQ_ECO_METRIC_7630">"c7630"</definedName>
    <definedName name="IQ_ECO_METRIC_7631">"c7631"</definedName>
    <definedName name="IQ_ECO_METRIC_7632">"c7632"</definedName>
    <definedName name="IQ_ECO_METRIC_7633">"c7633"</definedName>
    <definedName name="IQ_ECO_METRIC_7634">"c7634"</definedName>
    <definedName name="IQ_ECO_METRIC_7635">"c7635"</definedName>
    <definedName name="IQ_ECO_METRIC_7636">"c7636"</definedName>
    <definedName name="IQ_ECO_METRIC_7637">"c7637"</definedName>
    <definedName name="IQ_ECO_METRIC_7638">"c7638"</definedName>
    <definedName name="IQ_ECO_METRIC_7639">"c7639"</definedName>
    <definedName name="IQ_ECO_METRIC_7640">"c7640"</definedName>
    <definedName name="IQ_ECO_METRIC_7641">"c7641"</definedName>
    <definedName name="IQ_ECO_METRIC_7642">"c7642"</definedName>
    <definedName name="IQ_ECO_METRIC_7643">"c7643"</definedName>
    <definedName name="IQ_ECO_METRIC_7644">"c7644"</definedName>
    <definedName name="IQ_ECO_METRIC_7645">"c7645"</definedName>
    <definedName name="IQ_ECO_METRIC_7646">"c7646"</definedName>
    <definedName name="IQ_ECO_METRIC_7647">"c7647"</definedName>
    <definedName name="IQ_ECO_METRIC_7648">"c7648"</definedName>
    <definedName name="IQ_ECO_METRIC_7648_UNUSED">"c7648"</definedName>
    <definedName name="IQ_ECO_METRIC_7648_UNUSED_UNUSED_UNUSED">"c7648"</definedName>
    <definedName name="IQ_ECO_METRIC_7649">"c7649"</definedName>
    <definedName name="IQ_ECO_METRIC_7650">"c7650"</definedName>
    <definedName name="IQ_ECO_METRIC_7651">"c7651"</definedName>
    <definedName name="IQ_ECO_METRIC_7652">"c7652"</definedName>
    <definedName name="IQ_ECO_METRIC_7653">"c7653"</definedName>
    <definedName name="IQ_ECO_METRIC_7654">"c7654"</definedName>
    <definedName name="IQ_ECO_METRIC_7655">"c7655"</definedName>
    <definedName name="IQ_ECO_METRIC_7656">"c7656"</definedName>
    <definedName name="IQ_ECO_METRIC_7657">"c7657"</definedName>
    <definedName name="IQ_ECO_METRIC_7658">"c7658"</definedName>
    <definedName name="IQ_ECO_METRIC_7660">"c7660"</definedName>
    <definedName name="IQ_ECO_METRIC_7661">"c7661"</definedName>
    <definedName name="IQ_ECO_METRIC_7663">"c7663"</definedName>
    <definedName name="IQ_ECO_METRIC_7664">"c7664"</definedName>
    <definedName name="IQ_ECO_METRIC_7665">"c7665"</definedName>
    <definedName name="IQ_ECO_METRIC_7666">"c7666"</definedName>
    <definedName name="IQ_ECO_METRIC_7667">"c7667"</definedName>
    <definedName name="IQ_ECO_METRIC_7668">"c7668"</definedName>
    <definedName name="IQ_ECO_METRIC_7669">"c7669"</definedName>
    <definedName name="IQ_ECO_METRIC_7670">"c7670"</definedName>
    <definedName name="IQ_ECO_METRIC_7675">"c7675"</definedName>
    <definedName name="IQ_ECO_METRIC_7676">"c7676"</definedName>
    <definedName name="IQ_ECO_METRIC_7677">"c7677"</definedName>
    <definedName name="IQ_ECO_METRIC_7678">"c7678"</definedName>
    <definedName name="IQ_ECO_METRIC_7679">"c7679"</definedName>
    <definedName name="IQ_ECO_METRIC_7680">"c7680"</definedName>
    <definedName name="IQ_ECO_METRIC_7681">"c7681"</definedName>
    <definedName name="IQ_ECO_METRIC_7685">"c7685"</definedName>
    <definedName name="IQ_ECO_METRIC_7687">"c7687"</definedName>
    <definedName name="IQ_ECO_METRIC_7688">"c7688"</definedName>
    <definedName name="IQ_ECO_METRIC_7689">"c7689"</definedName>
    <definedName name="IQ_ECO_METRIC_7690">"c7690"</definedName>
    <definedName name="IQ_ECO_METRIC_7691">"c7691"</definedName>
    <definedName name="IQ_ECO_METRIC_7692">"c7692"</definedName>
    <definedName name="IQ_ECO_METRIC_7693">"c7693"</definedName>
    <definedName name="IQ_ECO_METRIC_7694">"c7694"</definedName>
    <definedName name="IQ_ECO_METRIC_7695">"c7695"</definedName>
    <definedName name="IQ_ECO_METRIC_7696">"c7696"</definedName>
    <definedName name="IQ_ECO_METRIC_7697">"c7697"</definedName>
    <definedName name="IQ_ECO_METRIC_7698">"c7698"</definedName>
    <definedName name="IQ_ECO_METRIC_7699">"c7699"</definedName>
    <definedName name="IQ_ECO_METRIC_7700">"c7700"</definedName>
    <definedName name="IQ_ECO_METRIC_7701">"c7701"</definedName>
    <definedName name="IQ_ECO_METRIC_7702">"c7702"</definedName>
    <definedName name="IQ_ECO_METRIC_7703">"c7703"</definedName>
    <definedName name="IQ_ECO_METRIC_7704">"c7704"</definedName>
    <definedName name="IQ_ECO_METRIC_7705">"c7705"</definedName>
    <definedName name="IQ_ECO_METRIC_7705_UNUSED">"c7705"</definedName>
    <definedName name="IQ_ECO_METRIC_7705_UNUSED_UNUSED_UNUSED">"c7705"</definedName>
    <definedName name="IQ_ECO_METRIC_7706">"c7706"</definedName>
    <definedName name="IQ_ECO_METRIC_7707">"c7707"</definedName>
    <definedName name="IQ_ECO_METRIC_7708">"c7708"</definedName>
    <definedName name="IQ_ECO_METRIC_7709">"c7709"</definedName>
    <definedName name="IQ_ECO_METRIC_7710">"c7710"</definedName>
    <definedName name="IQ_ECO_METRIC_7711">"c7711"</definedName>
    <definedName name="IQ_ECO_METRIC_7712">"c7712"</definedName>
    <definedName name="IQ_ECO_METRIC_7713">"c7713"</definedName>
    <definedName name="IQ_ECO_METRIC_7714">"c7714"</definedName>
    <definedName name="IQ_ECO_METRIC_7715">"c7715"</definedName>
    <definedName name="IQ_ECO_METRIC_7716">"c7716"</definedName>
    <definedName name="IQ_ECO_METRIC_7717">"c7717"</definedName>
    <definedName name="IQ_ECO_METRIC_7718">"c7718"</definedName>
    <definedName name="IQ_ECO_METRIC_7719">"c7719"</definedName>
    <definedName name="IQ_ECO_METRIC_7719_UNUSED">"c7719"</definedName>
    <definedName name="IQ_ECO_METRIC_7719_UNUSED_UNUSED_UNUSED">"c7719"</definedName>
    <definedName name="IQ_ECO_METRIC_7720">"c7720"</definedName>
    <definedName name="IQ_ECO_METRIC_7721">"c7721"</definedName>
    <definedName name="IQ_ECO_METRIC_7722">"c7722"</definedName>
    <definedName name="IQ_ECO_METRIC_7723">"c7723"</definedName>
    <definedName name="IQ_ECO_METRIC_7724">"c7724"</definedName>
    <definedName name="IQ_ECO_METRIC_7725">"c7725"</definedName>
    <definedName name="IQ_ECO_METRIC_7726">"c7726"</definedName>
    <definedName name="IQ_ECO_METRIC_7727">"c7727"</definedName>
    <definedName name="IQ_ECO_METRIC_7728">"c7728"</definedName>
    <definedName name="IQ_ECO_METRIC_7729">"c7729"</definedName>
    <definedName name="IQ_ECO_METRIC_7730">"c7730"</definedName>
    <definedName name="IQ_ECO_METRIC_7731">"c7731"</definedName>
    <definedName name="IQ_ECO_METRIC_7732">"c7732"</definedName>
    <definedName name="IQ_ECO_METRIC_7733">"c7733"</definedName>
    <definedName name="IQ_ECO_METRIC_7734">"c7734"</definedName>
    <definedName name="IQ_ECO_METRIC_7735">"c7735"</definedName>
    <definedName name="IQ_ECO_METRIC_7736">"c7736"</definedName>
    <definedName name="IQ_ECO_METRIC_7737">"c7737"</definedName>
    <definedName name="IQ_ECO_METRIC_7738">"c7738"</definedName>
    <definedName name="IQ_ECO_METRIC_7739">"c7739"</definedName>
    <definedName name="IQ_ECO_METRIC_7740">"c7740"</definedName>
    <definedName name="IQ_ECO_METRIC_7741">"c7741"</definedName>
    <definedName name="IQ_ECO_METRIC_7742">"c7742"</definedName>
    <definedName name="IQ_ECO_METRIC_7743">"c7743"</definedName>
    <definedName name="IQ_ECO_METRIC_7744">"c7744"</definedName>
    <definedName name="IQ_ECO_METRIC_7745">"c7745"</definedName>
    <definedName name="IQ_ECO_METRIC_7746">"c7746"</definedName>
    <definedName name="IQ_ECO_METRIC_7747">"c7747"</definedName>
    <definedName name="IQ_ECO_METRIC_7748">"c7748"</definedName>
    <definedName name="IQ_ECO_METRIC_7749">"c7749"</definedName>
    <definedName name="IQ_ECO_METRIC_7750">"c7750"</definedName>
    <definedName name="IQ_ECO_METRIC_7751">"c7751"</definedName>
    <definedName name="IQ_ECO_METRIC_7752">"c7752"</definedName>
    <definedName name="IQ_ECO_METRIC_7753">"c7753"</definedName>
    <definedName name="IQ_ECO_METRIC_7754">"c7754"</definedName>
    <definedName name="IQ_ECO_METRIC_7755">"c7755"</definedName>
    <definedName name="IQ_ECO_METRIC_7756">"c7756"</definedName>
    <definedName name="IQ_ECO_METRIC_7757">"c7757"</definedName>
    <definedName name="IQ_ECO_METRIC_7758">"c7758"</definedName>
    <definedName name="IQ_ECO_METRIC_7759">"c7759"</definedName>
    <definedName name="IQ_ECO_METRIC_7760">"c7760"</definedName>
    <definedName name="IQ_ECO_METRIC_7761">"c7761"</definedName>
    <definedName name="IQ_ECO_METRIC_7762">"c7762"</definedName>
    <definedName name="IQ_ECO_METRIC_7763">"c7763"</definedName>
    <definedName name="IQ_ECO_METRIC_7764">"c7764"</definedName>
    <definedName name="IQ_ECO_METRIC_7765">"c7765"</definedName>
    <definedName name="IQ_ECO_METRIC_7766">"c7766"</definedName>
    <definedName name="IQ_ECO_METRIC_7767">"c7767"</definedName>
    <definedName name="IQ_ECO_METRIC_7768">"c7768"</definedName>
    <definedName name="IQ_ECO_METRIC_7769">"c7769"</definedName>
    <definedName name="IQ_ECO_METRIC_7770">"c7770"</definedName>
    <definedName name="IQ_ECO_METRIC_7771">"c7771"</definedName>
    <definedName name="IQ_ECO_METRIC_7772">"c7772"</definedName>
    <definedName name="IQ_ECO_METRIC_7773">"c7773"</definedName>
    <definedName name="IQ_ECO_METRIC_7774">"c7774"</definedName>
    <definedName name="IQ_ECO_METRIC_7775">"c7775"</definedName>
    <definedName name="IQ_ECO_METRIC_7776">"c7776"</definedName>
    <definedName name="IQ_ECO_METRIC_7776_UNUSED">"c7776"</definedName>
    <definedName name="IQ_ECO_METRIC_7776_UNUSED_UNUSED_UNUSED">"c7776"</definedName>
    <definedName name="IQ_ECO_METRIC_7777">"c7777"</definedName>
    <definedName name="IQ_ECO_METRIC_7777_UNUSED">"c7777"</definedName>
    <definedName name="IQ_ECO_METRIC_7777_UNUSED_UNUSED_UNUSED">"c7777"</definedName>
    <definedName name="IQ_ECO_METRIC_7779">"c7779"</definedName>
    <definedName name="IQ_ECO_METRIC_7780">"c7780"</definedName>
    <definedName name="IQ_ECO_METRIC_7781">"c7781"</definedName>
    <definedName name="IQ_ECO_METRIC_7782">"c7782"</definedName>
    <definedName name="IQ_ECO_METRIC_7783">"c7783"</definedName>
    <definedName name="IQ_ECO_METRIC_7784">"c7784"</definedName>
    <definedName name="IQ_ECO_METRIC_7785">"c7785"</definedName>
    <definedName name="IQ_ECO_METRIC_7786">"c7786"</definedName>
    <definedName name="IQ_ECO_METRIC_7787">"c7787"</definedName>
    <definedName name="IQ_ECO_METRIC_7788">"c7788"</definedName>
    <definedName name="IQ_ECO_METRIC_7789">"c7789"</definedName>
    <definedName name="IQ_ECO_METRIC_7790">"c7790"</definedName>
    <definedName name="IQ_ECO_METRIC_7791">"c7791"</definedName>
    <definedName name="IQ_ECO_METRIC_7792">"c7792"</definedName>
    <definedName name="IQ_ECO_METRIC_7793">"c7793"</definedName>
    <definedName name="IQ_ECO_METRIC_7794">"c7794"</definedName>
    <definedName name="IQ_ECO_METRIC_7795">"c7795"</definedName>
    <definedName name="IQ_ECO_METRIC_7796">"c7796"</definedName>
    <definedName name="IQ_ECO_METRIC_7797">"c7797"</definedName>
    <definedName name="IQ_ECO_METRIC_7798">"c7798"</definedName>
    <definedName name="IQ_ECO_METRIC_7799">"c7799"</definedName>
    <definedName name="IQ_ECO_METRIC_7800">"c7800"</definedName>
    <definedName name="IQ_ECO_METRIC_7801">"c7801"</definedName>
    <definedName name="IQ_ECO_METRIC_7802">"c7802"</definedName>
    <definedName name="IQ_ECO_METRIC_7803">"c7803"</definedName>
    <definedName name="IQ_ECO_METRIC_7804">"c7804"</definedName>
    <definedName name="IQ_ECO_METRIC_7805">"c7805"</definedName>
    <definedName name="IQ_ECO_METRIC_7806">"c7806"</definedName>
    <definedName name="IQ_ECO_METRIC_7807">"c7807"</definedName>
    <definedName name="IQ_ECO_METRIC_7808">"c7808"</definedName>
    <definedName name="IQ_ECO_METRIC_7809">"c7809"</definedName>
    <definedName name="IQ_ECO_METRIC_7810">"c7810"</definedName>
    <definedName name="IQ_ECO_METRIC_7811">"c7811"</definedName>
    <definedName name="IQ_ECO_METRIC_7812">"c7812"</definedName>
    <definedName name="IQ_ECO_METRIC_7813">"c7813"</definedName>
    <definedName name="IQ_ECO_METRIC_7814">"c7814"</definedName>
    <definedName name="IQ_ECO_METRIC_7815">"c7815"</definedName>
    <definedName name="IQ_ECO_METRIC_7816">"c7816"</definedName>
    <definedName name="IQ_ECO_METRIC_7817">"c7817"</definedName>
    <definedName name="IQ_ECO_METRIC_7818">"c7818"</definedName>
    <definedName name="IQ_ECO_METRIC_7819">"c7819"</definedName>
    <definedName name="IQ_ECO_METRIC_7820">"c7820"</definedName>
    <definedName name="IQ_ECO_METRIC_7821">"c7821"</definedName>
    <definedName name="IQ_ECO_METRIC_7822">"c7822"</definedName>
    <definedName name="IQ_ECO_METRIC_7823">"c7823"</definedName>
    <definedName name="IQ_ECO_METRIC_7824">"c7824"</definedName>
    <definedName name="IQ_ECO_METRIC_7825">"c7825"</definedName>
    <definedName name="IQ_ECO_METRIC_7826">"c7826"</definedName>
    <definedName name="IQ_ECO_METRIC_7827">"c7827"</definedName>
    <definedName name="IQ_ECO_METRIC_7828">"c7828"</definedName>
    <definedName name="IQ_ECO_METRIC_7829">"c7829"</definedName>
    <definedName name="IQ_ECO_METRIC_7830">"c7830"</definedName>
    <definedName name="IQ_ECO_METRIC_7831">"c7831"</definedName>
    <definedName name="IQ_ECO_METRIC_7832">"c7832"</definedName>
    <definedName name="IQ_ECO_METRIC_7833">"c7833"</definedName>
    <definedName name="IQ_ECO_METRIC_7834">"c7834"</definedName>
    <definedName name="IQ_ECO_METRIC_7835">"c7835"</definedName>
    <definedName name="IQ_ECO_METRIC_7836">"c7836"</definedName>
    <definedName name="IQ_ECO_METRIC_7837">"c7837"</definedName>
    <definedName name="IQ_ECO_METRIC_7838">"c7838"</definedName>
    <definedName name="IQ_ECO_METRIC_7839">"c7839"</definedName>
    <definedName name="IQ_ECO_METRIC_7840">"c7840"</definedName>
    <definedName name="IQ_ECO_METRIC_7842">"c7842"</definedName>
    <definedName name="IQ_ECO_METRIC_7843">"c7843"</definedName>
    <definedName name="IQ_ECO_METRIC_7844">"c7844"</definedName>
    <definedName name="IQ_ECO_METRIC_7845">"c7845"</definedName>
    <definedName name="IQ_ECO_METRIC_7846">"c7846"</definedName>
    <definedName name="IQ_ECO_METRIC_7847">"c7847"</definedName>
    <definedName name="IQ_ECO_METRIC_7848">"c7848"</definedName>
    <definedName name="IQ_ECO_METRIC_7849">"c7849"</definedName>
    <definedName name="IQ_ECO_METRIC_7850">"c7850"</definedName>
    <definedName name="IQ_ECO_METRIC_7851">"c7851"</definedName>
    <definedName name="IQ_ECO_METRIC_7852">"c7852"</definedName>
    <definedName name="IQ_ECO_METRIC_7853">"c7853"</definedName>
    <definedName name="IQ_ECO_METRIC_7854">"c7854"</definedName>
    <definedName name="IQ_ECO_METRIC_7855">"c7855"</definedName>
    <definedName name="IQ_ECO_METRIC_7856">"c7856"</definedName>
    <definedName name="IQ_ECO_METRIC_7857">"c7857"</definedName>
    <definedName name="IQ_ECO_METRIC_7858">"c7858"</definedName>
    <definedName name="IQ_ECO_METRIC_7859">"c7859"</definedName>
    <definedName name="IQ_ECO_METRIC_7860">"c7860"</definedName>
    <definedName name="IQ_ECO_METRIC_7861">"c7861"</definedName>
    <definedName name="IQ_ECO_METRIC_7862">"c7862"</definedName>
    <definedName name="IQ_ECO_METRIC_7863">"c7863"</definedName>
    <definedName name="IQ_ECO_METRIC_7864">"c7864"</definedName>
    <definedName name="IQ_ECO_METRIC_7865">"c7865"</definedName>
    <definedName name="IQ_ECO_METRIC_7866">"c7866"</definedName>
    <definedName name="IQ_ECO_METRIC_7867">"c7867"</definedName>
    <definedName name="IQ_ECO_METRIC_7868">"c7868"</definedName>
    <definedName name="IQ_ECO_METRIC_7868_UNUSED">"c7868"</definedName>
    <definedName name="IQ_ECO_METRIC_7868_UNUSED_UNUSED_UNUSED">"c7868"</definedName>
    <definedName name="IQ_ECO_METRIC_7869">"c7869"</definedName>
    <definedName name="IQ_ECO_METRIC_7870">"c7870"</definedName>
    <definedName name="IQ_ECO_METRIC_7871">"c7871"</definedName>
    <definedName name="IQ_ECO_METRIC_7872">"c7872"</definedName>
    <definedName name="IQ_ECO_METRIC_7873">"c7873"</definedName>
    <definedName name="IQ_ECO_METRIC_7874">"c7874"</definedName>
    <definedName name="IQ_ECO_METRIC_7875">"c7875"</definedName>
    <definedName name="IQ_ECO_METRIC_7876">"c7876"</definedName>
    <definedName name="IQ_ECO_METRIC_7877">"c7877"</definedName>
    <definedName name="IQ_ECO_METRIC_7878">"c7878"</definedName>
    <definedName name="IQ_ECO_METRIC_7880">"c7880"</definedName>
    <definedName name="IQ_ECO_METRIC_7881">"c7881"</definedName>
    <definedName name="IQ_ECO_METRIC_7882">"c7882"</definedName>
    <definedName name="IQ_ECO_METRIC_7883">"c7883"</definedName>
    <definedName name="IQ_ECO_METRIC_7884">"c7884"</definedName>
    <definedName name="IQ_ECO_METRIC_7885">"c7885"</definedName>
    <definedName name="IQ_ECO_METRIC_7886">"c7886"</definedName>
    <definedName name="IQ_ECO_METRIC_7887">"c7887"</definedName>
    <definedName name="IQ_ECO_METRIC_7888">"c7888"</definedName>
    <definedName name="IQ_ECO_METRIC_7889">"c7889"</definedName>
    <definedName name="IQ_ECO_METRIC_7890">"c7890"</definedName>
    <definedName name="IQ_ECO_METRIC_7891">"c7891"</definedName>
    <definedName name="IQ_ECO_METRIC_7892">"c7892"</definedName>
    <definedName name="IQ_ECO_METRIC_7893">"c7893"</definedName>
    <definedName name="IQ_ECO_METRIC_7895">"c7895"</definedName>
    <definedName name="IQ_ECO_METRIC_7896">"c7896"</definedName>
    <definedName name="IQ_ECO_METRIC_7897">"c7897"</definedName>
    <definedName name="IQ_ECO_METRIC_7898">"c7898"</definedName>
    <definedName name="IQ_ECO_METRIC_7899">"c7899"</definedName>
    <definedName name="IQ_ECO_METRIC_7900">"c7900"</definedName>
    <definedName name="IQ_ECO_METRIC_7901">"c7901"</definedName>
    <definedName name="IQ_ECO_METRIC_7903">"c7903"</definedName>
    <definedName name="IQ_ECO_METRIC_7904">"c7904"</definedName>
    <definedName name="IQ_ECO_METRIC_7905">"c7905"</definedName>
    <definedName name="IQ_ECO_METRIC_7906">"c7906"</definedName>
    <definedName name="IQ_ECO_METRIC_7907">"c7907"</definedName>
    <definedName name="IQ_ECO_METRIC_7908">"c7908"</definedName>
    <definedName name="IQ_ECO_METRIC_7909">"c7909"</definedName>
    <definedName name="IQ_ECO_METRIC_7910">"c7910"</definedName>
    <definedName name="IQ_ECO_METRIC_7911">"c7911"</definedName>
    <definedName name="IQ_ECO_METRIC_7912">"c7912"</definedName>
    <definedName name="IQ_ECO_METRIC_7913">"c7913"</definedName>
    <definedName name="IQ_ECO_METRIC_7914">"c7914"</definedName>
    <definedName name="IQ_ECO_METRIC_7915">"c7915"</definedName>
    <definedName name="IQ_ECO_METRIC_7916">"c7916"</definedName>
    <definedName name="IQ_ECO_METRIC_7917">"c7917"</definedName>
    <definedName name="IQ_ECO_METRIC_7918">"c7918"</definedName>
    <definedName name="IQ_ECO_METRIC_7919">"c7919"</definedName>
    <definedName name="IQ_ECO_METRIC_7920">"c7920"</definedName>
    <definedName name="IQ_ECO_METRIC_7921">"c7921"</definedName>
    <definedName name="IQ_ECO_METRIC_7922">"c7922"</definedName>
    <definedName name="IQ_ECO_METRIC_7923">"c7923"</definedName>
    <definedName name="IQ_ECO_METRIC_7924">"c7924"</definedName>
    <definedName name="IQ_ECO_METRIC_7925">"c7925"</definedName>
    <definedName name="IQ_ECO_METRIC_7925_UNUSED">"c7925"</definedName>
    <definedName name="IQ_ECO_METRIC_7925_UNUSED_UNUSED_UNUSED">"c7925"</definedName>
    <definedName name="IQ_ECO_METRIC_7926">"c7926"</definedName>
    <definedName name="IQ_ECO_METRIC_7927">"c7927"</definedName>
    <definedName name="IQ_ECO_METRIC_7928">"c7928"</definedName>
    <definedName name="IQ_ECO_METRIC_7929">"c7929"</definedName>
    <definedName name="IQ_ECO_METRIC_7930">"c7930"</definedName>
    <definedName name="IQ_ECO_METRIC_7931">"c7931"</definedName>
    <definedName name="IQ_ECO_METRIC_7932">"c7932"</definedName>
    <definedName name="IQ_ECO_METRIC_7933">"c7933"</definedName>
    <definedName name="IQ_ECO_METRIC_7934">"c7934"</definedName>
    <definedName name="IQ_ECO_METRIC_7935">"c7935"</definedName>
    <definedName name="IQ_ECO_METRIC_7936">"c7936"</definedName>
    <definedName name="IQ_ECO_METRIC_7937">"c7937"</definedName>
    <definedName name="IQ_ECO_METRIC_7938">"c7938"</definedName>
    <definedName name="IQ_ECO_METRIC_7939">"c7939"</definedName>
    <definedName name="IQ_ECO_METRIC_7939_UNUSED">"c7939"</definedName>
    <definedName name="IQ_ECO_METRIC_7939_UNUSED_UNUSED_UNUSED">"c7939"</definedName>
    <definedName name="IQ_ECO_METRIC_7940">"c7940"</definedName>
    <definedName name="IQ_ECO_METRIC_7941">"c7941"</definedName>
    <definedName name="IQ_ECO_METRIC_7942">"c7942"</definedName>
    <definedName name="IQ_ECO_METRIC_7943">"c7943"</definedName>
    <definedName name="IQ_ECO_METRIC_7944">"c7944"</definedName>
    <definedName name="IQ_ECO_METRIC_7945">"c7945"</definedName>
    <definedName name="IQ_ECO_METRIC_7946">"c7946"</definedName>
    <definedName name="IQ_ECO_METRIC_7947">"c7947"</definedName>
    <definedName name="IQ_ECO_METRIC_7948">"c7948"</definedName>
    <definedName name="IQ_ECO_METRIC_7949">"c7949"</definedName>
    <definedName name="IQ_ECO_METRIC_7950">"c7950"</definedName>
    <definedName name="IQ_ECO_METRIC_7951">"c7951"</definedName>
    <definedName name="IQ_ECO_METRIC_7952">"c7952"</definedName>
    <definedName name="IQ_ECO_METRIC_7953">"c7953"</definedName>
    <definedName name="IQ_ECO_METRIC_7954">"c7954"</definedName>
    <definedName name="IQ_ECO_METRIC_7955">"c7955"</definedName>
    <definedName name="IQ_ECO_METRIC_7956">"c7956"</definedName>
    <definedName name="IQ_ECO_METRIC_7957">"c7957"</definedName>
    <definedName name="IQ_ECO_METRIC_7958">"c7958"</definedName>
    <definedName name="IQ_ECO_METRIC_7959">"c7959"</definedName>
    <definedName name="IQ_ECO_METRIC_7960">"c7960"</definedName>
    <definedName name="IQ_ECO_METRIC_7961">"c7961"</definedName>
    <definedName name="IQ_ECO_METRIC_7962">"c7962"</definedName>
    <definedName name="IQ_ECO_METRIC_7963">"c7963"</definedName>
    <definedName name="IQ_ECO_METRIC_7964">"c7964"</definedName>
    <definedName name="IQ_ECO_METRIC_7965">"c7965"</definedName>
    <definedName name="IQ_ECO_METRIC_7966">"c7966"</definedName>
    <definedName name="IQ_ECO_METRIC_7967">"c7967"</definedName>
    <definedName name="IQ_ECO_METRIC_7968">"c7968"</definedName>
    <definedName name="IQ_ECO_METRIC_7969">"c7969"</definedName>
    <definedName name="IQ_ECO_METRIC_7970">"c7970"</definedName>
    <definedName name="IQ_ECO_METRIC_7971">"c7971"</definedName>
    <definedName name="IQ_ECO_METRIC_7972">"c7972"</definedName>
    <definedName name="IQ_ECO_METRIC_7973">"c7973"</definedName>
    <definedName name="IQ_ECO_METRIC_7974">"c7974"</definedName>
    <definedName name="IQ_ECO_METRIC_7975">"c7975"</definedName>
    <definedName name="IQ_ECO_METRIC_7976">"c7976"</definedName>
    <definedName name="IQ_ECO_METRIC_7977">"c7977"</definedName>
    <definedName name="IQ_ECO_METRIC_7978">"c7978"</definedName>
    <definedName name="IQ_ECO_METRIC_7979">"c7979"</definedName>
    <definedName name="IQ_ECO_METRIC_7980">"c7980"</definedName>
    <definedName name="IQ_ECO_METRIC_7981">"c7981"</definedName>
    <definedName name="IQ_ECO_METRIC_7982">"c7982"</definedName>
    <definedName name="IQ_ECO_METRIC_7983">"c7983"</definedName>
    <definedName name="IQ_ECO_METRIC_7984">"c7984"</definedName>
    <definedName name="IQ_ECO_METRIC_7985">"c7985"</definedName>
    <definedName name="IQ_ECO_METRIC_7986">"c7986"</definedName>
    <definedName name="IQ_ECO_METRIC_7987">"c7987"</definedName>
    <definedName name="IQ_ECO_METRIC_7988">"c7988"</definedName>
    <definedName name="IQ_ECO_METRIC_7989">"c7989"</definedName>
    <definedName name="IQ_ECO_METRIC_7990">"c7990"</definedName>
    <definedName name="IQ_ECO_METRIC_7991">"c7991"</definedName>
    <definedName name="IQ_ECO_METRIC_7992">"c7992"</definedName>
    <definedName name="IQ_ECO_METRIC_7993">"c7993"</definedName>
    <definedName name="IQ_ECO_METRIC_7994">"c7994"</definedName>
    <definedName name="IQ_ECO_METRIC_7995">"c7995"</definedName>
    <definedName name="IQ_ECO_METRIC_7996">"c7996"</definedName>
    <definedName name="IQ_ECO_METRIC_7996_UNUSED">"c7996"</definedName>
    <definedName name="IQ_ECO_METRIC_7996_UNUSED_UNUSED_UNUSED">"c7996"</definedName>
    <definedName name="IQ_ECO_METRIC_7997">"c7997"</definedName>
    <definedName name="IQ_ECO_METRIC_7997_UNUSED">"c7997"</definedName>
    <definedName name="IQ_ECO_METRIC_7997_UNUSED_UNUSED_UNUSED">"c7997"</definedName>
    <definedName name="IQ_ECO_METRIC_7999">"c7999"</definedName>
    <definedName name="IQ_ECO_METRIC_8000">"c8000"</definedName>
    <definedName name="IQ_ECO_METRIC_8001">"c8001"</definedName>
    <definedName name="IQ_ECO_METRIC_8002">"c8002"</definedName>
    <definedName name="IQ_ECO_METRIC_8003">"c8003"</definedName>
    <definedName name="IQ_ECO_METRIC_8004">"c8004"</definedName>
    <definedName name="IQ_ECO_METRIC_8005">"c8005"</definedName>
    <definedName name="IQ_ECO_METRIC_8006">"c8006"</definedName>
    <definedName name="IQ_ECO_METRIC_8007">"c8007"</definedName>
    <definedName name="IQ_ECO_METRIC_8008">"c8008"</definedName>
    <definedName name="IQ_ECO_METRIC_8009">"c8009"</definedName>
    <definedName name="IQ_ECO_METRIC_8010">"c8010"</definedName>
    <definedName name="IQ_ECO_METRIC_8011">"c8011"</definedName>
    <definedName name="IQ_ECO_METRIC_8012">"c8012"</definedName>
    <definedName name="IQ_ECO_METRIC_8013">"c8013"</definedName>
    <definedName name="IQ_ECO_METRIC_8014">"c8014"</definedName>
    <definedName name="IQ_ECO_METRIC_8015">"c8015"</definedName>
    <definedName name="IQ_ECO_METRIC_8016">"c8016"</definedName>
    <definedName name="IQ_ECO_METRIC_8017">"c8017"</definedName>
    <definedName name="IQ_ECO_METRIC_8018">"c8018"</definedName>
    <definedName name="IQ_ECO_METRIC_8019">"c8019"</definedName>
    <definedName name="IQ_ECO_METRIC_8020">"c8020"</definedName>
    <definedName name="IQ_ECO_METRIC_8021">"c8021"</definedName>
    <definedName name="IQ_ECO_METRIC_8022">"c8022"</definedName>
    <definedName name="IQ_ECO_METRIC_8023">"c8023"</definedName>
    <definedName name="IQ_ECO_METRIC_8024">"c8024"</definedName>
    <definedName name="IQ_ECO_METRIC_8025">"c8025"</definedName>
    <definedName name="IQ_ECO_METRIC_8026">"c8026"</definedName>
    <definedName name="IQ_ECO_METRIC_8027">"c8027"</definedName>
    <definedName name="IQ_ECO_METRIC_8028">"c8028"</definedName>
    <definedName name="IQ_ECO_METRIC_8029">"c8029"</definedName>
    <definedName name="IQ_ECO_METRIC_8030">"c8030"</definedName>
    <definedName name="IQ_ECO_METRIC_8031">"c8031"</definedName>
    <definedName name="IQ_ECO_METRIC_8032">"c8032"</definedName>
    <definedName name="IQ_ECO_METRIC_8033">"c8033"</definedName>
    <definedName name="IQ_ECO_METRIC_8034">"c8034"</definedName>
    <definedName name="IQ_ECO_METRIC_8035">"c8035"</definedName>
    <definedName name="IQ_ECO_METRIC_8036">"c8036"</definedName>
    <definedName name="IQ_ECO_METRIC_8037">"c8037"</definedName>
    <definedName name="IQ_ECO_METRIC_8038">"c8038"</definedName>
    <definedName name="IQ_ECO_METRIC_8039">"c8039"</definedName>
    <definedName name="IQ_ECO_METRIC_8040">"c8040"</definedName>
    <definedName name="IQ_ECO_METRIC_8041">"c8041"</definedName>
    <definedName name="IQ_ECO_METRIC_8042">"c8042"</definedName>
    <definedName name="IQ_ECO_METRIC_8043">"c8043"</definedName>
    <definedName name="IQ_ECO_METRIC_8044">"c8044"</definedName>
    <definedName name="IQ_ECO_METRIC_8045">"c8045"</definedName>
    <definedName name="IQ_ECO_METRIC_8046">"c8046"</definedName>
    <definedName name="IQ_ECO_METRIC_8047">"c8047"</definedName>
    <definedName name="IQ_ECO_METRIC_8048">"c8048"</definedName>
    <definedName name="IQ_ECO_METRIC_8049">"c8049"</definedName>
    <definedName name="IQ_ECO_METRIC_8050">"c8050"</definedName>
    <definedName name="IQ_ECO_METRIC_8051">"c8051"</definedName>
    <definedName name="IQ_ECO_METRIC_8052">"c8052"</definedName>
    <definedName name="IQ_ECO_METRIC_8053">"c8053"</definedName>
    <definedName name="IQ_ECO_METRIC_8054">"c8054"</definedName>
    <definedName name="IQ_ECO_METRIC_8055">"c8055"</definedName>
    <definedName name="IQ_ECO_METRIC_8056">"c8056"</definedName>
    <definedName name="IQ_ECO_METRIC_8057">"c8057"</definedName>
    <definedName name="IQ_ECO_METRIC_8058">"c8058"</definedName>
    <definedName name="IQ_ECO_METRIC_8059">"c8059"</definedName>
    <definedName name="IQ_ECO_METRIC_8060">"c8060"</definedName>
    <definedName name="IQ_ECO_METRIC_8062">"c8062"</definedName>
    <definedName name="IQ_ECO_METRIC_8063">"c8063"</definedName>
    <definedName name="IQ_ECO_METRIC_8064">"c8064"</definedName>
    <definedName name="IQ_ECO_METRIC_8065">"c8065"</definedName>
    <definedName name="IQ_ECO_METRIC_8066">"c8066"</definedName>
    <definedName name="IQ_ECO_METRIC_8067">"c8067"</definedName>
    <definedName name="IQ_ECO_METRIC_8068">"c8068"</definedName>
    <definedName name="IQ_ECO_METRIC_8069">"c8069"</definedName>
    <definedName name="IQ_ECO_METRIC_8070">"c8070"</definedName>
    <definedName name="IQ_ECO_METRIC_8071">"c8071"</definedName>
    <definedName name="IQ_ECO_METRIC_8072">"c8072"</definedName>
    <definedName name="IQ_ECO_METRIC_8073">"c8073"</definedName>
    <definedName name="IQ_ECO_METRIC_8074">"c8074"</definedName>
    <definedName name="IQ_ECO_METRIC_8075">"c8075"</definedName>
    <definedName name="IQ_ECO_METRIC_8076">"c8076"</definedName>
    <definedName name="IQ_ECO_METRIC_8077">"c8077"</definedName>
    <definedName name="IQ_ECO_METRIC_8078">"c8078"</definedName>
    <definedName name="IQ_ECO_METRIC_8079">"c8079"</definedName>
    <definedName name="IQ_ECO_METRIC_8080">"c8080"</definedName>
    <definedName name="IQ_ECO_METRIC_8081">"c8081"</definedName>
    <definedName name="IQ_ECO_METRIC_8082">"c8082"</definedName>
    <definedName name="IQ_ECO_METRIC_8083">"c8083"</definedName>
    <definedName name="IQ_ECO_METRIC_8084">"c8084"</definedName>
    <definedName name="IQ_ECO_METRIC_8085">"c8085"</definedName>
    <definedName name="IQ_ECO_METRIC_8086">"c8086"</definedName>
    <definedName name="IQ_ECO_METRIC_8087">"c8087"</definedName>
    <definedName name="IQ_ECO_METRIC_8088">"c8088"</definedName>
    <definedName name="IQ_ECO_METRIC_8088_UNUSED">"c8088"</definedName>
    <definedName name="IQ_ECO_METRIC_8088_UNUSED_UNUSED_UNUSED">"c8088"</definedName>
    <definedName name="IQ_ECO_METRIC_8089">"c8089"</definedName>
    <definedName name="IQ_ECO_METRIC_8090">"c8090"</definedName>
    <definedName name="IQ_ECO_METRIC_8091">"c8091"</definedName>
    <definedName name="IQ_ECO_METRIC_8092">"c8092"</definedName>
    <definedName name="IQ_ECO_METRIC_8093">"c8093"</definedName>
    <definedName name="IQ_ECO_METRIC_8094">"c8094"</definedName>
    <definedName name="IQ_ECO_METRIC_8095">"c8095"</definedName>
    <definedName name="IQ_ECO_METRIC_8096">"c8096"</definedName>
    <definedName name="IQ_ECO_METRIC_8097">"c8097"</definedName>
    <definedName name="IQ_ECO_METRIC_8098">"c8098"</definedName>
    <definedName name="IQ_ECO_METRIC_8100">"c8100"</definedName>
    <definedName name="IQ_ECO_METRIC_8101">"c8101"</definedName>
    <definedName name="IQ_ECO_METRIC_8102">"c8102"</definedName>
    <definedName name="IQ_ECO_METRIC_8103">"c8103"</definedName>
    <definedName name="IQ_ECO_METRIC_8104">"c8104"</definedName>
    <definedName name="IQ_ECO_METRIC_8105">"c8105"</definedName>
    <definedName name="IQ_ECO_METRIC_8106">"c8106"</definedName>
    <definedName name="IQ_ECO_METRIC_8107">"c8107"</definedName>
    <definedName name="IQ_ECO_METRIC_8108">"c8108"</definedName>
    <definedName name="IQ_ECO_METRIC_8109">"c8109"</definedName>
    <definedName name="IQ_ECO_METRIC_8110">"c8110"</definedName>
    <definedName name="IQ_ECO_METRIC_8111">"c8111"</definedName>
    <definedName name="IQ_ECO_METRIC_8112">"c8112"</definedName>
    <definedName name="IQ_ECO_METRIC_8113">"c8113"</definedName>
    <definedName name="IQ_ECO_METRIC_8115">"c8115"</definedName>
    <definedName name="IQ_ECO_METRIC_8116">"c8116"</definedName>
    <definedName name="IQ_ECO_METRIC_8117">"c8117"</definedName>
    <definedName name="IQ_ECO_METRIC_8118">"c8118"</definedName>
    <definedName name="IQ_ECO_METRIC_8119">"c8119"</definedName>
    <definedName name="IQ_ECO_METRIC_8120">"c8120"</definedName>
    <definedName name="IQ_ECO_METRIC_8121">"c8121"</definedName>
    <definedName name="IQ_ECO_METRIC_8123">"c8123"</definedName>
    <definedName name="IQ_ECO_METRIC_8124">"c8124"</definedName>
    <definedName name="IQ_ECO_METRIC_8125">"c8125"</definedName>
    <definedName name="IQ_ECO_METRIC_8126">"c8126"</definedName>
    <definedName name="IQ_ECO_METRIC_8127">"c8127"</definedName>
    <definedName name="IQ_ECO_METRIC_8128">"c8128"</definedName>
    <definedName name="IQ_ECO_METRIC_8129">"c8129"</definedName>
    <definedName name="IQ_ECO_METRIC_8130">"c8130"</definedName>
    <definedName name="IQ_ECO_METRIC_8131">"c8131"</definedName>
    <definedName name="IQ_ECO_METRIC_8132">"c8132"</definedName>
    <definedName name="IQ_ECO_METRIC_8133">"c8133"</definedName>
    <definedName name="IQ_ECO_METRIC_8134">"c8134"</definedName>
    <definedName name="IQ_ECO_METRIC_8135">"c8135"</definedName>
    <definedName name="IQ_ECO_METRIC_8136">"c8136"</definedName>
    <definedName name="IQ_ECO_METRIC_8137">"c8137"</definedName>
    <definedName name="IQ_ECO_METRIC_8138">"c8138"</definedName>
    <definedName name="IQ_ECO_METRIC_8139">"c8139"</definedName>
    <definedName name="IQ_ECO_METRIC_8140">"c8140"</definedName>
    <definedName name="IQ_ECO_METRIC_8141">"c8141"</definedName>
    <definedName name="IQ_ECO_METRIC_8142">"c8142"</definedName>
    <definedName name="IQ_ECO_METRIC_8143">"c8143"</definedName>
    <definedName name="IQ_ECO_METRIC_8144">"c8144"</definedName>
    <definedName name="IQ_ECO_METRIC_8145">"c8145"</definedName>
    <definedName name="IQ_ECO_METRIC_8145_UNUSED">"c8145"</definedName>
    <definedName name="IQ_ECO_METRIC_8145_UNUSED_UNUSED_UNUSED">"c8145"</definedName>
    <definedName name="IQ_ECO_METRIC_8146">"c8146"</definedName>
    <definedName name="IQ_ECO_METRIC_8147">"c8147"</definedName>
    <definedName name="IQ_ECO_METRIC_8148">"c8148"</definedName>
    <definedName name="IQ_ECO_METRIC_8149">"c8149"</definedName>
    <definedName name="IQ_ECO_METRIC_8150">"c8150"</definedName>
    <definedName name="IQ_ECO_METRIC_8152">"c8152"</definedName>
    <definedName name="IQ_ECO_METRIC_8153">"c8153"</definedName>
    <definedName name="IQ_ECO_METRIC_8154">"c8154"</definedName>
    <definedName name="IQ_ECO_METRIC_8155">"c8155"</definedName>
    <definedName name="IQ_ECO_METRIC_8156">"c8156"</definedName>
    <definedName name="IQ_ECO_METRIC_8157">"c8157"</definedName>
    <definedName name="IQ_ECO_METRIC_8158">"c8158"</definedName>
    <definedName name="IQ_ECO_METRIC_8159">"c8159"</definedName>
    <definedName name="IQ_ECO_METRIC_8159_UNUSED">"c8159"</definedName>
    <definedName name="IQ_ECO_METRIC_8159_UNUSED_UNUSED_UNUSED">"c8159"</definedName>
    <definedName name="IQ_ECO_METRIC_8160">"c8160"</definedName>
    <definedName name="IQ_ECO_METRIC_8161">"c8161"</definedName>
    <definedName name="IQ_ECO_METRIC_8162">"c8162"</definedName>
    <definedName name="IQ_ECO_METRIC_8163">"c8163"</definedName>
    <definedName name="IQ_ECO_METRIC_8164">"c8164"</definedName>
    <definedName name="IQ_ECO_METRIC_8165">"c8165"</definedName>
    <definedName name="IQ_ECO_METRIC_8166">"c8166"</definedName>
    <definedName name="IQ_ECO_METRIC_8167">"c8167"</definedName>
    <definedName name="IQ_ECO_METRIC_8168">"c8168"</definedName>
    <definedName name="IQ_ECO_METRIC_8169">"c8169"</definedName>
    <definedName name="IQ_ECO_METRIC_8170">"c8170"</definedName>
    <definedName name="IQ_ECO_METRIC_8171">"c8171"</definedName>
    <definedName name="IQ_ECO_METRIC_8172">"c8172"</definedName>
    <definedName name="IQ_ECO_METRIC_8173">"c8173"</definedName>
    <definedName name="IQ_ECO_METRIC_8174">"c8174"</definedName>
    <definedName name="IQ_ECO_METRIC_8175">"c8175"</definedName>
    <definedName name="IQ_ECO_METRIC_8176">"c8176"</definedName>
    <definedName name="IQ_ECO_METRIC_8177">"c8177"</definedName>
    <definedName name="IQ_ECO_METRIC_8178">"c8178"</definedName>
    <definedName name="IQ_ECO_METRIC_8179">"c8179"</definedName>
    <definedName name="IQ_ECO_METRIC_8180">"c8180"</definedName>
    <definedName name="IQ_ECO_METRIC_8181">"c8181"</definedName>
    <definedName name="IQ_ECO_METRIC_8182">"c8182"</definedName>
    <definedName name="IQ_ECO_METRIC_8183">"c8183"</definedName>
    <definedName name="IQ_ECO_METRIC_8184">"c8184"</definedName>
    <definedName name="IQ_ECO_METRIC_8185">"c8185"</definedName>
    <definedName name="IQ_ECO_METRIC_8186">"c8186"</definedName>
    <definedName name="IQ_ECO_METRIC_8187">"c8187"</definedName>
    <definedName name="IQ_ECO_METRIC_8188">"c8188"</definedName>
    <definedName name="IQ_ECO_METRIC_8189">"c8189"</definedName>
    <definedName name="IQ_ECO_METRIC_8190">"c8190"</definedName>
    <definedName name="IQ_ECO_METRIC_8191">"c8191"</definedName>
    <definedName name="IQ_ECO_METRIC_8192">"c8192"</definedName>
    <definedName name="IQ_ECO_METRIC_8193">"c8193"</definedName>
    <definedName name="IQ_ECO_METRIC_8194">"c8194"</definedName>
    <definedName name="IQ_ECO_METRIC_8195">"c8195"</definedName>
    <definedName name="IQ_ECO_METRIC_8196">"c8196"</definedName>
    <definedName name="IQ_ECO_METRIC_8197">"c8197"</definedName>
    <definedName name="IQ_ECO_METRIC_8198">"c8198"</definedName>
    <definedName name="IQ_ECO_METRIC_8199">"c8199"</definedName>
    <definedName name="IQ_ECO_METRIC_8200">"c8200"</definedName>
    <definedName name="IQ_ECO_METRIC_8201">"c8201"</definedName>
    <definedName name="IQ_ECO_METRIC_8202">"c8202"</definedName>
    <definedName name="IQ_ECO_METRIC_8203">"c8203"</definedName>
    <definedName name="IQ_ECO_METRIC_8204">"c8204"</definedName>
    <definedName name="IQ_ECO_METRIC_8205">"c8205"</definedName>
    <definedName name="IQ_ECO_METRIC_8206">"c8206"</definedName>
    <definedName name="IQ_ECO_METRIC_8207">"c8207"</definedName>
    <definedName name="IQ_ECO_METRIC_8208">"c8208"</definedName>
    <definedName name="IQ_ECO_METRIC_8209">"c8209"</definedName>
    <definedName name="IQ_ECO_METRIC_8210">"c8210"</definedName>
    <definedName name="IQ_ECO_METRIC_8211">"c8211"</definedName>
    <definedName name="IQ_ECO_METRIC_8212">"c8212"</definedName>
    <definedName name="IQ_ECO_METRIC_8213">"c8213"</definedName>
    <definedName name="IQ_ECO_METRIC_8214">"c8214"</definedName>
    <definedName name="IQ_ECO_METRIC_8215">"c8215"</definedName>
    <definedName name="IQ_ECO_METRIC_8216">"c8216"</definedName>
    <definedName name="IQ_ECO_METRIC_8216_UNUSED">"c8216"</definedName>
    <definedName name="IQ_ECO_METRIC_8216_UNUSED_UNUSED_UNUSED">"c8216"</definedName>
    <definedName name="IQ_ECO_METRIC_8217">"c8217"</definedName>
    <definedName name="IQ_ECO_METRIC_8217_UNUSED">"c8217"</definedName>
    <definedName name="IQ_ECO_METRIC_8217_UNUSED_UNUSED_UNUSED">"c8217"</definedName>
    <definedName name="IQ_ECO_METRIC_8219">"c8219"</definedName>
    <definedName name="IQ_ECO_METRIC_8221">"c8221"</definedName>
    <definedName name="IQ_ECO_METRIC_8222">"c8222"</definedName>
    <definedName name="IQ_ECO_METRIC_8223">"c8223"</definedName>
    <definedName name="IQ_ECO_METRIC_8224">"c8224"</definedName>
    <definedName name="IQ_ECO_METRIC_8225">"c8225"</definedName>
    <definedName name="IQ_ECO_METRIC_8226">"c8226"</definedName>
    <definedName name="IQ_ECO_METRIC_8227">"c8227"</definedName>
    <definedName name="IQ_ECO_METRIC_8228">"c8228"</definedName>
    <definedName name="IQ_ECO_METRIC_8229">"c8229"</definedName>
    <definedName name="IQ_ECO_METRIC_8230">"c8230"</definedName>
    <definedName name="IQ_ECO_METRIC_8231">"c8231"</definedName>
    <definedName name="IQ_ECO_METRIC_8232">"c8232"</definedName>
    <definedName name="IQ_ECO_METRIC_8233">"c8233"</definedName>
    <definedName name="IQ_ECO_METRIC_8234">"c8234"</definedName>
    <definedName name="IQ_ECO_METRIC_8235">"c8235"</definedName>
    <definedName name="IQ_ECO_METRIC_8236">"c8236"</definedName>
    <definedName name="IQ_ECO_METRIC_8237">"c8237"</definedName>
    <definedName name="IQ_ECO_METRIC_8238">"c8238"</definedName>
    <definedName name="IQ_ECO_METRIC_8239">"c8239"</definedName>
    <definedName name="IQ_ECO_METRIC_8240">"c8240"</definedName>
    <definedName name="IQ_ECO_METRIC_8241">"c8241"</definedName>
    <definedName name="IQ_ECO_METRIC_8242">"c8242"</definedName>
    <definedName name="IQ_ECO_METRIC_8243">"c8243"</definedName>
    <definedName name="IQ_ECO_METRIC_8244">"c8244"</definedName>
    <definedName name="IQ_ECO_METRIC_8245">"c8245"</definedName>
    <definedName name="IQ_ECO_METRIC_8246">"c8246"</definedName>
    <definedName name="IQ_ECO_METRIC_8247">"c8247"</definedName>
    <definedName name="IQ_ECO_METRIC_8248">"c8248"</definedName>
    <definedName name="IQ_ECO_METRIC_8249">"c8249"</definedName>
    <definedName name="IQ_ECO_METRIC_8250">"c8250"</definedName>
    <definedName name="IQ_ECO_METRIC_8251">"c8251"</definedName>
    <definedName name="IQ_ECO_METRIC_8252">"c8252"</definedName>
    <definedName name="IQ_ECO_METRIC_8253">"c8253"</definedName>
    <definedName name="IQ_ECO_METRIC_8254">"c8254"</definedName>
    <definedName name="IQ_ECO_METRIC_8255">"c8255"</definedName>
    <definedName name="IQ_ECO_METRIC_8256">"c8256"</definedName>
    <definedName name="IQ_ECO_METRIC_8257">"c8257"</definedName>
    <definedName name="IQ_ECO_METRIC_8258">"c8258"</definedName>
    <definedName name="IQ_ECO_METRIC_8259">"c8259"</definedName>
    <definedName name="IQ_ECO_METRIC_8260">"c8260"</definedName>
    <definedName name="IQ_ECO_METRIC_8261">"c8261"</definedName>
    <definedName name="IQ_ECO_METRIC_8262">"c8262"</definedName>
    <definedName name="IQ_ECO_METRIC_8263">"c8263"</definedName>
    <definedName name="IQ_ECO_METRIC_8264">"c8264"</definedName>
    <definedName name="IQ_ECO_METRIC_8265">"c8265"</definedName>
    <definedName name="IQ_ECO_METRIC_8266">"c8266"</definedName>
    <definedName name="IQ_ECO_METRIC_8267">"c8267"</definedName>
    <definedName name="IQ_ECO_METRIC_8268">"c8268"</definedName>
    <definedName name="IQ_ECO_METRIC_8269">"c8269"</definedName>
    <definedName name="IQ_ECO_METRIC_8270">"c8270"</definedName>
    <definedName name="IQ_ECO_METRIC_8271">"c8271"</definedName>
    <definedName name="IQ_ECO_METRIC_8272">"c8272"</definedName>
    <definedName name="IQ_ECO_METRIC_8273">"c8273"</definedName>
    <definedName name="IQ_ECO_METRIC_8274">"c8274"</definedName>
    <definedName name="IQ_ECO_METRIC_8275">"c8275"</definedName>
    <definedName name="IQ_ECO_METRIC_8276">"c8276"</definedName>
    <definedName name="IQ_ECO_METRIC_8277">"c8277"</definedName>
    <definedName name="IQ_ECO_METRIC_8278">"c8278"</definedName>
    <definedName name="IQ_ECO_METRIC_8279">"c8279"</definedName>
    <definedName name="IQ_ECO_METRIC_8280">"c8280"</definedName>
    <definedName name="IQ_ECO_METRIC_8282">"c8282"</definedName>
    <definedName name="IQ_ECO_METRIC_8283">"c8283"</definedName>
    <definedName name="IQ_ECO_METRIC_8284">"c8284"</definedName>
    <definedName name="IQ_ECO_METRIC_8285">"c8285"</definedName>
    <definedName name="IQ_ECO_METRIC_8286">"c8286"</definedName>
    <definedName name="IQ_ECO_METRIC_8287">"c8287"</definedName>
    <definedName name="IQ_ECO_METRIC_8288">"c8288"</definedName>
    <definedName name="IQ_ECO_METRIC_8289">"c8289"</definedName>
    <definedName name="IQ_ECO_METRIC_8290">"c8290"</definedName>
    <definedName name="IQ_ECO_METRIC_8291">"c8291"</definedName>
    <definedName name="IQ_ECO_METRIC_8292">"c8292"</definedName>
    <definedName name="IQ_ECO_METRIC_8293">"c8293"</definedName>
    <definedName name="IQ_ECO_METRIC_8294">"c8294"</definedName>
    <definedName name="IQ_ECO_METRIC_8295">"c8295"</definedName>
    <definedName name="IQ_ECO_METRIC_8296">"c8296"</definedName>
    <definedName name="IQ_ECO_METRIC_8297">"c8297"</definedName>
    <definedName name="IQ_ECO_METRIC_8298">"c8298"</definedName>
    <definedName name="IQ_ECO_METRIC_8299">"c8299"</definedName>
    <definedName name="IQ_ECO_METRIC_8300">"c8300"</definedName>
    <definedName name="IQ_ECO_METRIC_8301">"c8301"</definedName>
    <definedName name="IQ_ECO_METRIC_8302">"c8302"</definedName>
    <definedName name="IQ_ECO_METRIC_8303">"c8303"</definedName>
    <definedName name="IQ_ECO_METRIC_8304">"c8304"</definedName>
    <definedName name="IQ_ECO_METRIC_8305">"c8305"</definedName>
    <definedName name="IQ_ECO_METRIC_8306">"c8306"</definedName>
    <definedName name="IQ_ECO_METRIC_8307">"c8307"</definedName>
    <definedName name="IQ_ECO_METRIC_8308">"c8308"</definedName>
    <definedName name="IQ_ECO_METRIC_8308_UNUSED">"c8308"</definedName>
    <definedName name="IQ_ECO_METRIC_8308_UNUSED_UNUSED_UNUSED">"c8308"</definedName>
    <definedName name="IQ_ECO_METRIC_8309">"c8309"</definedName>
    <definedName name="IQ_ECO_METRIC_8310">"c8310"</definedName>
    <definedName name="IQ_ECO_METRIC_8311">"c8311"</definedName>
    <definedName name="IQ_ECO_METRIC_8312">"c8312"</definedName>
    <definedName name="IQ_ECO_METRIC_8313">"c8313"</definedName>
    <definedName name="IQ_ECO_METRIC_8314">"c8314"</definedName>
    <definedName name="IQ_ECO_METRIC_8315">"c8315"</definedName>
    <definedName name="IQ_ECO_METRIC_8316">"c8316"</definedName>
    <definedName name="IQ_ECO_METRIC_8317">"c8317"</definedName>
    <definedName name="IQ_ECO_METRIC_8318">"c8318"</definedName>
    <definedName name="IQ_ECO_METRIC_8320">"c8320"</definedName>
    <definedName name="IQ_ECO_METRIC_8321">"c8321"</definedName>
    <definedName name="IQ_ECO_METRIC_8322">"c8322"</definedName>
    <definedName name="IQ_ECO_METRIC_8323">"c8323"</definedName>
    <definedName name="IQ_ECO_METRIC_8324">"c8324"</definedName>
    <definedName name="IQ_ECO_METRIC_8325">"c8325"</definedName>
    <definedName name="IQ_ECO_METRIC_8326">"c8326"</definedName>
    <definedName name="IQ_ECO_METRIC_8327">"c8327"</definedName>
    <definedName name="IQ_ECO_METRIC_8328">"c8328"</definedName>
    <definedName name="IQ_ECO_METRIC_8329">"c8329"</definedName>
    <definedName name="IQ_ECO_METRIC_8330">"c8330"</definedName>
    <definedName name="IQ_ECO_METRIC_8331">"c8331"</definedName>
    <definedName name="IQ_ECO_METRIC_8332">"c8332"</definedName>
    <definedName name="IQ_ECO_METRIC_8333">"c8333"</definedName>
    <definedName name="IQ_ECO_METRIC_8335">"c8335"</definedName>
    <definedName name="IQ_ECO_METRIC_8336">"c8336"</definedName>
    <definedName name="IQ_ECO_METRIC_8337">"c8337"</definedName>
    <definedName name="IQ_ECO_METRIC_8338">"c8338"</definedName>
    <definedName name="IQ_ECO_METRIC_8339">"c8339"</definedName>
    <definedName name="IQ_ECO_METRIC_8340">"c8340"</definedName>
    <definedName name="IQ_ECO_METRIC_8341">"c8341"</definedName>
    <definedName name="IQ_ECO_METRIC_8343">"c8343"</definedName>
    <definedName name="IQ_ECO_METRIC_8344">"c8344"</definedName>
    <definedName name="IQ_ECO_METRIC_8345">"c8345"</definedName>
    <definedName name="IQ_ECO_METRIC_8346">"c8346"</definedName>
    <definedName name="IQ_ECO_METRIC_8347">"c8347"</definedName>
    <definedName name="IQ_ECO_METRIC_8348">"c8348"</definedName>
    <definedName name="IQ_ECO_METRIC_8349">"c8349"</definedName>
    <definedName name="IQ_ECO_METRIC_8350">"c8350"</definedName>
    <definedName name="IQ_ECO_METRIC_8352">"c8352"</definedName>
    <definedName name="IQ_ECO_METRIC_8353">"c8353"</definedName>
    <definedName name="IQ_ECO_METRIC_8354">"c8354"</definedName>
    <definedName name="IQ_ECO_METRIC_8355">"c8355"</definedName>
    <definedName name="IQ_ECO_METRIC_8356">"c8356"</definedName>
    <definedName name="IQ_ECO_METRIC_8357">"c8357"</definedName>
    <definedName name="IQ_ECO_METRIC_8358">"c8358"</definedName>
    <definedName name="IQ_ECO_METRIC_8359">"c8359"</definedName>
    <definedName name="IQ_ECO_METRIC_8360">"c8360"</definedName>
    <definedName name="IQ_ECO_METRIC_8361">"c8361"</definedName>
    <definedName name="IQ_ECO_METRIC_8362">"c8362"</definedName>
    <definedName name="IQ_ECO_METRIC_8363">"c8363"</definedName>
    <definedName name="IQ_ECO_METRIC_8366">"c8366"</definedName>
    <definedName name="IQ_ECO_METRIC_8367">"c8367"</definedName>
    <definedName name="IQ_ECO_METRIC_8368">"c8368"</definedName>
    <definedName name="IQ_ECO_METRIC_8369">"c8369"</definedName>
    <definedName name="IQ_ECO_METRIC_8370">"c8370"</definedName>
    <definedName name="IQ_ECO_METRIC_8371">"c8371"</definedName>
    <definedName name="IQ_ECO_METRIC_8372">"c8372"</definedName>
    <definedName name="IQ_ECO_METRIC_8373">"c8373"</definedName>
    <definedName name="IQ_ECO_METRIC_8374">"c8374"</definedName>
    <definedName name="IQ_ECO_METRIC_8375">"c8375"</definedName>
    <definedName name="IQ_ECO_METRIC_8376">"c8376"</definedName>
    <definedName name="IQ_ECO_METRIC_8377">"c8377"</definedName>
    <definedName name="IQ_ECO_METRIC_8378">"c8378"</definedName>
    <definedName name="IQ_ECO_METRIC_8380">"c8380"</definedName>
    <definedName name="IQ_ECO_METRIC_8381">"c8381"</definedName>
    <definedName name="IQ_ECO_METRIC_8382">"c8382"</definedName>
    <definedName name="IQ_ECO_METRIC_8383">"c8383"</definedName>
    <definedName name="IQ_ECO_METRIC_8384">"c8384"</definedName>
    <definedName name="IQ_ECO_METRIC_8385">"c8385"</definedName>
    <definedName name="IQ_ECO_METRIC_8387">"c8387"</definedName>
    <definedName name="IQ_ECO_METRIC_8388">"c8388"</definedName>
    <definedName name="IQ_ECO_METRIC_8389">"c8389"</definedName>
    <definedName name="IQ_ECO_METRIC_8390">"c8390"</definedName>
    <definedName name="IQ_ECO_METRIC_8391">"c8391"</definedName>
    <definedName name="IQ_ECO_METRIC_8392">"c8392"</definedName>
    <definedName name="IQ_ECO_METRIC_8393">"c8393"</definedName>
    <definedName name="IQ_ECO_METRIC_8394">"c8394"</definedName>
    <definedName name="IQ_ECO_METRIC_8395">"c8395"</definedName>
    <definedName name="IQ_ECO_METRIC_8396">"c8396"</definedName>
    <definedName name="IQ_ECO_METRIC_8397">"c8397"</definedName>
    <definedName name="IQ_ECO_METRIC_8398">"c8398"</definedName>
    <definedName name="IQ_ECO_METRIC_8399">"c8399"</definedName>
    <definedName name="IQ_ECO_METRIC_8400">"c8400"</definedName>
    <definedName name="IQ_ECO_METRIC_8401">"c8401"</definedName>
    <definedName name="IQ_ECO_METRIC_8402">"c8402"</definedName>
    <definedName name="IQ_ECO_METRIC_8403">"c8403"</definedName>
    <definedName name="IQ_ECO_METRIC_8404">"c8404"</definedName>
    <definedName name="IQ_ECO_METRIC_8405">"c8405"</definedName>
    <definedName name="IQ_ECO_METRIC_8406">"c8406"</definedName>
    <definedName name="IQ_ECO_METRIC_8407">"c8407"</definedName>
    <definedName name="IQ_ECO_METRIC_8408">"c8408"</definedName>
    <definedName name="IQ_ECO_METRIC_8409">"c8409"</definedName>
    <definedName name="IQ_ECO_METRIC_8410">"c8410"</definedName>
    <definedName name="IQ_ECO_METRIC_8411">"c8411"</definedName>
    <definedName name="IQ_ECO_METRIC_8412">"c8412"</definedName>
    <definedName name="IQ_ECO_METRIC_8413">"c8413"</definedName>
    <definedName name="IQ_ECO_METRIC_8414">"c8414"</definedName>
    <definedName name="IQ_ECO_METRIC_8415">"c8415"</definedName>
    <definedName name="IQ_ECO_METRIC_8416">"c8416"</definedName>
    <definedName name="IQ_ECO_METRIC_8417">"c8417"</definedName>
    <definedName name="IQ_ECO_METRIC_8418">"c8418"</definedName>
    <definedName name="IQ_ECO_METRIC_8419">"c8419"</definedName>
    <definedName name="IQ_ECO_METRIC_8420">"c8420"</definedName>
    <definedName name="IQ_ECO_METRIC_8421">"c8421"</definedName>
    <definedName name="IQ_ECO_METRIC_8422">"c8422"</definedName>
    <definedName name="IQ_ECO_METRIC_8423">"c8423"</definedName>
    <definedName name="IQ_ECO_METRIC_8424">"c8424"</definedName>
    <definedName name="IQ_ECO_METRIC_8425">"c8425"</definedName>
    <definedName name="IQ_ECO_METRIC_8426">"c8426"</definedName>
    <definedName name="IQ_ECO_METRIC_8427">"c8427"</definedName>
    <definedName name="IQ_ECO_METRIC_8428">"c8428"</definedName>
    <definedName name="IQ_ECO_METRIC_8429">"c8429"</definedName>
    <definedName name="IQ_ECO_METRIC_8430">"c8430"</definedName>
    <definedName name="IQ_ECO_METRIC_8431">"c8431"</definedName>
    <definedName name="IQ_ECO_METRIC_8432">"c8432"</definedName>
    <definedName name="IQ_ECO_METRIC_8433">"c8433"</definedName>
    <definedName name="IQ_ECO_METRIC_8434">"c8434"</definedName>
    <definedName name="IQ_ECO_METRIC_8435">"c8435"</definedName>
    <definedName name="IQ_ECO_METRIC_8436">"c8436"</definedName>
    <definedName name="IQ_ECO_METRIC_8436_UNUSED">"c8436"</definedName>
    <definedName name="IQ_ECO_METRIC_8436_UNUSED_UNUSED_UNUSED">"c8436"</definedName>
    <definedName name="IQ_ECO_METRIC_8437">"c8437"</definedName>
    <definedName name="IQ_ECO_METRIC_8437_UNUSED">"c8437"</definedName>
    <definedName name="IQ_ECO_METRIC_8437_UNUSED_UNUSED_UNUSED">"c8437"</definedName>
    <definedName name="IQ_ECO_METRIC_8440">"c8440"</definedName>
    <definedName name="IQ_ECO_METRIC_8441">"c8441"</definedName>
    <definedName name="IQ_ECO_METRIC_8442">"c8442"</definedName>
    <definedName name="IQ_ECO_METRIC_8443">"c8443"</definedName>
    <definedName name="IQ_ECO_METRIC_8444">"c8444"</definedName>
    <definedName name="IQ_ECO_METRIC_8445">"c8445"</definedName>
    <definedName name="IQ_ECO_METRIC_8446">"c8446"</definedName>
    <definedName name="IQ_ECO_METRIC_8447">"c8447"</definedName>
    <definedName name="IQ_ECO_METRIC_8448">"c8448"</definedName>
    <definedName name="IQ_ECO_METRIC_8450">"c8450"</definedName>
    <definedName name="IQ_ECO_METRIC_8451">"c8451"</definedName>
    <definedName name="IQ_ECO_METRIC_8452">"c8452"</definedName>
    <definedName name="IQ_ECO_METRIC_8453">"c8453"</definedName>
    <definedName name="IQ_ECO_METRIC_8454">"c8454"</definedName>
    <definedName name="IQ_ECO_METRIC_8455">"c8455"</definedName>
    <definedName name="IQ_ECO_METRIC_8456">"c8456"</definedName>
    <definedName name="IQ_ECO_METRIC_8457">"c8457"</definedName>
    <definedName name="IQ_ECO_METRIC_8458">"c8458"</definedName>
    <definedName name="IQ_ECO_METRIC_8459">"c8459"</definedName>
    <definedName name="IQ_ECO_METRIC_8460">"c8460"</definedName>
    <definedName name="IQ_ECO_METRIC_8461">"c8461"</definedName>
    <definedName name="IQ_ECO_METRIC_8462">"c8462"</definedName>
    <definedName name="IQ_ECO_METRIC_8463">"c8463"</definedName>
    <definedName name="IQ_ECO_METRIC_8464">"c8464"</definedName>
    <definedName name="IQ_ECO_METRIC_8465">"c8465"</definedName>
    <definedName name="IQ_ECO_METRIC_8466">"c8466"</definedName>
    <definedName name="IQ_ECO_METRIC_8467">"c8467"</definedName>
    <definedName name="IQ_ECO_METRIC_8468">"c8468"</definedName>
    <definedName name="IQ_ECO_METRIC_8469">"c8469"</definedName>
    <definedName name="IQ_ECO_METRIC_8470">"c8470"</definedName>
    <definedName name="IQ_ECO_METRIC_8471">"c8471"</definedName>
    <definedName name="IQ_ECO_METRIC_8472">"c8472"</definedName>
    <definedName name="IQ_ECO_METRIC_8473">"c8473"</definedName>
    <definedName name="IQ_ECO_METRIC_8474">"c8474"</definedName>
    <definedName name="IQ_ECO_METRIC_8476">"c8476"</definedName>
    <definedName name="IQ_ECO_METRIC_8477">"c8477"</definedName>
    <definedName name="IQ_ECO_METRIC_8478">"c8478"</definedName>
    <definedName name="IQ_ECO_METRIC_8479">"c8479"</definedName>
    <definedName name="IQ_ECO_METRIC_8480">"c8480"</definedName>
    <definedName name="IQ_ECO_METRIC_8481">"c8481"</definedName>
    <definedName name="IQ_ECO_METRIC_8482">"c8482"</definedName>
    <definedName name="IQ_ECO_METRIC_8483">"c8483"</definedName>
    <definedName name="IQ_ECO_METRIC_8484">"c8484"</definedName>
    <definedName name="IQ_ECO_METRIC_8485">"c8485"</definedName>
    <definedName name="IQ_ECO_METRIC_8486">"c8486"</definedName>
    <definedName name="IQ_ECO_METRIC_8487">"c8487"</definedName>
    <definedName name="IQ_ECO_METRIC_8488">"c8488"</definedName>
    <definedName name="IQ_ECO_METRIC_8489">"c8489"</definedName>
    <definedName name="IQ_ECO_METRIC_8490">"c8490"</definedName>
    <definedName name="IQ_ECO_METRIC_8491">"c8491"</definedName>
    <definedName name="IQ_ECO_METRIC_8492">"c8492"</definedName>
    <definedName name="IQ_ECO_METRIC_8493">"c8493"</definedName>
    <definedName name="IQ_ECO_METRIC_8494">"c8494"</definedName>
    <definedName name="IQ_ECO_METRIC_8495">"c8495"</definedName>
    <definedName name="IQ_ECO_METRIC_8496">"c8496"</definedName>
    <definedName name="IQ_ECO_METRIC_8497">"c8497"</definedName>
    <definedName name="IQ_ECO_METRIC_8498">"c8498"</definedName>
    <definedName name="IQ_ECO_METRIC_8499">"c8499"</definedName>
    <definedName name="IQ_ECO_METRIC_8500">"c8500"</definedName>
    <definedName name="IQ_ECO_METRIC_8502">"c8502"</definedName>
    <definedName name="IQ_ECO_METRIC_8503">"c8503"</definedName>
    <definedName name="IQ_ECO_METRIC_8504">"c8504"</definedName>
    <definedName name="IQ_ECO_METRIC_8505">"c8505"</definedName>
    <definedName name="IQ_ECO_METRIC_8506">"c8506"</definedName>
    <definedName name="IQ_ECO_METRIC_8507">"c8507"</definedName>
    <definedName name="IQ_ECO_METRIC_8508">"c8508"</definedName>
    <definedName name="IQ_ECO_METRIC_8509">"c8509"</definedName>
    <definedName name="IQ_ECO_METRIC_8510">"c8510"</definedName>
    <definedName name="IQ_ECO_METRIC_8511">"c8511"</definedName>
    <definedName name="IQ_ECO_METRIC_8512">"c8512"</definedName>
    <definedName name="IQ_ECO_METRIC_8513">"c8513"</definedName>
    <definedName name="IQ_ECO_METRIC_8514">"c8514"</definedName>
    <definedName name="IQ_ECO_METRIC_8515">"c8515"</definedName>
    <definedName name="IQ_ECO_METRIC_8516">"c8516"</definedName>
    <definedName name="IQ_ECO_METRIC_8517">"c8517"</definedName>
    <definedName name="IQ_ECO_METRIC_8518">"c8518"</definedName>
    <definedName name="IQ_ECO_METRIC_8519">"c8519"</definedName>
    <definedName name="IQ_ECO_METRIC_8520">"c8520"</definedName>
    <definedName name="IQ_ECO_METRIC_8521">"c8521"</definedName>
    <definedName name="IQ_ECO_METRIC_8522">"c8522"</definedName>
    <definedName name="IQ_ECO_METRIC_8523">"c8523"</definedName>
    <definedName name="IQ_ECO_METRIC_8524">"c8524"</definedName>
    <definedName name="IQ_ECO_METRIC_8525">"c8525"</definedName>
    <definedName name="IQ_ECO_METRIC_8526">"c8526"</definedName>
    <definedName name="IQ_ECO_METRIC_8527">"c8527"</definedName>
    <definedName name="IQ_ECO_METRIC_8528">"c8528"</definedName>
    <definedName name="IQ_ECO_METRIC_8528_UNUSED">"c8528"</definedName>
    <definedName name="IQ_ECO_METRIC_8528_UNUSED_UNUSED_UNUSED">"c8528"</definedName>
    <definedName name="IQ_ECO_METRIC_8529">"c8529"</definedName>
    <definedName name="IQ_ECO_METRIC_8530">"c8530"</definedName>
    <definedName name="IQ_ECO_METRIC_8531">"c8531"</definedName>
    <definedName name="IQ_ECO_METRIC_8532">"c8532"</definedName>
    <definedName name="IQ_ECO_METRIC_8533">"c8533"</definedName>
    <definedName name="IQ_ECO_METRIC_8534">"c8534"</definedName>
    <definedName name="IQ_ECO_METRIC_8535">"c8535"</definedName>
    <definedName name="IQ_ECO_METRIC_8536">"c8536"</definedName>
    <definedName name="IQ_ECO_METRIC_8537">"c8537"</definedName>
    <definedName name="IQ_ECO_METRIC_8538">"c8538"</definedName>
    <definedName name="IQ_ECO_METRIC_8540">"c8540"</definedName>
    <definedName name="IQ_ECO_METRIC_8541">"c8541"</definedName>
    <definedName name="IQ_ECO_METRIC_8543">"c8543"</definedName>
    <definedName name="IQ_ECO_METRIC_8544">"c8544"</definedName>
    <definedName name="IQ_ECO_METRIC_8545">"c8545"</definedName>
    <definedName name="IQ_ECO_METRIC_8546">"c8546"</definedName>
    <definedName name="IQ_ECO_METRIC_8547">"c8547"</definedName>
    <definedName name="IQ_ECO_METRIC_8548">"c8548"</definedName>
    <definedName name="IQ_ECO_METRIC_8549">"c8549"</definedName>
    <definedName name="IQ_ECO_METRIC_8550">"c8550"</definedName>
    <definedName name="IQ_ECO_METRIC_8555">"c8555"</definedName>
    <definedName name="IQ_ECO_METRIC_8556">"c8556"</definedName>
    <definedName name="IQ_ECO_METRIC_8557">"c8557"</definedName>
    <definedName name="IQ_ECO_METRIC_8558">"c8558"</definedName>
    <definedName name="IQ_ECO_METRIC_8559">"c8559"</definedName>
    <definedName name="IQ_ECO_METRIC_8560">"c8560"</definedName>
    <definedName name="IQ_ECO_METRIC_8561">"c8561"</definedName>
    <definedName name="IQ_ECO_METRIC_8565">"c8565"</definedName>
    <definedName name="IQ_ECO_METRIC_8567">"c8567"</definedName>
    <definedName name="IQ_ECO_METRIC_8568">"c8568"</definedName>
    <definedName name="IQ_ECO_METRIC_8569">"c8569"</definedName>
    <definedName name="IQ_ECS_AUTHORIZED_SHARES">"c5583"</definedName>
    <definedName name="IQ_ECS_AUTHORIZED_SHARES_ABS">"c5597"</definedName>
    <definedName name="IQ_ECS_AUTHORIZED_SHARES_OTHER">"c15613"</definedName>
    <definedName name="IQ_ECS_AUTHORIZED_SHARES_OTHER_ABS">"c15630"</definedName>
    <definedName name="IQ_ECS_CONVERT_FACTOR">"c5581"</definedName>
    <definedName name="IQ_ECS_CONVERT_FACTOR_ABS">"c5595"</definedName>
    <definedName name="IQ_ECS_CONVERT_FACTOR_OTHER">"c15611"</definedName>
    <definedName name="IQ_ECS_CONVERT_FACTOR_OTHER_ABS">"c15628"</definedName>
    <definedName name="IQ_ECS_CONVERT_INTO">"c5580"</definedName>
    <definedName name="IQ_ECS_CONVERT_INTO_ABS">"c5594"</definedName>
    <definedName name="IQ_ECS_CONVERT_INTO_OTHER">"c15610"</definedName>
    <definedName name="IQ_ECS_CONVERT_INTO_OTHER_ABS">"c15627"</definedName>
    <definedName name="IQ_ECS_CONVERT_PRIMARY_FACTOR">"c15592"</definedName>
    <definedName name="IQ_ECS_CONVERT_PRIMARY_FACTOR_ABS">"c15596"</definedName>
    <definedName name="IQ_ECS_CONVERT_TYPE">"c5579"</definedName>
    <definedName name="IQ_ECS_CONVERT_TYPE_ABS">"c5593"</definedName>
    <definedName name="IQ_ECS_CONVERT_TYPE_OTHER">"c15609"</definedName>
    <definedName name="IQ_ECS_CONVERT_TYPE_OTHER_ABS">"c15626"</definedName>
    <definedName name="IQ_ECS_INACTIVE_DATE">"c5576"</definedName>
    <definedName name="IQ_ECS_INACTIVE_DATE_ABS">"c5590"</definedName>
    <definedName name="IQ_ECS_INACTIVE_DATE_OTHER">"c15606"</definedName>
    <definedName name="IQ_ECS_INACTIVE_DATE_OTHER_ABS">"c15623"</definedName>
    <definedName name="IQ_ECS_NAME">"c5571"</definedName>
    <definedName name="IQ_ECS_NAME_ABS">"c5585"</definedName>
    <definedName name="IQ_ECS_NAME_OTHER">"c15599"</definedName>
    <definedName name="IQ_ECS_NAME_OTHER_ABS">"c15616"</definedName>
    <definedName name="IQ_ECS_NUM_SHAREHOLDERS">"c5584"</definedName>
    <definedName name="IQ_ECS_NUM_SHAREHOLDERS_1">"c5584"</definedName>
    <definedName name="IQ_ECS_NUM_SHAREHOLDERS_ABS">"c5598"</definedName>
    <definedName name="IQ_ECS_NUM_SHAREHOLDERS_ABS_1">"c5598"</definedName>
    <definedName name="IQ_ECS_NUM_SHAREHOLDERS_OTHER">"c15615"</definedName>
    <definedName name="IQ_ECS_NUM_SHAREHOLDERS_OTHER_ABS">"c15632"</definedName>
    <definedName name="IQ_ECS_PAR_VALUE">"c5577"</definedName>
    <definedName name="IQ_ECS_PAR_VALUE_ABS">"c5591"</definedName>
    <definedName name="IQ_ECS_PAR_VALUE_CURRENCY">"c5578"</definedName>
    <definedName name="IQ_ECS_PAR_VALUE_CURRENCY_ABS">"c5592"</definedName>
    <definedName name="IQ_ECS_PAR_VALUE_CURRENCY_OTHER">"c15608"</definedName>
    <definedName name="IQ_ECS_PAR_VALUE_CURRENCY_OTHER_ABS">"c15625"</definedName>
    <definedName name="IQ_ECS_PAR_VALUE_OTHER">"c15607"</definedName>
    <definedName name="IQ_ECS_PAR_VALUE_OTHER_ABS">"c15624"</definedName>
    <definedName name="IQ_ECS_PARTICIPATE_FLAG">"c15591"</definedName>
    <definedName name="IQ_ECS_PARTICIPATE_FLAG_ABS">"c15595"</definedName>
    <definedName name="IQ_ECS_PARTICIPATE_FLAG_OTHER">"c15614"</definedName>
    <definedName name="IQ_ECS_PARTICIPATE_FLAG_OTHER_ABS">"c15631"</definedName>
    <definedName name="IQ_ECS_SHARES_OUT_BS_DATE">"c5572"</definedName>
    <definedName name="IQ_ECS_SHARES_OUT_BS_DATE_ABS">"c5586"</definedName>
    <definedName name="IQ_ECS_SHARES_OUT_BS_DATE_OTHER">"c15600"</definedName>
    <definedName name="IQ_ECS_SHARES_OUT_BS_DATE_OTHER_ABS">"c15617"</definedName>
    <definedName name="IQ_ECS_SHARES_OUT_FILING_DATE">"c5573"</definedName>
    <definedName name="IQ_ECS_SHARES_OUT_FILING_DATE_ABS">"c5587"</definedName>
    <definedName name="IQ_ECS_SHARES_OUT_FILING_DATE_OTHER">"c15601"</definedName>
    <definedName name="IQ_ECS_SHARES_OUT_FILING_DATE_OTHER_ABS">"c15618"</definedName>
    <definedName name="IQ_ECS_START_DATE">"c5575"</definedName>
    <definedName name="IQ_ECS_START_DATE_ABS">"c5589"</definedName>
    <definedName name="IQ_ECS_START_DATE_OTHER">"c15605"</definedName>
    <definedName name="IQ_ECS_START_DATE_OTHER_ABS">"c15622"</definedName>
    <definedName name="IQ_ECS_TICKER">"c15594"</definedName>
    <definedName name="IQ_ECS_TICKER_ABS">"c15598"</definedName>
    <definedName name="IQ_ECS_TICKER_OTHER">"c15603"</definedName>
    <definedName name="IQ_ECS_TICKER_OTHER_ABS">"c15620"</definedName>
    <definedName name="IQ_ECS_TRADING_ITEM_CIQID">"c15593"</definedName>
    <definedName name="IQ_ECS_TRADING_ITEM_CIQID_ABS">"c15597"</definedName>
    <definedName name="IQ_ECS_TRADING_ITEM_CIQID_OTHER">"c15602"</definedName>
    <definedName name="IQ_ECS_TRADING_ITEM_CIQID_OTHER_ABS">"c15619"</definedName>
    <definedName name="IQ_ECS_TYPE">"c5574"</definedName>
    <definedName name="IQ_ECS_TYPE_ABS">"c5588"</definedName>
    <definedName name="IQ_ECS_TYPE_OTHER">"c15604"</definedName>
    <definedName name="IQ_ECS_TYPE_OTHER_ABS">"c15621"</definedName>
    <definedName name="IQ_ECS_VOTING">"c5582"</definedName>
    <definedName name="IQ_ECS_VOTING_ABS">"c5596"</definedName>
    <definedName name="IQ_ECS_VOTING_OTHER">"c15612"</definedName>
    <definedName name="IQ_ECS_VOTING_OTHER_ABS">"c15629"</definedName>
    <definedName name="IQ_EFFECT_SPECIAL_CHARGE">"c1595"</definedName>
    <definedName name="IQ_EFFECT_TAX_RATE">"c1899"</definedName>
    <definedName name="IQ_EFFECTIVE_DATE">"c8966"</definedName>
    <definedName name="IQ_EFFECTIVE_TAX_REV_DATE_TIME_REUT">"c28566"</definedName>
    <definedName name="IQ_EFFECTIVE_TAX_REVISIONS_REUT">"c28527"</definedName>
    <definedName name="IQ_EFFICIENCY_RATIO">"c391"</definedName>
    <definedName name="IQ_EFFICIENCY_RATIO_FDIC">"c6736"</definedName>
    <definedName name="IQ_ELIMINATIONS_CONSOL_OFFICES_FOREIGN_FFIEC">"c15395"</definedName>
    <definedName name="IQ_EMBEDDED_VAL_COVERED">"c9962"</definedName>
    <definedName name="IQ_EMBEDDED_VAL_COVERED_BEG">"c9957"</definedName>
    <definedName name="IQ_EMBEDDED_VAL_GROUP">"c9948"</definedName>
    <definedName name="IQ_EMBEDDED_VAL_GROUP_BEG">"c9943"</definedName>
    <definedName name="IQ_EMPLOY_COST_INDEX_BENEFITS">"c6857"</definedName>
    <definedName name="IQ_EMPLOY_COST_INDEX_BENEFITS_APR">"c7517"</definedName>
    <definedName name="IQ_EMPLOY_COST_INDEX_BENEFITS_APR_FC">"c8397"</definedName>
    <definedName name="IQ_EMPLOY_COST_INDEX_BENEFITS_FC">"c7737"</definedName>
    <definedName name="IQ_EMPLOY_COST_INDEX_BENEFITS_POP">"c7077"</definedName>
    <definedName name="IQ_EMPLOY_COST_INDEX_BENEFITS_POP_FC">"c7957"</definedName>
    <definedName name="IQ_EMPLOY_COST_INDEX_BENEFITS_YOY">"c7297"</definedName>
    <definedName name="IQ_EMPLOY_COST_INDEX_BENEFITS_YOY_FC">"c8177"</definedName>
    <definedName name="IQ_EMPLOY_COST_INDEX_COMP">"c6856"</definedName>
    <definedName name="IQ_EMPLOY_COST_INDEX_COMP_APR">"c7516"</definedName>
    <definedName name="IQ_EMPLOY_COST_INDEX_COMP_APR_FC">"c8396"</definedName>
    <definedName name="IQ_EMPLOY_COST_INDEX_COMP_FC">"c7736"</definedName>
    <definedName name="IQ_EMPLOY_COST_INDEX_COMP_POP">"c7076"</definedName>
    <definedName name="IQ_EMPLOY_COST_INDEX_COMP_POP_FC">"c7956"</definedName>
    <definedName name="IQ_EMPLOY_COST_INDEX_COMP_YOY">"c7296"</definedName>
    <definedName name="IQ_EMPLOY_COST_INDEX_COMP_YOY_FC">"c8176"</definedName>
    <definedName name="IQ_EMPLOY_COST_INDEX_WAGE_SALARY">"c6858"</definedName>
    <definedName name="IQ_EMPLOY_COST_INDEX_WAGE_SALARY_APR">"c7518"</definedName>
    <definedName name="IQ_EMPLOY_COST_INDEX_WAGE_SALARY_APR_FC">"c8398"</definedName>
    <definedName name="IQ_EMPLOY_COST_INDEX_WAGE_SALARY_FC">"c7738"</definedName>
    <definedName name="IQ_EMPLOY_COST_INDEX_WAGE_SALARY_POP">"c7078"</definedName>
    <definedName name="IQ_EMPLOY_COST_INDEX_WAGE_SALARY_POP_FC">"c7958"</definedName>
    <definedName name="IQ_EMPLOY_COST_INDEX_WAGE_SALARY_YOY">"c7298"</definedName>
    <definedName name="IQ_EMPLOY_COST_INDEX_WAGE_SALARY_YOY_FC">"c8178"</definedName>
    <definedName name="IQ_EMPLOYEES">"c392"</definedName>
    <definedName name="IQ_EMPLOYEES_FFIEC">"c13035"</definedName>
    <definedName name="IQ_EMPLOYEES_UNDER_UNION_CONTRACTS">"c16109"</definedName>
    <definedName name="IQ_ENTERPRISE_VALUE" localSheetId="3">"c84"</definedName>
    <definedName name="IQ_ENTERPRISE_VALUE" localSheetId="4">"c84"</definedName>
    <definedName name="IQ_ENTERPRISE_VALUE" localSheetId="16">"c84"</definedName>
    <definedName name="IQ_ENTERPRISE_VALUE">"c1348"</definedName>
    <definedName name="IQ_ENTERPRISE_VALUE_1">"c1348"</definedName>
    <definedName name="IQ_ENTITLEMENT_DET_EST_REUT">"c12136"</definedName>
    <definedName name="IQ_ENTREPRENEURAL_PROPERTY_INC">"c6859"</definedName>
    <definedName name="IQ_ENTREPRENEURAL_PROPERTY_INC_APR">"c7519"</definedName>
    <definedName name="IQ_ENTREPRENEURAL_PROPERTY_INC_APR_FC">"c8399"</definedName>
    <definedName name="IQ_ENTREPRENEURAL_PROPERTY_INC_FC">"c7739"</definedName>
    <definedName name="IQ_ENTREPRENEURAL_PROPERTY_INC_POP">"c7079"</definedName>
    <definedName name="IQ_ENTREPRENEURAL_PROPERTY_INC_POP_FC">"c7959"</definedName>
    <definedName name="IQ_ENTREPRENEURAL_PROPERTY_INC_YOY">"c7299"</definedName>
    <definedName name="IQ_ENTREPRENEURAL_PROPERTY_INC_YOY_FC">"c8179"</definedName>
    <definedName name="IQ_EPS">"IQ_EPS"</definedName>
    <definedName name="IQ_EPS_10K">"IQ_EPS_10K"</definedName>
    <definedName name="IQ_EPS_10Q">"IQ_EPS_10Q"</definedName>
    <definedName name="IQ_EPS_10Q1">"IQ_EPS_10Q1"</definedName>
    <definedName name="IQ_EPS_10YR_ANN_CAGR">"c6085"</definedName>
    <definedName name="IQ_EPS_10YR_ANN_GROWTH">"c393"</definedName>
    <definedName name="IQ_EPS_1YR_ANN_GROWTH">"c394"</definedName>
    <definedName name="IQ_EPS_2YR_ANN_CAGR">"c6086"</definedName>
    <definedName name="IQ_EPS_2YR_ANN_GROWTH">"c395"</definedName>
    <definedName name="IQ_EPS_3YR_ANN_CAGR">"c6087"</definedName>
    <definedName name="IQ_EPS_3YR_ANN_GROWTH">"c396"</definedName>
    <definedName name="IQ_EPS_5YR_ANN_CAGR">"c6088"</definedName>
    <definedName name="IQ_EPS_5YR_ANN_GROWTH">"c397"</definedName>
    <definedName name="IQ_EPS_7YR_ANN_CAGR">"c6089"</definedName>
    <definedName name="IQ_EPS_7YR_ANN_GROWTH">"c398"</definedName>
    <definedName name="IQ_EPS_ACT_OR_EST">"c2213"</definedName>
    <definedName name="IQ_EPS_ACT_OR_EST_CIQ">"c5058"</definedName>
    <definedName name="IQ_EPS_ACT_OR_EST_REUT">"c5460"</definedName>
    <definedName name="IQ_EPS_ACT_OR_EST_THOM">"c5298"</definedName>
    <definedName name="IQ_EPS_AP">"c8880"</definedName>
    <definedName name="IQ_EPS_AP_ABS">"c8899"</definedName>
    <definedName name="IQ_EPS_DET_EST_CURRENCY_REUT">"c13584"</definedName>
    <definedName name="IQ_EPS_DET_EST_DATE_REUT">"c13576"</definedName>
    <definedName name="IQ_EPS_DET_EST_INCL_REUT">"c13588"</definedName>
    <definedName name="IQ_EPS_DET_EST_ORIGIN_REUT">"c13580"</definedName>
    <definedName name="IQ_EPS_DET_EST_REUT">"c13572"</definedName>
    <definedName name="IQ_EPS_EST">"c399"</definedName>
    <definedName name="IQ_EPS_EST_1" localSheetId="3">"IQ_EPS_EST_1"</definedName>
    <definedName name="IQ_EPS_EST_1" localSheetId="4">"IQ_EPS_EST_1"</definedName>
    <definedName name="IQ_EPS_EST_1" localSheetId="16">"IQ_EPS_EST_1"</definedName>
    <definedName name="IQ_EPS_EST_1">"c189"</definedName>
    <definedName name="IQ_EPS_EST_BOTTOM_UP">"c5489"</definedName>
    <definedName name="IQ_EPS_EST_BOTTOM_UP_CIQ">"c12026"</definedName>
    <definedName name="IQ_EPS_EST_BOTTOM_UP_REUT">"c5497"</definedName>
    <definedName name="IQ_EPS_EST_BOTTOM_UP_THOM">"c5647"</definedName>
    <definedName name="IQ_EPS_EST_CIQ">"c4994"</definedName>
    <definedName name="IQ_EPS_EST_DOWN_2MONTH">"c16309"</definedName>
    <definedName name="IQ_EPS_EST_DOWN_2MONTH_CIQ">"c16633"</definedName>
    <definedName name="IQ_EPS_EST_DOWN_3MONTH">"c16313"</definedName>
    <definedName name="IQ_EPS_EST_DOWN_3MONTH_CIQ">"c16637"</definedName>
    <definedName name="IQ_EPS_EST_DOWN_MONTH">"c16305"</definedName>
    <definedName name="IQ_EPS_EST_DOWN_MONTH_CIQ">"c16629"</definedName>
    <definedName name="IQ_EPS_EST_NOTE">"c17504"</definedName>
    <definedName name="IQ_EPS_EST_NOTE_CIQ">"c17457"</definedName>
    <definedName name="IQ_EPS_EST_NUM_ANALYSTS_2MONTH">"c16307"</definedName>
    <definedName name="IQ_EPS_EST_NUM_ANALYSTS_2MONTH_CIQ">"c16631"</definedName>
    <definedName name="IQ_EPS_EST_NUM_ANALYSTS_3MONTH">"c16311"</definedName>
    <definedName name="IQ_EPS_EST_NUM_ANALYSTS_3MONTH_CIQ">"c16635"</definedName>
    <definedName name="IQ_EPS_EST_NUM_ANALYSTS_MONTH">"c16303"</definedName>
    <definedName name="IQ_EPS_EST_NUM_ANALYSTS_MONTH_CIQ">"c16627"</definedName>
    <definedName name="IQ_EPS_EST_REUT">"c5453"</definedName>
    <definedName name="IQ_EPS_EST_THOM">"c5290"</definedName>
    <definedName name="IQ_EPS_EST_TOTAL_REVISED_2MONTH">"c16310"</definedName>
    <definedName name="IQ_EPS_EST_TOTAL_REVISED_2MONTH_CIQ">"c16634"</definedName>
    <definedName name="IQ_EPS_EST_TOTAL_REVISED_3MONTH">"c16314"</definedName>
    <definedName name="IQ_EPS_EST_TOTAL_REVISED_3MONTH_CIQ">"c16638"</definedName>
    <definedName name="IQ_EPS_EST_TOTAL_REVISED_MONTH">"c16306"</definedName>
    <definedName name="IQ_EPS_EST_TOTAL_REVISED_MONTH_CIQ">"c16630"</definedName>
    <definedName name="IQ_EPS_EST_UP_2MONTH">"c16308"</definedName>
    <definedName name="IQ_EPS_EST_UP_2MONTH_CIQ">"c16632"</definedName>
    <definedName name="IQ_EPS_EST_UP_3MONTH">"c16312"</definedName>
    <definedName name="IQ_EPS_EST_UP_3MONTH_CIQ">"c16636"</definedName>
    <definedName name="IQ_EPS_EST_UP_MONTH">"c16304"</definedName>
    <definedName name="IQ_EPS_EST_UP_MONTH_CIQ">"c16628"</definedName>
    <definedName name="IQ_EPS_ESTIMATE">"IQ_EPS_EST"</definedName>
    <definedName name="IQ_EPS_EXCL_GUIDANCE">"c4368"</definedName>
    <definedName name="IQ_EPS_EXCL_GUIDANCE_CIQ">"c4893"</definedName>
    <definedName name="IQ_EPS_EXCL_HIGH_GUIDANCE">"c4369"</definedName>
    <definedName name="IQ_EPS_EXCL_HIGH_GUIDANCE_CIQ">"c4894"</definedName>
    <definedName name="IQ_EPS_EXCL_LOW_GUIDANCE">"c4204"</definedName>
    <definedName name="IQ_EPS_EXCL_LOW_GUIDANCE_CIQ">"c4616"</definedName>
    <definedName name="IQ_EPS_GAAP_GUIDANCE">"c4370"</definedName>
    <definedName name="IQ_EPS_GAAP_GUIDANCE_CIQ">"c4895"</definedName>
    <definedName name="IQ_EPS_GAAP_HIGH_GUIDANCE">"c4371"</definedName>
    <definedName name="IQ_EPS_GAAP_HIGH_GUIDANCE_CIQ">"c4896"</definedName>
    <definedName name="IQ_EPS_GAAP_LOW_GUIDANCE">"c4205"</definedName>
    <definedName name="IQ_EPS_GAAP_LOW_GUIDANCE_CIQ">"c4617"</definedName>
    <definedName name="IQ_EPS_GW_ACT_OR_EST">"c2223"</definedName>
    <definedName name="IQ_EPS_GW_ACT_OR_EST_CIQ">"c5066"</definedName>
    <definedName name="IQ_EPS_GW_ACT_OR_EST_REUT">"c5469"</definedName>
    <definedName name="IQ_EPS_GW_DET_EST_DATE_REUT">"c12292"</definedName>
    <definedName name="IQ_EPS_GW_DET_EST_INCL_REUT">"c12416"</definedName>
    <definedName name="IQ_EPS_GW_DET_EST_ORIGIN_REUT">"c12660"</definedName>
    <definedName name="IQ_EPS_GW_DET_EST_REUT">"c12150"</definedName>
    <definedName name="IQ_EPS_GW_DET_EST_REUT_CURRENCY_CURRENCY_REUT">"c12533"</definedName>
    <definedName name="IQ_EPS_GW_EST">"c1737"</definedName>
    <definedName name="IQ_EPS_GW_EST_BOTTOM_UP">"c5491"</definedName>
    <definedName name="IQ_EPS_GW_EST_BOTTOM_UP_CIQ">"c12028"</definedName>
    <definedName name="IQ_EPS_GW_EST_BOTTOM_UP_REUT">"c5499"</definedName>
    <definedName name="IQ_EPS_GW_EST_CIQ">"c4723"</definedName>
    <definedName name="IQ_EPS_GW_EST_DOWN_2MONTH">"c16465"</definedName>
    <definedName name="IQ_EPS_GW_EST_DOWN_2MONTH_CIQ">"c16753"</definedName>
    <definedName name="IQ_EPS_GW_EST_DOWN_3MONTH">"c16469"</definedName>
    <definedName name="IQ_EPS_GW_EST_DOWN_3MONTH_CIQ">"c16757"</definedName>
    <definedName name="IQ_EPS_GW_EST_DOWN_MONTH">"c16461"</definedName>
    <definedName name="IQ_EPS_GW_EST_DOWN_MONTH_CIQ">"c16749"</definedName>
    <definedName name="IQ_EPS_GW_EST_NOTE">"c17524"</definedName>
    <definedName name="IQ_EPS_GW_EST_NOTE_CIQ">"c17477"</definedName>
    <definedName name="IQ_EPS_GW_EST_NUM_ANALYSTS_2MONTH">"c16463"</definedName>
    <definedName name="IQ_EPS_GW_EST_NUM_ANALYSTS_2MONTH_CIQ">"c16751"</definedName>
    <definedName name="IQ_EPS_GW_EST_NUM_ANALYSTS_3MONTH">"c16467"</definedName>
    <definedName name="IQ_EPS_GW_EST_NUM_ANALYSTS_3MONTH_CIQ">"c16755"</definedName>
    <definedName name="IQ_EPS_GW_EST_NUM_ANALYSTS_MONTH">"c16459"</definedName>
    <definedName name="IQ_EPS_GW_EST_NUM_ANALYSTS_MONTH_CIQ">"c16747"</definedName>
    <definedName name="IQ_EPS_GW_EST_REUT">"c5389"</definedName>
    <definedName name="IQ_EPS_GW_EST_THOM">"c5133"</definedName>
    <definedName name="IQ_EPS_GW_EST_TOTAL_REVISED_2MONTH">"c16466"</definedName>
    <definedName name="IQ_EPS_GW_EST_TOTAL_REVISED_2MONTH_CIQ">"c16754"</definedName>
    <definedName name="IQ_EPS_GW_EST_TOTAL_REVISED_3MONTH">"c16470"</definedName>
    <definedName name="IQ_EPS_GW_EST_TOTAL_REVISED_3MONTH_CIQ">"c16758"</definedName>
    <definedName name="IQ_EPS_GW_EST_TOTAL_REVISED_MONTH">"c16462"</definedName>
    <definedName name="IQ_EPS_GW_EST_TOTAL_REVISED_MONTH_CIQ">"c16750"</definedName>
    <definedName name="IQ_EPS_GW_EST_UP_2MONTH">"c16464"</definedName>
    <definedName name="IQ_EPS_GW_EST_UP_2MONTH_CIQ">"c16752"</definedName>
    <definedName name="IQ_EPS_GW_EST_UP_3MONTH">"c16468"</definedName>
    <definedName name="IQ_EPS_GW_EST_UP_3MONTH_CIQ">"c16756"</definedName>
    <definedName name="IQ_EPS_GW_EST_UP_MONTH">"c16460"</definedName>
    <definedName name="IQ_EPS_GW_EST_UP_MONTH_CIQ">"c16748"</definedName>
    <definedName name="IQ_EPS_GW_GUIDANCE">"c4372"</definedName>
    <definedName name="IQ_EPS_GW_GUIDANCE_CIQ">"c4897"</definedName>
    <definedName name="IQ_EPS_GW_HIGH_EST">"c1739"</definedName>
    <definedName name="IQ_EPS_GW_HIGH_EST_CIQ">"c4725"</definedName>
    <definedName name="IQ_EPS_GW_HIGH_EST_REUT">"c5391"</definedName>
    <definedName name="IQ_EPS_GW_HIGH_EST_THOM">"c5135"</definedName>
    <definedName name="IQ_EPS_GW_HIGH_GUIDANCE">"c4373"</definedName>
    <definedName name="IQ_EPS_GW_HIGH_GUIDANCE_CIQ">"c4898"</definedName>
    <definedName name="IQ_EPS_GW_LOW_EST">"c1740"</definedName>
    <definedName name="IQ_EPS_GW_LOW_EST_CIQ">"c4726"</definedName>
    <definedName name="IQ_EPS_GW_LOW_EST_REUT">"c5392"</definedName>
    <definedName name="IQ_EPS_GW_LOW_EST_THOM">"c5136"</definedName>
    <definedName name="IQ_EPS_GW_LOW_GUIDANCE">"c4206"</definedName>
    <definedName name="IQ_EPS_GW_LOW_GUIDANCE_CIQ">"c4618"</definedName>
    <definedName name="IQ_EPS_GW_MEDIAN_EST">"c1738"</definedName>
    <definedName name="IQ_EPS_GW_MEDIAN_EST_CIQ">"c4724"</definedName>
    <definedName name="IQ_EPS_GW_MEDIAN_EST_REUT">"c5390"</definedName>
    <definedName name="IQ_EPS_GW_MEDIAN_EST_THOM">"c5134"</definedName>
    <definedName name="IQ_EPS_GW_NUM_EST">"c1741"</definedName>
    <definedName name="IQ_EPS_GW_NUM_EST_CIQ">"c4727"</definedName>
    <definedName name="IQ_EPS_GW_NUM_EST_REUT">"c5393"</definedName>
    <definedName name="IQ_EPS_GW_NUM_EST_THOM">"c5137"</definedName>
    <definedName name="IQ_EPS_GW_STDDEV_EST">"c1742"</definedName>
    <definedName name="IQ_EPS_GW_STDDEV_EST_CIQ">"c4728"</definedName>
    <definedName name="IQ_EPS_GW_STDDEV_EST_REUT">"c5394"</definedName>
    <definedName name="IQ_EPS_GW_STDDEV_EST_THOM">"c5138"</definedName>
    <definedName name="IQ_EPS_HIGH_EST">"c400"</definedName>
    <definedName name="IQ_EPS_HIGH_EST_CIQ">"c4995"</definedName>
    <definedName name="IQ_EPS_HIGH_EST_REUT">"c5454"</definedName>
    <definedName name="IQ_EPS_HIGH_EST_THOM">"c5291"</definedName>
    <definedName name="IQ_EPS_LOW_EST">"c401"</definedName>
    <definedName name="IQ_EPS_LOW_EST_CIQ">"c4996"</definedName>
    <definedName name="IQ_EPS_LOW_EST_REUT">"c5455"</definedName>
    <definedName name="IQ_EPS_LOW_EST_THOM">"c5292"</definedName>
    <definedName name="IQ_EPS_MEDIAN_EST">"c1661"</definedName>
    <definedName name="IQ_EPS_MEDIAN_EST_CIQ">"c4997"</definedName>
    <definedName name="IQ_EPS_MEDIAN_EST_REUT">"c5456"</definedName>
    <definedName name="IQ_EPS_MEDIAN_EST_THOM">"c5293"</definedName>
    <definedName name="IQ_EPS_NAME_AP">"c8918"</definedName>
    <definedName name="IQ_EPS_NAME_AP_ABS">"c8937"</definedName>
    <definedName name="IQ_EPS_NO_EST">"c271"</definedName>
    <definedName name="IQ_EPS_NORM">"c1902"</definedName>
    <definedName name="IQ_EPS_NORM_DET_EST_CURRENCY_REUT">"c12535"</definedName>
    <definedName name="IQ_EPS_NORM_DET_EST_DATE_REUT">"c12294"</definedName>
    <definedName name="IQ_EPS_NORM_DET_EST_INCL_REUT">"c12418"</definedName>
    <definedName name="IQ_EPS_NORM_DET_EST_ORIGIN_REUT">"c12662"</definedName>
    <definedName name="IQ_EPS_NORM_DET_EST_REUT">"c12152"</definedName>
    <definedName name="IQ_EPS_NORM_EST">"c2226"</definedName>
    <definedName name="IQ_EPS_NORM_EST_BOTTOM_UP">"c5490"</definedName>
    <definedName name="IQ_EPS_NORM_EST_BOTTOM_UP_CIQ">"c12027"</definedName>
    <definedName name="IQ_EPS_NORM_EST_BOTTOM_UP_REUT">"c5498"</definedName>
    <definedName name="IQ_EPS_NORM_EST_CIQ">"c4667"</definedName>
    <definedName name="IQ_EPS_NORM_EST_DOWN_2MONTH">"c16597"</definedName>
    <definedName name="IQ_EPS_NORM_EST_DOWN_2MONTH_CIQ">"c16861"</definedName>
    <definedName name="IQ_EPS_NORM_EST_DOWN_3MONTH">"c16601"</definedName>
    <definedName name="IQ_EPS_NORM_EST_DOWN_3MONTH_CIQ">"c16865"</definedName>
    <definedName name="IQ_EPS_NORM_EST_DOWN_MONTH">"c16593"</definedName>
    <definedName name="IQ_EPS_NORM_EST_DOWN_MONTH_CIQ">"c16857"</definedName>
    <definedName name="IQ_EPS_NORM_EST_NOTE">"c17505"</definedName>
    <definedName name="IQ_EPS_NORM_EST_NOTE_CIQ">"c17458"</definedName>
    <definedName name="IQ_EPS_NORM_EST_NUM_ANALYSTS_2MONTH">"c16595"</definedName>
    <definedName name="IQ_EPS_NORM_EST_NUM_ANALYSTS_2MONTH_CIQ">"c16859"</definedName>
    <definedName name="IQ_EPS_NORM_EST_NUM_ANALYSTS_3MONTH">"c16599"</definedName>
    <definedName name="IQ_EPS_NORM_EST_NUM_ANALYSTS_3MONTH_CIQ">"c16863"</definedName>
    <definedName name="IQ_EPS_NORM_EST_NUM_ANALYSTS_MONTH">"c16591"</definedName>
    <definedName name="IQ_EPS_NORM_EST_NUM_ANALYSTS_MONTH_CIQ">"c16855"</definedName>
    <definedName name="IQ_EPS_NORM_EST_REUT">"c5326"</definedName>
    <definedName name="IQ_EPS_NORM_EST_TOTAL_REVISED_2MONTH">"c16598"</definedName>
    <definedName name="IQ_EPS_NORM_EST_TOTAL_REVISED_2MONTH_CIQ">"c16862"</definedName>
    <definedName name="IQ_EPS_NORM_EST_TOTAL_REVISED_3MONTH">"c16602"</definedName>
    <definedName name="IQ_EPS_NORM_EST_TOTAL_REVISED_3MONTH_CIQ">"c16866"</definedName>
    <definedName name="IQ_EPS_NORM_EST_TOTAL_REVISED_MONTH">"c16594"</definedName>
    <definedName name="IQ_EPS_NORM_EST_TOTAL_REVISED_MONTH_CIQ">"c16858"</definedName>
    <definedName name="IQ_EPS_NORM_EST_UP_2MONTH">"c16596"</definedName>
    <definedName name="IQ_EPS_NORM_EST_UP_2MONTH_CIQ">"c16860"</definedName>
    <definedName name="IQ_EPS_NORM_EST_UP_3MONTH">"c16600"</definedName>
    <definedName name="IQ_EPS_NORM_EST_UP_3MONTH_CIQ">"c16864"</definedName>
    <definedName name="IQ_EPS_NORM_EST_UP_MONTH">"c16592"</definedName>
    <definedName name="IQ_EPS_NORM_EST_UP_MONTH_CIQ">"c16856"</definedName>
    <definedName name="IQ_EPS_NORM_HIGH_EST">"c2228"</definedName>
    <definedName name="IQ_EPS_NORM_HIGH_EST_CIQ">"c4669"</definedName>
    <definedName name="IQ_EPS_NORM_HIGH_EST_REUT">"c5328"</definedName>
    <definedName name="IQ_EPS_NORM_LOW_EST">"c2229"</definedName>
    <definedName name="IQ_EPS_NORM_LOW_EST_CIQ">"c4670"</definedName>
    <definedName name="IQ_EPS_NORM_LOW_EST_REUT">"c5329"</definedName>
    <definedName name="IQ_EPS_NORM_MEDIAN_EST">"c2227"</definedName>
    <definedName name="IQ_EPS_NORM_MEDIAN_EST_CIQ">"c4668"</definedName>
    <definedName name="IQ_EPS_NORM_MEDIAN_EST_REUT">"c5327"</definedName>
    <definedName name="IQ_EPS_NORM_NUM_EST">"c2230"</definedName>
    <definedName name="IQ_EPS_NORM_NUM_EST_CIQ">"c4671"</definedName>
    <definedName name="IQ_EPS_NORM_NUM_EST_REUT">"c5330"</definedName>
    <definedName name="IQ_EPS_NORM_STDDEV_EST">"c2231"</definedName>
    <definedName name="IQ_EPS_NORM_STDDEV_EST_CIQ">"c4672"</definedName>
    <definedName name="IQ_EPS_NORM_STDDEV_EST_REUT">"c5331"</definedName>
    <definedName name="IQ_EPS_NUM_EST">"c402"</definedName>
    <definedName name="IQ_EPS_NUM_EST_CIQ">"c4992"</definedName>
    <definedName name="IQ_EPS_NUM_EST_REUT">"c5451"</definedName>
    <definedName name="IQ_EPS_NUM_EST_THOM">"c5288"</definedName>
    <definedName name="IQ_EPS_PRIMARY_EST">"c2226"</definedName>
    <definedName name="IQ_EPS_PRIMARY_HIGH_EST">"c2228"</definedName>
    <definedName name="IQ_EPS_PRIMARY_LOW_EST">"c2229"</definedName>
    <definedName name="IQ_EPS_PRIMARY_MEDIAN_EST">"c2227"</definedName>
    <definedName name="IQ_EPS_PRIMARY_NUM_EST">"c2230"</definedName>
    <definedName name="IQ_EPS_PRIMARY_STDDEV_EST">"c2231"</definedName>
    <definedName name="IQ_EPS_REPORT_ACT_OR_EST">"c2224"</definedName>
    <definedName name="IQ_EPS_REPORT_ACT_OR_EST_CIQ">"c5067"</definedName>
    <definedName name="IQ_EPS_REPORT_ACT_OR_EST_REUT">"c5470"</definedName>
    <definedName name="IQ_EPS_REPORT_ACT_OR_EST_THOM">"c5307"</definedName>
    <definedName name="IQ_EPS_REPORTED_DET_EST_CURRENCY_REUT">"c12534"</definedName>
    <definedName name="IQ_EPS_REPORTED_DET_EST_DATE_REUT">"c12293"</definedName>
    <definedName name="IQ_EPS_REPORTED_DET_EST_INCL_REUT">"c12417"</definedName>
    <definedName name="IQ_EPS_REPORTED_DET_EST_ORIGIN_REUT">"c12661"</definedName>
    <definedName name="IQ_EPS_REPORTED_DET_EST_REUT">"c12151"</definedName>
    <definedName name="IQ_EPS_REPORTED_EST">"c1744"</definedName>
    <definedName name="IQ_EPS_REPORTED_EST_BOTTOM_UP">"c5492"</definedName>
    <definedName name="IQ_EPS_REPORTED_EST_BOTTOM_UP_CIQ">"c12029"</definedName>
    <definedName name="IQ_EPS_REPORTED_EST_BOTTOM_UP_REUT">"c5500"</definedName>
    <definedName name="IQ_EPS_REPORTED_EST_CIQ">"c4730"</definedName>
    <definedName name="IQ_EPS_REPORTED_EST_DOWN_2MONTH">"c16477"</definedName>
    <definedName name="IQ_EPS_REPORTED_EST_DOWN_2MONTH_CIQ">"c16765"</definedName>
    <definedName name="IQ_EPS_REPORTED_EST_DOWN_3MONTH">"c16481"</definedName>
    <definedName name="IQ_EPS_REPORTED_EST_DOWN_3MONTH_CIQ">"c16769"</definedName>
    <definedName name="IQ_EPS_REPORTED_EST_DOWN_MONTH">"c16473"</definedName>
    <definedName name="IQ_EPS_REPORTED_EST_DOWN_MONTH_CIQ">"c16761"</definedName>
    <definedName name="IQ_EPS_REPORTED_EST_NOTE">"c17517"</definedName>
    <definedName name="IQ_EPS_REPORTED_EST_NOTE_CIQ">"c17470"</definedName>
    <definedName name="IQ_EPS_REPORTED_EST_NUM_ANALYSTS_2MONTH">"c16475"</definedName>
    <definedName name="IQ_EPS_REPORTED_EST_NUM_ANALYSTS_2MONTH_CIQ">"c16763"</definedName>
    <definedName name="IQ_EPS_REPORTED_EST_NUM_ANALYSTS_3MONTH">"c16479"</definedName>
    <definedName name="IQ_EPS_REPORTED_EST_NUM_ANALYSTS_3MONTH_CIQ">"c16767"</definedName>
    <definedName name="IQ_EPS_REPORTED_EST_NUM_ANALYSTS_MONTH">"c16471"</definedName>
    <definedName name="IQ_EPS_REPORTED_EST_NUM_ANALYSTS_MONTH_CIQ">"c16759"</definedName>
    <definedName name="IQ_EPS_REPORTED_EST_REUT">"c5396"</definedName>
    <definedName name="IQ_EPS_REPORTED_EST_THOM">"c5140"</definedName>
    <definedName name="IQ_EPS_REPORTED_EST_TOTAL_REVISED_2MONTH">"c16478"</definedName>
    <definedName name="IQ_EPS_REPORTED_EST_TOTAL_REVISED_2MONTH_CIQ">"c16766"</definedName>
    <definedName name="IQ_EPS_REPORTED_EST_TOTAL_REVISED_3MONTH">"c16482"</definedName>
    <definedName name="IQ_EPS_REPORTED_EST_TOTAL_REVISED_3MONTH_CIQ">"c16770"</definedName>
    <definedName name="IQ_EPS_REPORTED_EST_TOTAL_REVISED_MONTH">"c16474"</definedName>
    <definedName name="IQ_EPS_REPORTED_EST_TOTAL_REVISED_MONTH_CIQ">"c16762"</definedName>
    <definedName name="IQ_EPS_REPORTED_EST_UP_2MONTH">"c16476"</definedName>
    <definedName name="IQ_EPS_REPORTED_EST_UP_2MONTH_CIQ">"c16764"</definedName>
    <definedName name="IQ_EPS_REPORTED_EST_UP_3MONTH">"c16480"</definedName>
    <definedName name="IQ_EPS_REPORTED_EST_UP_3MONTH_CIQ">"c16768"</definedName>
    <definedName name="IQ_EPS_REPORTED_EST_UP_MONTH">"c16472"</definedName>
    <definedName name="IQ_EPS_REPORTED_EST_UP_MONTH_CIQ">"c16760"</definedName>
    <definedName name="IQ_EPS_REPORTED_HIGH_EST">"c1746"</definedName>
    <definedName name="IQ_EPS_REPORTED_HIGH_EST_CIQ">"c4732"</definedName>
    <definedName name="IQ_EPS_REPORTED_HIGH_EST_REUT">"c5398"</definedName>
    <definedName name="IQ_EPS_REPORTED_HIGH_EST_THOM">"c5142"</definedName>
    <definedName name="IQ_EPS_REPORTED_LOW_EST">"c1747"</definedName>
    <definedName name="IQ_EPS_REPORTED_LOW_EST_CIQ">"c4733"</definedName>
    <definedName name="IQ_EPS_REPORTED_LOW_EST_REUT">"c5399"</definedName>
    <definedName name="IQ_EPS_REPORTED_LOW_EST_THOM">"c5143"</definedName>
    <definedName name="IQ_EPS_REPORTED_MEDIAN_EST">"c1745"</definedName>
    <definedName name="IQ_EPS_REPORTED_MEDIAN_EST_CIQ">"c4731"</definedName>
    <definedName name="IQ_EPS_REPORTED_MEDIAN_EST_REUT">"c5397"</definedName>
    <definedName name="IQ_EPS_REPORTED_MEDIAN_EST_THOM">"c5141"</definedName>
    <definedName name="IQ_EPS_REPORTED_NUM_EST">"c1748"</definedName>
    <definedName name="IQ_EPS_REPORTED_NUM_EST_CIQ">"c4734"</definedName>
    <definedName name="IQ_EPS_REPORTED_NUM_EST_REUT">"c5400"</definedName>
    <definedName name="IQ_EPS_REPORTED_NUM_EST_THOM">"c5144"</definedName>
    <definedName name="IQ_EPS_REPORTED_STDDEV_EST">"c1749"</definedName>
    <definedName name="IQ_EPS_REPORTED_STDDEV_EST_CIQ">"c4735"</definedName>
    <definedName name="IQ_EPS_REPORTED_STDDEV_EST_REUT">"c5401"</definedName>
    <definedName name="IQ_EPS_REPORTED_STDDEV_EST_THOM">"c5145"</definedName>
    <definedName name="IQ_EPS_SBC_ACT_OR_EST">"c4376"</definedName>
    <definedName name="IQ_EPS_SBC_ACT_OR_EST_CIQ">"c4901"</definedName>
    <definedName name="IQ_EPS_SBC_EST">"c4375"</definedName>
    <definedName name="IQ_EPS_SBC_EST_CIQ">"c4900"</definedName>
    <definedName name="IQ_EPS_SBC_GUIDANCE">"c4377"</definedName>
    <definedName name="IQ_EPS_SBC_GUIDANCE_CIQ">"c4902"</definedName>
    <definedName name="IQ_EPS_SBC_GW_ACT_OR_EST">"c4380"</definedName>
    <definedName name="IQ_EPS_SBC_GW_ACT_OR_EST_CIQ">"c4905"</definedName>
    <definedName name="IQ_EPS_SBC_GW_EST">"c4379"</definedName>
    <definedName name="IQ_EPS_SBC_GW_EST_CIQ">"c4904"</definedName>
    <definedName name="IQ_EPS_SBC_GW_GUIDANCE">"c4381"</definedName>
    <definedName name="IQ_EPS_SBC_GW_GUIDANCE_CIQ">"c4906"</definedName>
    <definedName name="IQ_EPS_SBC_GW_HIGH_EST">"c4382"</definedName>
    <definedName name="IQ_EPS_SBC_GW_HIGH_EST_CIQ">"c4907"</definedName>
    <definedName name="IQ_EPS_SBC_GW_HIGH_GUIDANCE">"c4189"</definedName>
    <definedName name="IQ_EPS_SBC_GW_HIGH_GUIDANCE_CIQ">"c4601"</definedName>
    <definedName name="IQ_EPS_SBC_GW_LOW_EST">"c4383"</definedName>
    <definedName name="IQ_EPS_SBC_GW_LOW_EST_CIQ">"c4908"</definedName>
    <definedName name="IQ_EPS_SBC_GW_LOW_GUIDANCE">"c4229"</definedName>
    <definedName name="IQ_EPS_SBC_GW_LOW_GUIDANCE_CIQ">"c4641"</definedName>
    <definedName name="IQ_EPS_SBC_GW_MEDIAN_EST">"c4384"</definedName>
    <definedName name="IQ_EPS_SBC_GW_MEDIAN_EST_CIQ">"c4909"</definedName>
    <definedName name="IQ_EPS_SBC_GW_NUM_EST">"c4385"</definedName>
    <definedName name="IQ_EPS_SBC_GW_NUM_EST_CIQ">"c4910"</definedName>
    <definedName name="IQ_EPS_SBC_GW_STDDEV_EST">"c4386"</definedName>
    <definedName name="IQ_EPS_SBC_GW_STDDEV_EST_CIQ">"c4911"</definedName>
    <definedName name="IQ_EPS_SBC_HIGH_EST">"c4388"</definedName>
    <definedName name="IQ_EPS_SBC_HIGH_EST_CIQ">"c4913"</definedName>
    <definedName name="IQ_EPS_SBC_HIGH_GUIDANCE">"c4188"</definedName>
    <definedName name="IQ_EPS_SBC_HIGH_GUIDANCE_CIQ">"c4600"</definedName>
    <definedName name="IQ_EPS_SBC_LOW_EST">"c4389"</definedName>
    <definedName name="IQ_EPS_SBC_LOW_EST_CIQ">"c4914"</definedName>
    <definedName name="IQ_EPS_SBC_LOW_GUIDANCE">"c4228"</definedName>
    <definedName name="IQ_EPS_SBC_LOW_GUIDANCE_CIQ">"c4640"</definedName>
    <definedName name="IQ_EPS_SBC_MEDIAN_EST">"c4390"</definedName>
    <definedName name="IQ_EPS_SBC_MEDIAN_EST_CIQ">"c4915"</definedName>
    <definedName name="IQ_EPS_SBC_NUM_EST">"c4391"</definedName>
    <definedName name="IQ_EPS_SBC_NUM_EST_CIQ">"c4916"</definedName>
    <definedName name="IQ_EPS_SBC_STDDEV_EST">"c4392"</definedName>
    <definedName name="IQ_EPS_SBC_STDDEV_EST_CIQ">"c4917"</definedName>
    <definedName name="IQ_EPS_STDDEV_EST">"c403"</definedName>
    <definedName name="IQ_EPS_STDDEV_EST_CIQ">"c4993"</definedName>
    <definedName name="IQ_EPS_STDDEV_EST_REUT">"c5452"</definedName>
    <definedName name="IQ_EPS_STDDEV_EST_THOM">"c5289"</definedName>
    <definedName name="IQ_EQUITY_AFFIL" localSheetId="3">"c552"</definedName>
    <definedName name="IQ_EQUITY_AFFIL" localSheetId="4">"c552"</definedName>
    <definedName name="IQ_EQUITY_AFFIL" localSheetId="16">"c552"</definedName>
    <definedName name="IQ_EQUITY_AFFIL">"c1451"</definedName>
    <definedName name="IQ_EQUITY_AFFIL_1">"c1451"</definedName>
    <definedName name="IQ_EQUITY_AP">"c8887"</definedName>
    <definedName name="IQ_EQUITY_AP_ABS">"c8906"</definedName>
    <definedName name="IQ_EQUITY_ASKPRICE">"c17798"</definedName>
    <definedName name="IQ_EQUITY_ASSETS_TOT_FFIEC">"c13436"</definedName>
    <definedName name="IQ_EQUITY_BEG_EXCL_FFIEC">"c12957"</definedName>
    <definedName name="IQ_EQUITY_BEG_FFIEC">"c12959"</definedName>
    <definedName name="IQ_EQUITY_BIDPRICE">"c17797"</definedName>
    <definedName name="IQ_EQUITY_CAPITAL_ASSETS_FDIC">"c6744"</definedName>
    <definedName name="IQ_EQUITY_CAPITAL_QUARTERLY_AVG_FFIEC">"c13092"</definedName>
    <definedName name="IQ_EQUITY_ENDING_FFIEC">"c12973"</definedName>
    <definedName name="IQ_EQUITY_FDIC">"c6353"</definedName>
    <definedName name="IQ_EQUITY_INDEX_EXPOSURE_FFIEC">"c13060"</definedName>
    <definedName name="IQ_EQUITY_LIST">"c15158"</definedName>
    <definedName name="IQ_EQUITY_METHOD">"c404"</definedName>
    <definedName name="IQ_EQUITY_MIDPRICE">"c17799"</definedName>
    <definedName name="IQ_EQUITY_NAME_AP">"c8925"</definedName>
    <definedName name="IQ_EQUITY_NAME_AP_ABS">"c8944"</definedName>
    <definedName name="IQ_EQUITY_SEC_FAIR_VALUE_AFS_AMORT_COST_FFIEC">"c20505"</definedName>
    <definedName name="IQ_EQUITY_SEC_FAIR_VALUE_AFS_FAIR_VAL_FFIEC">"c20470"</definedName>
    <definedName name="IQ_EQUITY_SEC_FAIR_VALUE_FFIEC">"c12805"</definedName>
    <definedName name="IQ_EQUITY_SEC_INVEST_SECURITIES_FFIEC">"c13463"</definedName>
    <definedName name="IQ_EQUITY_SECURITIES_FDIC">"c6304"</definedName>
    <definedName name="IQ_EQUITY_SECURITIES_QUARTERLY_AVG_FFIEC">"c15474"</definedName>
    <definedName name="IQ_EQUITY_SECURITIES_WITHOUT_FAIR_VALUES_FFIEC">"c12846"</definedName>
    <definedName name="IQ_EQUITY_SECURITY_EXPOSURES_FDIC">"c6664"</definedName>
    <definedName name="IQ_EQUITY_TIER_ONE_CAPITAL">"c15246"</definedName>
    <definedName name="IQ_EQUITY_TIER_ONE_CAPITAL_RATIO">"c15242"</definedName>
    <definedName name="IQ_EQV_OVER_BV">"c1596"</definedName>
    <definedName name="IQ_EQV_OVER_LTM_PRETAX_INC" localSheetId="3">"c739"</definedName>
    <definedName name="IQ_EQV_OVER_LTM_PRETAX_INC" localSheetId="4">"c739"</definedName>
    <definedName name="IQ_EQV_OVER_LTM_PRETAX_INC" localSheetId="16">"c739"</definedName>
    <definedName name="IQ_EQV_OVER_LTM_PRETAX_INC">"c1390"</definedName>
    <definedName name="IQ_EQV_OVER_LTM_PRETAX_INC_1">"c1390"</definedName>
    <definedName name="IQ_ESOP_DEBT">"c1597"</definedName>
    <definedName name="IQ_ESOP_DEBT_GUARANTEED_FFIEC">"c12971"</definedName>
    <definedName name="IQ_ESOP_OVER_TOTAL">"c13768"</definedName>
    <definedName name="IQ_EST_ACT_BV">"c5630"</definedName>
    <definedName name="IQ_EST_ACT_BV_CIQ">"c4743"</definedName>
    <definedName name="IQ_EST_ACT_BV_REUT">"c5409"</definedName>
    <definedName name="IQ_EST_ACT_BV_SHARE">"c3549"</definedName>
    <definedName name="IQ_EST_ACT_BV_SHARE_CIQ">"c3806"</definedName>
    <definedName name="IQ_EST_ACT_BV_SHARE_REUT">"c5445"</definedName>
    <definedName name="IQ_EST_ACT_BV_SHARE_THOM">"c4026"</definedName>
    <definedName name="IQ_EST_ACT_BV_THOM">"c5153"</definedName>
    <definedName name="IQ_EST_ACT_CAPEX">"c3546"</definedName>
    <definedName name="IQ_EST_ACT_CAPEX_CIQ">"c3813"</definedName>
    <definedName name="IQ_EST_ACT_CAPEX_REUT">"c3975"</definedName>
    <definedName name="IQ_EST_ACT_CAPEX_THOM">"c5508"</definedName>
    <definedName name="IQ_EST_ACT_CASH_EPS">"c5637"</definedName>
    <definedName name="IQ_EST_ACT_CASH_EPS_THOM">"c5645"</definedName>
    <definedName name="IQ_EST_ACT_CASH_FLOW">"c4394"</definedName>
    <definedName name="IQ_EST_ACT_CASH_FLOW_CIQ">"c4919"</definedName>
    <definedName name="IQ_EST_ACT_CASH_OPER">"c4395"</definedName>
    <definedName name="IQ_EST_ACT_CASH_OPER_CIQ">"c4920"</definedName>
    <definedName name="IQ_EST_ACT_CFPS">"c1673"</definedName>
    <definedName name="IQ_EST_ACT_CFPS_CIQ">"c3681"</definedName>
    <definedName name="IQ_EST_ACT_CFPS_REUT">"c3850"</definedName>
    <definedName name="IQ_EST_ACT_CFPS_THOM">"c4012"</definedName>
    <definedName name="IQ_EST_ACT_DISTRIBUTABLE_CASH">"c4396"</definedName>
    <definedName name="IQ_EST_ACT_DISTRIBUTABLE_CASH_CIQ">"c4921"</definedName>
    <definedName name="IQ_EST_ACT_DISTRIBUTABLE_CASH_SHARE">"c4397"</definedName>
    <definedName name="IQ_EST_ACT_DISTRIBUTABLE_CASH_SHARE_CIQ">"c4922"</definedName>
    <definedName name="IQ_EST_ACT_DPS">"c1680"</definedName>
    <definedName name="IQ_EST_ACT_DPS_CIQ">"c3688"</definedName>
    <definedName name="IQ_EST_ACT_DPS_REUT">"c3857"</definedName>
    <definedName name="IQ_EST_ACT_DPS_THOM">"c4019"</definedName>
    <definedName name="IQ_EST_ACT_EBIT">"c1687"</definedName>
    <definedName name="IQ_EST_ACT_EBIT_CIQ">"c4680"</definedName>
    <definedName name="IQ_EST_ACT_EBIT_GW">"c4398"</definedName>
    <definedName name="IQ_EST_ACT_EBIT_GW_CIQ">"c4923"</definedName>
    <definedName name="IQ_EST_ACT_EBIT_REUT">"c5339"</definedName>
    <definedName name="IQ_EST_ACT_EBIT_SBC">"c4399"</definedName>
    <definedName name="IQ_EST_ACT_EBIT_SBC_CIQ">"c4924"</definedName>
    <definedName name="IQ_EST_ACT_EBIT_SBC_GW">"c4400"</definedName>
    <definedName name="IQ_EST_ACT_EBIT_SBC_GW_CIQ">"c4925"</definedName>
    <definedName name="IQ_EST_ACT_EBIT_THOM">"c5111"</definedName>
    <definedName name="IQ_EST_ACT_EBITDA">"c1664"</definedName>
    <definedName name="IQ_EST_ACT_EBITDA_CIQ">"c3667"</definedName>
    <definedName name="IQ_EST_ACT_EBITDA_REUT">"c3836"</definedName>
    <definedName name="IQ_EST_ACT_EBITDA_SBC">"c4401"</definedName>
    <definedName name="IQ_EST_ACT_EBITDA_SBC_CIQ">"c4926"</definedName>
    <definedName name="IQ_EST_ACT_EBITDA_THOM">"c3998"</definedName>
    <definedName name="IQ_EST_ACT_EBT_SBC">"c4402"</definedName>
    <definedName name="IQ_EST_ACT_EBT_SBC_CIQ">"c4927"</definedName>
    <definedName name="IQ_EST_ACT_EBT_SBC_GW">"c4403"</definedName>
    <definedName name="IQ_EST_ACT_EBT_SBC_GW_CIQ">"c4928"</definedName>
    <definedName name="IQ_EST_ACT_EPS">"c1648"</definedName>
    <definedName name="IQ_EST_ACT_EPS_CIQ">"c4998"</definedName>
    <definedName name="IQ_EST_ACT_EPS_GW">"c1743"</definedName>
    <definedName name="IQ_EST_ACT_EPS_GW_CIQ">"c4729"</definedName>
    <definedName name="IQ_EST_ACT_EPS_GW_REUT">"c5395"</definedName>
    <definedName name="IQ_EST_ACT_EPS_GW_THOM">"c5139"</definedName>
    <definedName name="IQ_EST_ACT_EPS_NORM">"c2232"</definedName>
    <definedName name="IQ_EST_ACT_EPS_NORM_CIQ">"c4673"</definedName>
    <definedName name="IQ_EST_ACT_EPS_NORM_REUT">"c5332"</definedName>
    <definedName name="IQ_EST_ACT_EPS_PRIMARY">"c2232"</definedName>
    <definedName name="IQ_EST_ACT_EPS_REPORTED">"c1750"</definedName>
    <definedName name="IQ_EST_ACT_EPS_REPORTED_CIQ">"c4736"</definedName>
    <definedName name="IQ_EST_ACT_EPS_REPORTED_REUT">"c5402"</definedName>
    <definedName name="IQ_EST_ACT_EPS_REPORTED_THOM">"c5146"</definedName>
    <definedName name="IQ_EST_ACT_EPS_REUT">"c5457"</definedName>
    <definedName name="IQ_EST_ACT_EPS_SBC">"c4404"</definedName>
    <definedName name="IQ_EST_ACT_EPS_SBC_CIQ">"c4929"</definedName>
    <definedName name="IQ_EST_ACT_EPS_SBC_GW">"c4405"</definedName>
    <definedName name="IQ_EST_ACT_EPS_SBC_GW_CIQ">"c4930"</definedName>
    <definedName name="IQ_EST_ACT_EPS_THOM">"c5294"</definedName>
    <definedName name="IQ_EST_ACT_FFO">"c1666"</definedName>
    <definedName name="IQ_EST_ACT_FFO_ADJ">"c4406"</definedName>
    <definedName name="IQ_EST_ACT_FFO_ADJ_CIQ">"c4931"</definedName>
    <definedName name="IQ_EST_ACT_FFO_CIQ">"c3674"</definedName>
    <definedName name="IQ_EST_ACT_FFO_REUT">"c3843"</definedName>
    <definedName name="IQ_EST_ACT_FFO_SHARE">"c4407"</definedName>
    <definedName name="IQ_EST_ACT_FFO_SHARE_CIQ">"c4932"</definedName>
    <definedName name="IQ_EST_ACT_FFO_SHARE_SHARE_REUT">"c3843"</definedName>
    <definedName name="IQ_EST_ACT_FFO_SHARE_SHARE_THOM">"c4005"</definedName>
    <definedName name="IQ_EST_ACT_FFO_THOM">"c4005"</definedName>
    <definedName name="IQ_EST_ACT_GROSS_MARGIN">"c5553"</definedName>
    <definedName name="IQ_EST_ACT_GROSS_MARGIN_THOM">"c5561"</definedName>
    <definedName name="IQ_EST_ACT_MAINT_CAPEX">"c4408"</definedName>
    <definedName name="IQ_EST_ACT_MAINT_CAPEX_CIQ">"c4933"</definedName>
    <definedName name="IQ_EST_ACT_NAV">"c1757"</definedName>
    <definedName name="IQ_EST_ACT_NAV_SHARE">"c5608"</definedName>
    <definedName name="IQ_EST_ACT_NAV_SHARE_CIQ">"c12031"</definedName>
    <definedName name="IQ_EST_ACT_NAV_SHARE_REUT">"c5616"</definedName>
    <definedName name="IQ_EST_ACT_NAV_THOM">"c5600"</definedName>
    <definedName name="IQ_EST_ACT_NET_DEBT">"c3545"</definedName>
    <definedName name="IQ_EST_ACT_NET_DEBT_CIQ">"c3820"</definedName>
    <definedName name="IQ_EST_ACT_NET_DEBT_REUT">"c5446"</definedName>
    <definedName name="IQ_EST_ACT_NET_DEBT_THOM">"c4033"</definedName>
    <definedName name="IQ_EST_ACT_NI">"c1722"</definedName>
    <definedName name="IQ_EST_ACT_NI_CIQ">"c4708"</definedName>
    <definedName name="IQ_EST_ACT_NI_GW">"c1729"</definedName>
    <definedName name="IQ_EST_ACT_NI_GW_CIQ">"c4715"</definedName>
    <definedName name="IQ_EST_ACT_NI_GW_REUT">"c5381"</definedName>
    <definedName name="IQ_EST_ACT_NI_GW_THOM">"c5139"</definedName>
    <definedName name="IQ_EST_ACT_NI_REPORTED">"c1736"</definedName>
    <definedName name="IQ_EST_ACT_NI_REPORTED_CIQ">"c4722"</definedName>
    <definedName name="IQ_EST_ACT_NI_REPORTED_REUT">"c5388"</definedName>
    <definedName name="IQ_EST_ACT_NI_REUT">"c5374"</definedName>
    <definedName name="IQ_EST_ACT_NI_SBC">"c4409"</definedName>
    <definedName name="IQ_EST_ACT_NI_SBC_CIQ">"c4934"</definedName>
    <definedName name="IQ_EST_ACT_NI_SBC_GW">"c4410"</definedName>
    <definedName name="IQ_EST_ACT_NI_SBC_GW_CIQ">"c4935"</definedName>
    <definedName name="IQ_EST_ACT_NI_THOM">"c5132"</definedName>
    <definedName name="IQ_EST_ACT_OPER_INC">"c1694"</definedName>
    <definedName name="IQ_EST_ACT_OPER_INC_CIQ">"c12016"</definedName>
    <definedName name="IQ_EST_ACT_OPER_INC_REUT">"c5346"</definedName>
    <definedName name="IQ_EST_ACT_OPER_INC_THOM">"c5118"</definedName>
    <definedName name="IQ_EST_ACT_PRETAX_GW_INC">"c1708"</definedName>
    <definedName name="IQ_EST_ACT_PRETAX_GW_INC_CIQ">"c4694"</definedName>
    <definedName name="IQ_EST_ACT_PRETAX_GW_INC_REUT">"c5360"</definedName>
    <definedName name="IQ_EST_ACT_PRETAX_INC">"c1701"</definedName>
    <definedName name="IQ_EST_ACT_PRETAX_INC_CIQ">"c4687"</definedName>
    <definedName name="IQ_EST_ACT_PRETAX_INC_REUT">"c5353"</definedName>
    <definedName name="IQ_EST_ACT_PRETAX_INC_THOM">"c5125"</definedName>
    <definedName name="IQ_EST_ACT_PRETAX_REPORT_INC">"c1715"</definedName>
    <definedName name="IQ_EST_ACT_PRETAX_REPORT_INC_CIQ">"c4701"</definedName>
    <definedName name="IQ_EST_ACT_PRETAX_REPORT_INC_REUT">"c5367"</definedName>
    <definedName name="IQ_EST_ACT_RECURRING_PROFIT">"c4411"</definedName>
    <definedName name="IQ_EST_ACT_RECURRING_PROFIT_CIQ">"c4936"</definedName>
    <definedName name="IQ_EST_ACT_RECURRING_PROFIT_SHARE">"c4412"</definedName>
    <definedName name="IQ_EST_ACT_RECURRING_PROFIT_SHARE_CIQ">"c4937"</definedName>
    <definedName name="IQ_EST_ACT_RETURN_ASSETS">"c3547"</definedName>
    <definedName name="IQ_EST_ACT_RETURN_ASSETS_REUT">"c3996"</definedName>
    <definedName name="IQ_EST_ACT_RETURN_ASSETS_THOM">"c4040"</definedName>
    <definedName name="IQ_EST_ACT_RETURN_EQUITY">"c3548"</definedName>
    <definedName name="IQ_EST_ACT_RETURN_EQUITY_REUT">"c3989"</definedName>
    <definedName name="IQ_EST_ACT_RETURN_EQUITY_THOM">"c5287"</definedName>
    <definedName name="IQ_EST_ACT_REV">"c2113"</definedName>
    <definedName name="IQ_EST_ACT_REV_CIQ">"c3666"</definedName>
    <definedName name="IQ_EST_ACT_REV_REUT">"c3835"</definedName>
    <definedName name="IQ_EST_ACT_REV_THOM">"c3997"</definedName>
    <definedName name="IQ_EST_BV_DIFF_CIQ">"c4765"</definedName>
    <definedName name="IQ_EST_BV_DIFF_REUT">"c5433"</definedName>
    <definedName name="IQ_EST_BV_DIFF_THOM">"c5204"</definedName>
    <definedName name="IQ_EST_BV_SHARE_DIFF">"c4147"</definedName>
    <definedName name="IQ_EST_BV_SHARE_DIFF_CIQ">"c4559"</definedName>
    <definedName name="IQ_EST_BV_SHARE_SURPRISE_PERCENT">"c4148"</definedName>
    <definedName name="IQ_EST_BV_SHARE_SURPRISE_PERCENT_CIQ">"c4560"</definedName>
    <definedName name="IQ_EST_BV_SURPRISE_PERCENT_CIQ">"c4766"</definedName>
    <definedName name="IQ_EST_BV_SURPRISE_PERCENT_REUT">"c5434"</definedName>
    <definedName name="IQ_EST_BV_SURPRISE_PERCENT_THOM">"c5205"</definedName>
    <definedName name="IQ_EST_CAPEX_DIFF">"c4149"</definedName>
    <definedName name="IQ_EST_CAPEX_DIFF_CIQ">"c4561"</definedName>
    <definedName name="IQ_EST_CAPEX_GROWTH_1YR">"c3588"</definedName>
    <definedName name="IQ_EST_CAPEX_GROWTH_1YR_CIQ">"c4972"</definedName>
    <definedName name="IQ_EST_CAPEX_GROWTH_1YR_REUT">"c5447"</definedName>
    <definedName name="IQ_EST_CAPEX_GROWTH_1YR_THOM">"c5542"</definedName>
    <definedName name="IQ_EST_CAPEX_GROWTH_2YR">"c3589"</definedName>
    <definedName name="IQ_EST_CAPEX_GROWTH_2YR_CIQ">"c4973"</definedName>
    <definedName name="IQ_EST_CAPEX_GROWTH_2YR_REUT">"c5448"</definedName>
    <definedName name="IQ_EST_CAPEX_GROWTH_2YR_THOM">"c5543"</definedName>
    <definedName name="IQ_EST_CAPEX_GROWTH_Q_1YR">"c3590"</definedName>
    <definedName name="IQ_EST_CAPEX_GROWTH_Q_1YR_CIQ">"c4974"</definedName>
    <definedName name="IQ_EST_CAPEX_GROWTH_Q_1YR_REUT">"c5449"</definedName>
    <definedName name="IQ_EST_CAPEX_GROWTH_Q_1YR_THOM">"c5544"</definedName>
    <definedName name="IQ_EST_CAPEX_SEQ_GROWTH_Q">"c3591"</definedName>
    <definedName name="IQ_EST_CAPEX_SEQ_GROWTH_Q_CIQ">"c4975"</definedName>
    <definedName name="IQ_EST_CAPEX_SEQ_GROWTH_Q_REUT">"c5450"</definedName>
    <definedName name="IQ_EST_CAPEX_SEQ_GROWTH_Q_THOM">"c5545"</definedName>
    <definedName name="IQ_EST_CAPEX_SURPRISE_PERCENT">"c4151"</definedName>
    <definedName name="IQ_EST_CAPEX_SURPRISE_PERCENT_CIQ">"c4563"</definedName>
    <definedName name="IQ_EST_CASH_FLOW_DIFF">"c4152"</definedName>
    <definedName name="IQ_EST_CASH_FLOW_DIFF_CIQ">"c4564"</definedName>
    <definedName name="IQ_EST_CASH_FLOW_SURPRISE_PERCENT">"c4161"</definedName>
    <definedName name="IQ_EST_CASH_FLOW_SURPRISE_PERCENT_CIQ">"c4573"</definedName>
    <definedName name="IQ_EST_CASH_OPER_DIFF">"c4162"</definedName>
    <definedName name="IQ_EST_CASH_OPER_DIFF_CIQ">"c4574"</definedName>
    <definedName name="IQ_EST_CASH_OPER_SURPRISE_PERCENT">"c4248"</definedName>
    <definedName name="IQ_EST_CASH_OPER_SURPRISE_PERCENT_CIQ">"c4774"</definedName>
    <definedName name="IQ_EST_CFPS_DIFF">"c1871"</definedName>
    <definedName name="IQ_EST_CFPS_DIFF_CIQ">"c3723"</definedName>
    <definedName name="IQ_EST_CFPS_DIFF_REUT">"c3892"</definedName>
    <definedName name="IQ_EST_CFPS_DIFF_THOM">"c5188"</definedName>
    <definedName name="IQ_EST_CFPS_GROWTH_1YR">"c1774"</definedName>
    <definedName name="IQ_EST_CFPS_GROWTH_1YR_CIQ">"c3709"</definedName>
    <definedName name="IQ_EST_CFPS_GROWTH_1YR_REUT">"c3878"</definedName>
    <definedName name="IQ_EST_CFPS_GROWTH_1YR_THOM">"c5174"</definedName>
    <definedName name="IQ_EST_CFPS_GROWTH_2YR">"c1775"</definedName>
    <definedName name="IQ_EST_CFPS_GROWTH_2YR_CIQ">"c3710"</definedName>
    <definedName name="IQ_EST_CFPS_GROWTH_2YR_REUT">"c3879"</definedName>
    <definedName name="IQ_EST_CFPS_GROWTH_2YR_THOM">"c5175"</definedName>
    <definedName name="IQ_EST_CFPS_GROWTH_Q_1YR">"c1776"</definedName>
    <definedName name="IQ_EST_CFPS_GROWTH_Q_1YR_CIQ">"c3711"</definedName>
    <definedName name="IQ_EST_CFPS_GROWTH_Q_1YR_REUT">"c3880"</definedName>
    <definedName name="IQ_EST_CFPS_GROWTH_Q_1YR_THOM">"c5176"</definedName>
    <definedName name="IQ_EST_CFPS_SEQ_GROWTH_Q">"c1777"</definedName>
    <definedName name="IQ_EST_CFPS_SEQ_GROWTH_Q_CIQ">"c3712"</definedName>
    <definedName name="IQ_EST_CFPS_SEQ_GROWTH_Q_REUT">"c3881"</definedName>
    <definedName name="IQ_EST_CFPS_SEQ_GROWTH_Q_THOM">"c5177"</definedName>
    <definedName name="IQ_EST_CFPS_SURPRISE_PERCENT">"c1872"</definedName>
    <definedName name="IQ_EST_CFPS_SURPRISE_PERCENT_CIQ">"c3724"</definedName>
    <definedName name="IQ_EST_CFPS_SURPRISE_PERCENT_REUT">"c3893"</definedName>
    <definedName name="IQ_EST_CFPS_SURPRISE_PERCENT_THOM">"c5189"</definedName>
    <definedName name="IQ_EST_CURRENCY">"c2140"</definedName>
    <definedName name="IQ_EST_CURRENCY_CIQ">"c4769"</definedName>
    <definedName name="IQ_EST_CURRENCY_REUT">"c5437"</definedName>
    <definedName name="IQ_EST_CURRENCY_THOM">"c5280"</definedName>
    <definedName name="IQ_EST_DATE">"c1634"</definedName>
    <definedName name="IQ_EST_DATE_CIQ">"c4770"</definedName>
    <definedName name="IQ_EST_DATE_REUT">"c5438"</definedName>
    <definedName name="IQ_EST_DATE_THOM">"c5281"</definedName>
    <definedName name="IQ_EST_DISTRIBUTABLE_CASH_DIFF">"c4276"</definedName>
    <definedName name="IQ_EST_DISTRIBUTABLE_CASH_DIFF_CIQ">"c4801"</definedName>
    <definedName name="IQ_EST_DISTRIBUTABLE_CASH_GROWTH_1YR">"c4413"</definedName>
    <definedName name="IQ_EST_DISTRIBUTABLE_CASH_GROWTH_1YR_CIQ">"c4938"</definedName>
    <definedName name="IQ_EST_DISTRIBUTABLE_CASH_GROWTH_2YR">"c4414"</definedName>
    <definedName name="IQ_EST_DISTRIBUTABLE_CASH_GROWTH_2YR_CIQ">"c4939"</definedName>
    <definedName name="IQ_EST_DISTRIBUTABLE_CASH_GROWTH_Q_1YR">"c4415"</definedName>
    <definedName name="IQ_EST_DISTRIBUTABLE_CASH_GROWTH_Q_1YR_CIQ">"c4940"</definedName>
    <definedName name="IQ_EST_DISTRIBUTABLE_CASH_SEQ_GROWTH_Q">"c4416"</definedName>
    <definedName name="IQ_EST_DISTRIBUTABLE_CASH_SEQ_GROWTH_Q_CIQ">"c4941"</definedName>
    <definedName name="IQ_EST_DISTRIBUTABLE_CASH_SHARE_DIFF">"c4284"</definedName>
    <definedName name="IQ_EST_DISTRIBUTABLE_CASH_SHARE_DIFF_CIQ">"c4809"</definedName>
    <definedName name="IQ_EST_DISTRIBUTABLE_CASH_SHARE_GROWTH_1YR">"c4417"</definedName>
    <definedName name="IQ_EST_DISTRIBUTABLE_CASH_SHARE_GROWTH_1YR_CIQ">"c4942"</definedName>
    <definedName name="IQ_EST_DISTRIBUTABLE_CASH_SHARE_GROWTH_2YR">"c4418"</definedName>
    <definedName name="IQ_EST_DISTRIBUTABLE_CASH_SHARE_GROWTH_2YR_CIQ">"c4943"</definedName>
    <definedName name="IQ_EST_DISTRIBUTABLE_CASH_SHARE_GROWTH_Q_1YR">"c4419"</definedName>
    <definedName name="IQ_EST_DISTRIBUTABLE_CASH_SHARE_GROWTH_Q_1YR_CIQ">"c4944"</definedName>
    <definedName name="IQ_EST_DISTRIBUTABLE_CASH_SHARE_SEQ_GROWTH_Q">"c4420"</definedName>
    <definedName name="IQ_EST_DISTRIBUTABLE_CASH_SHARE_SEQ_GROWTH_Q_CIQ">"c4945"</definedName>
    <definedName name="IQ_EST_DISTRIBUTABLE_CASH_SHARE_SURPRISE_PERCENT">"c4293"</definedName>
    <definedName name="IQ_EST_DISTRIBUTABLE_CASH_SHARE_SURPRISE_PERCENT_CIQ">"c4818"</definedName>
    <definedName name="IQ_EST_DISTRIBUTABLE_CASH_SURPRISE_PERCENT">"c4295"</definedName>
    <definedName name="IQ_EST_DISTRIBUTABLE_CASH_SURPRISE_PERCENT_CIQ">"c4820"</definedName>
    <definedName name="IQ_EST_DPS_DIFF">"c1873"</definedName>
    <definedName name="IQ_EST_DPS_DIFF_CIQ">"c3725"</definedName>
    <definedName name="IQ_EST_DPS_DIFF_REUT">"c3894"</definedName>
    <definedName name="IQ_EST_DPS_DIFF_THOM">"c5190"</definedName>
    <definedName name="IQ_EST_DPS_GROWTH_1YR">"c1778"</definedName>
    <definedName name="IQ_EST_DPS_GROWTH_1YR_CIQ">"c3713"</definedName>
    <definedName name="IQ_EST_DPS_GROWTH_1YR_REUT">"c3882"</definedName>
    <definedName name="IQ_EST_DPS_GROWTH_1YR_THOM">"c5178"</definedName>
    <definedName name="IQ_EST_DPS_GROWTH_2YR">"c1779"</definedName>
    <definedName name="IQ_EST_DPS_GROWTH_2YR_CIQ">"c3714"</definedName>
    <definedName name="IQ_EST_DPS_GROWTH_2YR_REUT">"c3883"</definedName>
    <definedName name="IQ_EST_DPS_GROWTH_2YR_THOM">"c5179"</definedName>
    <definedName name="IQ_EST_DPS_GROWTH_Q_1YR">"c1780"</definedName>
    <definedName name="IQ_EST_DPS_GROWTH_Q_1YR_CIQ">"c3715"</definedName>
    <definedName name="IQ_EST_DPS_GROWTH_Q_1YR_REUT">"c3884"</definedName>
    <definedName name="IQ_EST_DPS_GROWTH_Q_1YR_THOM">"c5180"</definedName>
    <definedName name="IQ_EST_DPS_SEQ_GROWTH_Q">"c1781"</definedName>
    <definedName name="IQ_EST_DPS_SEQ_GROWTH_Q_CIQ">"c3716"</definedName>
    <definedName name="IQ_EST_DPS_SEQ_GROWTH_Q_REUT">"c3885"</definedName>
    <definedName name="IQ_EST_DPS_SEQ_GROWTH_Q_THOM">"c5181"</definedName>
    <definedName name="IQ_EST_DPS_SURPRISE_PERCENT">"c1874"</definedName>
    <definedName name="IQ_EST_DPS_SURPRISE_PERCENT_CIQ">"c3726"</definedName>
    <definedName name="IQ_EST_DPS_SURPRISE_PERCENT_REUT">"c3895"</definedName>
    <definedName name="IQ_EST_DPS_SURPRISE_PERCENT_THOM">"c5191"</definedName>
    <definedName name="IQ_EST_EBIT_DIFF">"c1875"</definedName>
    <definedName name="IQ_EST_EBIT_DIFF_CIQ">"c4747"</definedName>
    <definedName name="IQ_EST_EBIT_DIFF_REUT">"c5413"</definedName>
    <definedName name="IQ_EST_EBIT_DIFF_THOM">"c5192"</definedName>
    <definedName name="IQ_EST_EBIT_GW_DIFF">"c4304"</definedName>
    <definedName name="IQ_EST_EBIT_GW_DIFF_CIQ">"c4829"</definedName>
    <definedName name="IQ_EST_EBIT_GW_SURPRISE_PERCENT">"c4313"</definedName>
    <definedName name="IQ_EST_EBIT_GW_SURPRISE_PERCENT_CIQ">"c4838"</definedName>
    <definedName name="IQ_EST_EBIT_SBC_DIFF">"c4314"</definedName>
    <definedName name="IQ_EST_EBIT_SBC_DIFF_CIQ">"c4839"</definedName>
    <definedName name="IQ_EST_EBIT_SBC_GW_DIFF">"c4318"</definedName>
    <definedName name="IQ_EST_EBIT_SBC_GW_DIFF_CIQ">"c4843"</definedName>
    <definedName name="IQ_EST_EBIT_SBC_GW_SURPRISE_PERCENT">"c4327"</definedName>
    <definedName name="IQ_EST_EBIT_SBC_GW_SURPRISE_PERCENT_CIQ">"c4852"</definedName>
    <definedName name="IQ_EST_EBIT_SBC_SURPRISE_PERCENT">"c4333"</definedName>
    <definedName name="IQ_EST_EBIT_SBC_SURPRISE_PERCENT_CIQ">"c4858"</definedName>
    <definedName name="IQ_EST_EBIT_SURPRISE_PERCENT">"c1876"</definedName>
    <definedName name="IQ_EST_EBIT_SURPRISE_PERCENT_CIQ">"c4748"</definedName>
    <definedName name="IQ_EST_EBIT_SURPRISE_PERCENT_REUT">"c5414"</definedName>
    <definedName name="IQ_EST_EBIT_SURPRISE_PERCENT_THOM">"c5193"</definedName>
    <definedName name="IQ_EST_EBITDA_DIFF">"c1867"</definedName>
    <definedName name="IQ_EST_EBITDA_DIFF_CIQ">"c3719"</definedName>
    <definedName name="IQ_EST_EBITDA_DIFF_REUT">"c3888"</definedName>
    <definedName name="IQ_EST_EBITDA_DIFF_THOM">"c5184"</definedName>
    <definedName name="IQ_EST_EBITDA_GROWTH_1YR">"c1766"</definedName>
    <definedName name="IQ_EST_EBITDA_GROWTH_1YR_CIQ">"c3695"</definedName>
    <definedName name="IQ_EST_EBITDA_GROWTH_1YR_REUT">"c3864"</definedName>
    <definedName name="IQ_EST_EBITDA_GROWTH_1YR_THOM">"c5161"</definedName>
    <definedName name="IQ_EST_EBITDA_GROWTH_2YR">"c1767"</definedName>
    <definedName name="IQ_EST_EBITDA_GROWTH_2YR_CIQ">"c3696"</definedName>
    <definedName name="IQ_EST_EBITDA_GROWTH_2YR_REUT">"c3865"</definedName>
    <definedName name="IQ_EST_EBITDA_GROWTH_2YR_THOM">"c5162"</definedName>
    <definedName name="IQ_EST_EBITDA_GROWTH_Q_1YR">"c1768"</definedName>
    <definedName name="IQ_EST_EBITDA_GROWTH_Q_1YR_CIQ">"c3697"</definedName>
    <definedName name="IQ_EST_EBITDA_GROWTH_Q_1YR_REUT">"c3866"</definedName>
    <definedName name="IQ_EST_EBITDA_GROWTH_Q_1YR_THOM">"c5163"</definedName>
    <definedName name="IQ_EST_EBITDA_SBC_DIFF">"c4335"</definedName>
    <definedName name="IQ_EST_EBITDA_SBC_DIFF_CIQ">"c4860"</definedName>
    <definedName name="IQ_EST_EBITDA_SBC_SURPRISE_PERCENT">"c4344"</definedName>
    <definedName name="IQ_EST_EBITDA_SBC_SURPRISE_PERCENT_CIQ">"c4869"</definedName>
    <definedName name="IQ_EST_EBITDA_SEQ_GROWTH_Q">"c1769"</definedName>
    <definedName name="IQ_EST_EBITDA_SEQ_GROWTH_Q_CIQ">"c3698"</definedName>
    <definedName name="IQ_EST_EBITDA_SEQ_GROWTH_Q_REUT">"c3867"</definedName>
    <definedName name="IQ_EST_EBITDA_SEQ_GROWTH_Q_THOM">"c5164"</definedName>
    <definedName name="IQ_EST_EBITDA_SURPRISE_PERCENT">"c1868"</definedName>
    <definedName name="IQ_EST_EBITDA_SURPRISE_PERCENT_CIQ">"c3720"</definedName>
    <definedName name="IQ_EST_EBITDA_SURPRISE_PERCENT_REUT">"c3889"</definedName>
    <definedName name="IQ_EST_EBITDA_SURPRISE_PERCENT_THOM">"c5185"</definedName>
    <definedName name="IQ_EST_EBT_SBC_DIFF">"c4348"</definedName>
    <definedName name="IQ_EST_EBT_SBC_DIFF_CIQ">"c4873"</definedName>
    <definedName name="IQ_EST_EBT_SBC_GW_DIFF">"c4352"</definedName>
    <definedName name="IQ_EST_EBT_SBC_GW_DIFF_CIQ">"c4877"</definedName>
    <definedName name="IQ_EST_EBT_SBC_GW_SURPRISE_PERCENT">"c4361"</definedName>
    <definedName name="IQ_EST_EBT_SBC_GW_SURPRISE_PERCENT_CIQ">"c4886"</definedName>
    <definedName name="IQ_EST_EBT_SBC_SURPRISE_PERCENT">"c4367"</definedName>
    <definedName name="IQ_EST_EBT_SBC_SURPRISE_PERCENT_CIQ">"c4892"</definedName>
    <definedName name="IQ_EST_EPS_DIFF">"c1864"</definedName>
    <definedName name="IQ_EST_EPS_DIFF_CIQ">"c4999"</definedName>
    <definedName name="IQ_EST_EPS_DIFF_REUT">"c5458"</definedName>
    <definedName name="IQ_EST_EPS_DIFF_THOM">"c5295"</definedName>
    <definedName name="IQ_EST_EPS_GROWTH_1YR">"c1636"</definedName>
    <definedName name="IQ_EST_EPS_GROWTH_1YR_CIQ">"c3628"</definedName>
    <definedName name="IQ_EST_EPS_GROWTH_1YR_REUT">"c3646"</definedName>
    <definedName name="IQ_EST_EPS_GROWTH_1YR_THOM">"c3664"</definedName>
    <definedName name="IQ_EST_EPS_GROWTH_2YR">"c1637"</definedName>
    <definedName name="IQ_EST_EPS_GROWTH_2YR_CIQ">"c3689"</definedName>
    <definedName name="IQ_EST_EPS_GROWTH_2YR_REUT">"c3858"</definedName>
    <definedName name="IQ_EST_EPS_GROWTH_2YR_THOM">"c5154"</definedName>
    <definedName name="IQ_EST_EPS_GROWTH_5YR">"c1655"</definedName>
    <definedName name="IQ_EST_EPS_GROWTH_5YR_BOTTOM_UP">"c5487"</definedName>
    <definedName name="IQ_EST_EPS_GROWTH_5YR_BOTTOM_UP_CIQ">"c12024"</definedName>
    <definedName name="IQ_EST_EPS_GROWTH_5YR_BOTTOM_UP_REUT">"c5495"</definedName>
    <definedName name="IQ_EST_EPS_GROWTH_5YR_CIQ">"c3615"</definedName>
    <definedName name="IQ_EST_EPS_GROWTH_5YR_HIGH">"c1657"</definedName>
    <definedName name="IQ_EST_EPS_GROWTH_5YR_HIGH_CIQ">"c4663"</definedName>
    <definedName name="IQ_EST_EPS_GROWTH_5YR_HIGH_REUT">"c5322"</definedName>
    <definedName name="IQ_EST_EPS_GROWTH_5YR_HIGH_THOM">"c5101"</definedName>
    <definedName name="IQ_EST_EPS_GROWTH_5YR_LOW">"c1658"</definedName>
    <definedName name="IQ_EST_EPS_GROWTH_5YR_LOW_CIQ">"c4664"</definedName>
    <definedName name="IQ_EST_EPS_GROWTH_5YR_LOW_REUT">"c5323"</definedName>
    <definedName name="IQ_EST_EPS_GROWTH_5YR_LOW_THOM">"c5102"</definedName>
    <definedName name="IQ_EST_EPS_GROWTH_5YR_MEDIAN">"c1656"</definedName>
    <definedName name="IQ_EST_EPS_GROWTH_5YR_MEDIAN_CIQ">"c5480"</definedName>
    <definedName name="IQ_EST_EPS_GROWTH_5YR_MEDIAN_REUT">"c5321"</definedName>
    <definedName name="IQ_EST_EPS_GROWTH_5YR_MEDIAN_THOM">"c5100"</definedName>
    <definedName name="IQ_EST_EPS_GROWTH_5YR_NUM">"c1659"</definedName>
    <definedName name="IQ_EST_EPS_GROWTH_5YR_NUM_CIQ">"c4665"</definedName>
    <definedName name="IQ_EST_EPS_GROWTH_5YR_NUM_REUT">"c5324"</definedName>
    <definedName name="IQ_EST_EPS_GROWTH_5YR_NUM_THOM">"c5103"</definedName>
    <definedName name="IQ_EST_EPS_GROWTH_5YR_REUT">"c3633"</definedName>
    <definedName name="IQ_EST_EPS_GROWTH_5YR_STDDEV">"c1660"</definedName>
    <definedName name="IQ_EST_EPS_GROWTH_5YR_STDDEV_CIQ">"c4666"</definedName>
    <definedName name="IQ_EST_EPS_GROWTH_5YR_STDDEV_REUT">"c5325"</definedName>
    <definedName name="IQ_EST_EPS_GROWTH_5YR_STDDEV_THOM">"c5104"</definedName>
    <definedName name="IQ_EST_EPS_GROWTH_5YR_THOM">"c3651"</definedName>
    <definedName name="IQ_EST_EPS_GROWTH_Q_1YR">"c1641"</definedName>
    <definedName name="IQ_EST_EPS_GROWTH_Q_1YR_CIQ">"c4744"</definedName>
    <definedName name="IQ_EST_EPS_GROWTH_Q_1YR_REUT">"c5410"</definedName>
    <definedName name="IQ_EST_EPS_GROWTH_Q_1YR_THOM">"c5155"</definedName>
    <definedName name="IQ_EST_EPS_GW_DIFF">"c1891"</definedName>
    <definedName name="IQ_EST_EPS_GW_DIFF_CIQ">"c4761"</definedName>
    <definedName name="IQ_EST_EPS_GW_DIFF_REUT">"c5429"</definedName>
    <definedName name="IQ_EST_EPS_GW_DIFF_THOM">"c5200"</definedName>
    <definedName name="IQ_EST_EPS_GW_SURPRISE_PERCENT">"c1892"</definedName>
    <definedName name="IQ_EST_EPS_GW_SURPRISE_PERCENT_CIQ">"c4762"</definedName>
    <definedName name="IQ_EST_EPS_GW_SURPRISE_PERCENT_REUT">"c5430"</definedName>
    <definedName name="IQ_EST_EPS_GW_SURPRISE_PERCENT_THOM">"c5201"</definedName>
    <definedName name="IQ_EST_EPS_NORM_DIFF">"c2247"</definedName>
    <definedName name="IQ_EST_EPS_NORM_DIFF_CIQ">"c4745"</definedName>
    <definedName name="IQ_EST_EPS_NORM_DIFF_REUT">"c5411"</definedName>
    <definedName name="IQ_EST_EPS_NORM_SURPRISE_PERCENT">"c2248"</definedName>
    <definedName name="IQ_EST_EPS_NORM_SURPRISE_PERCENT_CIQ">"c4746"</definedName>
    <definedName name="IQ_EST_EPS_NORM_SURPRISE_PERCENT_REUT">"c5412"</definedName>
    <definedName name="IQ_EST_EPS_REPORT_DIFF">"c1893"</definedName>
    <definedName name="IQ_EST_EPS_REPORT_DIFF_CIQ">"c4763"</definedName>
    <definedName name="IQ_EST_EPS_REPORT_DIFF_REUT">"c5431"</definedName>
    <definedName name="IQ_EST_EPS_REPORT_DIFF_THOM">"c5202"</definedName>
    <definedName name="IQ_EST_EPS_REPORT_SURPRISE_PERCENT">"c1894"</definedName>
    <definedName name="IQ_EST_EPS_REPORT_SURPRISE_PERCENT_CIQ">"c4764"</definedName>
    <definedName name="IQ_EST_EPS_REPORT_SURPRISE_PERCENT_REUT">"c5432"</definedName>
    <definedName name="IQ_EST_EPS_REPORT_SURPRISE_PERCENT_THOM">"c5203"</definedName>
    <definedName name="IQ_EST_EPS_SBC_DIFF">"c4374"</definedName>
    <definedName name="IQ_EST_EPS_SBC_DIFF_CIQ">"c4899"</definedName>
    <definedName name="IQ_EST_EPS_SBC_GW_DIFF">"c4378"</definedName>
    <definedName name="IQ_EST_EPS_SBC_GW_DIFF_CIQ">"c4903"</definedName>
    <definedName name="IQ_EST_EPS_SBC_GW_SURPRISE_PERCENT">"c4387"</definedName>
    <definedName name="IQ_EST_EPS_SBC_GW_SURPRISE_PERCENT_CIQ">"c4912"</definedName>
    <definedName name="IQ_EST_EPS_SBC_SURPRISE_PERCENT">"c4393"</definedName>
    <definedName name="IQ_EST_EPS_SBC_SURPRISE_PERCENT_CIQ">"c4918"</definedName>
    <definedName name="IQ_EST_EPS_SEQ_GROWTH_Q">"c1764"</definedName>
    <definedName name="IQ_EST_EPS_SEQ_GROWTH_Q_CIQ">"c3690"</definedName>
    <definedName name="IQ_EST_EPS_SEQ_GROWTH_Q_REUT">"c3859"</definedName>
    <definedName name="IQ_EST_EPS_SEQ_GROWTH_Q_THOM">"c5156"</definedName>
    <definedName name="IQ_EST_EPS_SURPRISE">"c1635"</definedName>
    <definedName name="IQ_EST_EPS_SURPRISE_PERCENT">"c1635"</definedName>
    <definedName name="IQ_EST_EPS_SURPRISE_PERCENT_CIQ">"c5000"</definedName>
    <definedName name="IQ_EST_EPS_SURPRISE_PERCENT_REUT">"c5459"</definedName>
    <definedName name="IQ_EST_EPS_SURPRISE_PERCENT_THOM">"c5296"</definedName>
    <definedName name="IQ_EST_FAIR_VALUE_MORT_SERVICING_ASSETS_FFIEC">"c12956"</definedName>
    <definedName name="IQ_EST_FFO_ADJ_DIFF">"c4433"</definedName>
    <definedName name="IQ_EST_FFO_ADJ_DIFF_CIQ">"c4958"</definedName>
    <definedName name="IQ_EST_FFO_ADJ_GROWTH_1YR">"c4421"</definedName>
    <definedName name="IQ_EST_FFO_ADJ_GROWTH_1YR_CIQ">"c4946"</definedName>
    <definedName name="IQ_EST_FFO_ADJ_GROWTH_2YR">"c4422"</definedName>
    <definedName name="IQ_EST_FFO_ADJ_GROWTH_2YR_CIQ">"c4947"</definedName>
    <definedName name="IQ_EST_FFO_ADJ_GROWTH_Q_1YR">"c4423"</definedName>
    <definedName name="IQ_EST_FFO_ADJ_GROWTH_Q_1YR_CIQ">"c4948"</definedName>
    <definedName name="IQ_EST_FFO_ADJ_SEQ_GROWTH_Q">"c4424"</definedName>
    <definedName name="IQ_EST_FFO_ADJ_SEQ_GROWTH_Q_CIQ">"c4949"</definedName>
    <definedName name="IQ_EST_FFO_ADJ_SURPRISE_PERCENT">"c4442"</definedName>
    <definedName name="IQ_EST_FFO_ADJ_SURPRISE_PERCENT_CIQ">"c4967"</definedName>
    <definedName name="IQ_EST_FFO_DIFF">"c1869"</definedName>
    <definedName name="IQ_EST_FFO_DIFF_CIQ">"c3721"</definedName>
    <definedName name="IQ_EST_FFO_DIFF_REUT">"c3890"</definedName>
    <definedName name="IQ_EST_FFO_DIFF_THOM">"c5186"</definedName>
    <definedName name="IQ_EST_FFO_GROWTH_1YR">"c1770"</definedName>
    <definedName name="IQ_EST_FFO_GROWTH_1YR_CIQ">"c3705"</definedName>
    <definedName name="IQ_EST_FFO_GROWTH_1YR_REUT">"c3874"</definedName>
    <definedName name="IQ_EST_FFO_GROWTH_1YR_THOM">"c5170"</definedName>
    <definedName name="IQ_EST_FFO_GROWTH_2YR">"c1771"</definedName>
    <definedName name="IQ_EST_FFO_GROWTH_2YR_CIQ">"c3706"</definedName>
    <definedName name="IQ_EST_FFO_GROWTH_2YR_REUT">"c3875"</definedName>
    <definedName name="IQ_EST_FFO_GROWTH_2YR_THOM">"c5171"</definedName>
    <definedName name="IQ_EST_FFO_GROWTH_Q_1YR">"c1772"</definedName>
    <definedName name="IQ_EST_FFO_GROWTH_Q_1YR_CIQ">"c3707"</definedName>
    <definedName name="IQ_EST_FFO_GROWTH_Q_1YR_REUT">"c3876"</definedName>
    <definedName name="IQ_EST_FFO_GROWTH_Q_1YR_THOM">"c5172"</definedName>
    <definedName name="IQ_EST_FFO_SEQ_GROWTH_Q">"c1773"</definedName>
    <definedName name="IQ_EST_FFO_SEQ_GROWTH_Q_CIQ">"c3708"</definedName>
    <definedName name="IQ_EST_FFO_SEQ_GROWTH_Q_REUT">"c3877"</definedName>
    <definedName name="IQ_EST_FFO_SEQ_GROWTH_Q_THOM">"c5173"</definedName>
    <definedName name="IQ_EST_FFO_SHARE_DIFF">"c4444"</definedName>
    <definedName name="IQ_EST_FFO_SHARE_DIFF_CIQ">"c4969"</definedName>
    <definedName name="IQ_EST_FFO_SHARE_GROWTH_1YR">"c4425"</definedName>
    <definedName name="IQ_EST_FFO_SHARE_GROWTH_1YR_CIQ">"c4950"</definedName>
    <definedName name="IQ_EST_FFO_SHARE_GROWTH_2YR">"c4426"</definedName>
    <definedName name="IQ_EST_FFO_SHARE_GROWTH_2YR_CIQ">"c4951"</definedName>
    <definedName name="IQ_EST_FFO_SHARE_GROWTH_Q_1YR">"c4427"</definedName>
    <definedName name="IQ_EST_FFO_SHARE_GROWTH_Q_1YR_CIQ">"c4952"</definedName>
    <definedName name="IQ_EST_FFO_SHARE_SEQ_GROWTH_Q">"c4428"</definedName>
    <definedName name="IQ_EST_FFO_SHARE_SEQ_GROWTH_Q_CIQ">"c4953"</definedName>
    <definedName name="IQ_EST_FFO_SHARE_SHARE_DIFF_REUT">"c3890"</definedName>
    <definedName name="IQ_EST_FFO_SHARE_SHARE_DIFF_THOM">"c5186"</definedName>
    <definedName name="IQ_EST_FFO_SHARE_SHARE_SURPRISE_PERCENT_REUT">"c3891"</definedName>
    <definedName name="IQ_EST_FFO_SHARE_SHARE_SURPRISE_PERCENT_THOM">"c5187"</definedName>
    <definedName name="IQ_EST_FFO_SHARE_SURPRISE_PERCENT">"c4453"</definedName>
    <definedName name="IQ_EST_FFO_SHARE_SURPRISE_PERCENT_CIQ">"c4982"</definedName>
    <definedName name="IQ_EST_FFO_SURPRISE_PERCENT">"c1870"</definedName>
    <definedName name="IQ_EST_FFO_SURPRISE_PERCENT_CIQ">"c3722"</definedName>
    <definedName name="IQ_EST_FFO_SURPRISE_PERCENT_REUT">"c3891"</definedName>
    <definedName name="IQ_EST_FFO_SURPRISE_PERCENT_THOM">"c5187"</definedName>
    <definedName name="IQ_EST_FOOTNOTE">"c4540"</definedName>
    <definedName name="IQ_EST_FOOTNOTE_CIQ">"c12022"</definedName>
    <definedName name="IQ_EST_FOOTNOTE_REUT">"c5478"</definedName>
    <definedName name="IQ_EST_FOOTNOTE_THOM">"c5313"</definedName>
    <definedName name="IQ_EST_MAINT_CAPEX_DIFF">"c4456"</definedName>
    <definedName name="IQ_EST_MAINT_CAPEX_DIFF_CIQ">"c4985"</definedName>
    <definedName name="IQ_EST_MAINT_CAPEX_GROWTH_1YR">"c4429"</definedName>
    <definedName name="IQ_EST_MAINT_CAPEX_GROWTH_1YR_CIQ">"c4954"</definedName>
    <definedName name="IQ_EST_MAINT_CAPEX_GROWTH_2YR">"c4430"</definedName>
    <definedName name="IQ_EST_MAINT_CAPEX_GROWTH_2YR_CIQ">"c4955"</definedName>
    <definedName name="IQ_EST_MAINT_CAPEX_GROWTH_Q_1YR">"c4431"</definedName>
    <definedName name="IQ_EST_MAINT_CAPEX_GROWTH_Q_1YR_CIQ">"c4956"</definedName>
    <definedName name="IQ_EST_MAINT_CAPEX_SEQ_GROWTH_Q">"c4432"</definedName>
    <definedName name="IQ_EST_MAINT_CAPEX_SEQ_GROWTH_Q_CIQ">"c4957"</definedName>
    <definedName name="IQ_EST_MAINT_CAPEX_SURPRISE_PERCENT">"c4465"</definedName>
    <definedName name="IQ_EST_MAINT_CAPEX_SURPRISE_PERCENT_CIQ">"c5003"</definedName>
    <definedName name="IQ_EST_NAV_DIFF">"c1895"</definedName>
    <definedName name="IQ_EST_NAV_SHARE_SURPRISE_PERCENT">"c1896"</definedName>
    <definedName name="IQ_EST_NAV_SURPRISE_PERCENT">"c1896"</definedName>
    <definedName name="IQ_EST_NET_DEBT_DIFF">"c4466"</definedName>
    <definedName name="IQ_EST_NET_DEBT_DIFF_CIQ">"c5004"</definedName>
    <definedName name="IQ_EST_NET_DEBT_SURPRISE_PERCENT">"c4468"</definedName>
    <definedName name="IQ_EST_NET_DEBT_SURPRISE_PERCENT_CIQ">"c5006"</definedName>
    <definedName name="IQ_EST_NEXT_EARNINGS_DATE">"c13591"</definedName>
    <definedName name="IQ_EST_NI_DIFF">"c1885"</definedName>
    <definedName name="IQ_EST_NI_DIFF_CIQ">"c4755"</definedName>
    <definedName name="IQ_EST_NI_DIFF_REUT">"c5423"</definedName>
    <definedName name="IQ_EST_NI_DIFF_THOM">"c5198"</definedName>
    <definedName name="IQ_EST_NI_GW_DIFF">"c1887"</definedName>
    <definedName name="IQ_EST_NI_GW_DIFF_CIQ">"c4757"</definedName>
    <definedName name="IQ_EST_NI_GW_DIFF_REUT">"c5425"</definedName>
    <definedName name="IQ_EST_NI_GW_DIFF_THOM">"c5200"</definedName>
    <definedName name="IQ_EST_NI_GW_SURPRISE_PERCENT">"c1888"</definedName>
    <definedName name="IQ_EST_NI_GW_SURPRISE_PERCENT_CIQ">"c4758"</definedName>
    <definedName name="IQ_EST_NI_GW_SURPRISE_PERCENT_REUT">"c5426"</definedName>
    <definedName name="IQ_EST_NI_GW_SURPRISE_PERCENT_THOM">"c5201"</definedName>
    <definedName name="IQ_EST_NI_REPORT_DIFF">"c1889"</definedName>
    <definedName name="IQ_EST_NI_REPORT_DIFF_CIQ">"c4759"</definedName>
    <definedName name="IQ_EST_NI_REPORT_DIFF_REUT">"c5427"</definedName>
    <definedName name="IQ_EST_NI_REPORT_SURPRISE_PERCENT">"c1890"</definedName>
    <definedName name="IQ_EST_NI_REPORT_SURPRISE_PERCENT_CIQ">"c4760"</definedName>
    <definedName name="IQ_EST_NI_REPORT_SURPRISE_PERCENT_REUT">"c5428"</definedName>
    <definedName name="IQ_EST_NI_SBC_DIFF">"c4472"</definedName>
    <definedName name="IQ_EST_NI_SBC_DIFF_CIQ">"c5010"</definedName>
    <definedName name="IQ_EST_NI_SBC_GW_DIFF">"c4476"</definedName>
    <definedName name="IQ_EST_NI_SBC_GW_DIFF_CIQ">"c5014"</definedName>
    <definedName name="IQ_EST_NI_SBC_GW_SURPRISE_PERCENT">"c4485"</definedName>
    <definedName name="IQ_EST_NI_SBC_GW_SURPRISE_PERCENT_CIQ">"c5023"</definedName>
    <definedName name="IQ_EST_NI_SBC_SURPRISE_PERCENT">"c4491"</definedName>
    <definedName name="IQ_EST_NI_SBC_SURPRISE_PERCENT_CIQ">"c5029"</definedName>
    <definedName name="IQ_EST_NI_SURPRISE_PERCENT">"c1886"</definedName>
    <definedName name="IQ_EST_NI_SURPRISE_PERCENT_CIQ">"c4756"</definedName>
    <definedName name="IQ_EST_NI_SURPRISE_PERCENT_REUT">"c5424"</definedName>
    <definedName name="IQ_EST_NI_SURPRISE_PERCENT_THOM">"c5199"</definedName>
    <definedName name="IQ_EST_NUM_BUY">"c1759"</definedName>
    <definedName name="IQ_EST_NUM_BUY_CIQ">"c3700"</definedName>
    <definedName name="IQ_EST_NUM_BUY_REUT">"c3869"</definedName>
    <definedName name="IQ_EST_NUM_BUY_THOM">"c5165"</definedName>
    <definedName name="IQ_EST_NUM_HIGH_REC">"c5649"</definedName>
    <definedName name="IQ_EST_NUM_HIGH_REC_CIQ">"c3701"</definedName>
    <definedName name="IQ_EST_NUM_HIGH_REC_REUT">"c3870"</definedName>
    <definedName name="IQ_EST_NUM_HIGH_REC_THOM">"c5166"</definedName>
    <definedName name="IQ_EST_NUM_HIGHEST_REC">"c5648"</definedName>
    <definedName name="IQ_EST_NUM_HIGHEST_REC_CIQ">"c3700"</definedName>
    <definedName name="IQ_EST_NUM_HIGHEST_REC_REUT">"c3869"</definedName>
    <definedName name="IQ_EST_NUM_HIGHEST_REC_THOM">"c5165"</definedName>
    <definedName name="IQ_EST_NUM_HOLD">"c1761"</definedName>
    <definedName name="IQ_EST_NUM_HOLD_CIQ">"c3702"</definedName>
    <definedName name="IQ_EST_NUM_HOLD_REUT">"c3871"</definedName>
    <definedName name="IQ_EST_NUM_HOLD_THOM">"c5167"</definedName>
    <definedName name="IQ_EST_NUM_LOW_REC">"c5651"</definedName>
    <definedName name="IQ_EST_NUM_LOW_REC_CIQ">"c3703"</definedName>
    <definedName name="IQ_EST_NUM_LOW_REC_REUT">"c3872"</definedName>
    <definedName name="IQ_EST_NUM_LOW_REC_THOM">"c5168"</definedName>
    <definedName name="IQ_EST_NUM_LOWEST_REC">"c5652"</definedName>
    <definedName name="IQ_EST_NUM_LOWEST_REC_CIQ">"c3704"</definedName>
    <definedName name="IQ_EST_NUM_LOWEST_REC_REUT">"c3873"</definedName>
    <definedName name="IQ_EST_NUM_LOWEST_REC_THOM">"c5169"</definedName>
    <definedName name="IQ_EST_NUM_NEUTRAL_REC">"c5650"</definedName>
    <definedName name="IQ_EST_NUM_NEUTRAL_REC_CIQ">"c3702"</definedName>
    <definedName name="IQ_EST_NUM_NEUTRAL_REC_REUT">"c3871"</definedName>
    <definedName name="IQ_EST_NUM_NEUTRAL_REC_THOM">"c5167"</definedName>
    <definedName name="IQ_EST_NUM_NO_OPINION">"c1758"</definedName>
    <definedName name="IQ_EST_NUM_NO_OPINION_CIQ">"c3699"</definedName>
    <definedName name="IQ_EST_NUM_NO_OPINION_REUT">"c3868"</definedName>
    <definedName name="IQ_EST_NUM_OUTPERFORM">"c1760"</definedName>
    <definedName name="IQ_EST_NUM_OUTPERFORM_CIQ">"c3701"</definedName>
    <definedName name="IQ_EST_NUM_OUTPERFORM_REUT">"c3870"</definedName>
    <definedName name="IQ_EST_NUM_OUTPERFORM_THOM">"c5166"</definedName>
    <definedName name="IQ_EST_NUM_SELL">"c1763"</definedName>
    <definedName name="IQ_EST_NUM_SELL_CIQ">"c3704"</definedName>
    <definedName name="IQ_EST_NUM_SELL_REUT">"c3873"</definedName>
    <definedName name="IQ_EST_NUM_SELL_THOM">"c5169"</definedName>
    <definedName name="IQ_EST_NUM_UNDERPERFORM">"c1762"</definedName>
    <definedName name="IQ_EST_NUM_UNDERPERFORM_CIQ">"c3703"</definedName>
    <definedName name="IQ_EST_NUM_UNDERPERFORM_REUT">"c3872"</definedName>
    <definedName name="IQ_EST_NUM_UNDERPERFORM_THOM">"c5168"</definedName>
    <definedName name="IQ_EST_OPER_INC_DIFF">"c1877"</definedName>
    <definedName name="IQ_EST_OPER_INC_DIFF_CIQ">"c12017"</definedName>
    <definedName name="IQ_EST_OPER_INC_DIFF_REUT">"c5415"</definedName>
    <definedName name="IQ_EST_OPER_INC_DIFF_THOM">"c5194"</definedName>
    <definedName name="IQ_EST_OPER_INC_SURPRISE_PERCENT">"c1878"</definedName>
    <definedName name="IQ_EST_OPER_INC_SURPRISE_PERCENT_CIQ">"c12018"</definedName>
    <definedName name="IQ_EST_OPER_INC_SURPRISE_PERCENT_REUT">"c5416"</definedName>
    <definedName name="IQ_EST_OPER_INC_SURPRISE_PERCENT_THOM">"c5195"</definedName>
    <definedName name="IQ_EST_PRE_TAX_DIFF">"c1879"</definedName>
    <definedName name="IQ_EST_PRE_TAX_DIFF_CIQ">"c4749"</definedName>
    <definedName name="IQ_EST_PRE_TAX_DIFF_REUT">"c5417"</definedName>
    <definedName name="IQ_EST_PRE_TAX_DIFF_THOM">"c5196"</definedName>
    <definedName name="IQ_EST_PRE_TAX_GW_DIFF">"c1881"</definedName>
    <definedName name="IQ_EST_PRE_TAX_GW_DIFF_CIQ">"c4751"</definedName>
    <definedName name="IQ_EST_PRE_TAX_GW_DIFF_REUT">"c5419"</definedName>
    <definedName name="IQ_EST_PRE_TAX_GW_SURPRISE_PERCENT">"c1882"</definedName>
    <definedName name="IQ_EST_PRE_TAX_GW_SURPRISE_PERCENT_CIQ">"c4752"</definedName>
    <definedName name="IQ_EST_PRE_TAX_GW_SURPRISE_PERCENT_REUT">"c5420"</definedName>
    <definedName name="IQ_EST_PRE_TAX_REPORT_DIFF">"c1883"</definedName>
    <definedName name="IQ_EST_PRE_TAX_REPORT_DIFF_CIQ">"c4753"</definedName>
    <definedName name="IQ_EST_PRE_TAX_REPORT_DIFF_REUT">"c5421"</definedName>
    <definedName name="IQ_EST_PRE_TAX_REPORT_SURPRISE_PERCENT">"c1884"</definedName>
    <definedName name="IQ_EST_PRE_TAX_REPORT_SURPRISE_PERCENT_CIQ">"c4754"</definedName>
    <definedName name="IQ_EST_PRE_TAX_REPORT_SURPRISE_PERCENT_REUT">"c5422"</definedName>
    <definedName name="IQ_EST_PRE_TAX_SURPRISE_PERCENT">"c1880"</definedName>
    <definedName name="IQ_EST_PRE_TAX_SURPRISE_PERCENT_CIQ">"c4750"</definedName>
    <definedName name="IQ_EST_PRE_TAX_SURPRISE_PERCENT_REUT">"c5418"</definedName>
    <definedName name="IQ_EST_PRE_TAX_SURPRISE_PERCENT_THOM">"c5197"</definedName>
    <definedName name="IQ_EST_RECURRING_PROFIT_SHARE_DIFF">"c4505"</definedName>
    <definedName name="IQ_EST_RECURRING_PROFIT_SHARE_DIFF_CIQ">"c5043"</definedName>
    <definedName name="IQ_EST_RECURRING_PROFIT_SHARE_SURPRISE_PERCENT">"c4515"</definedName>
    <definedName name="IQ_EST_RECURRING_PROFIT_SHARE_SURPRISE_PERCENT_CIQ">"c5053"</definedName>
    <definedName name="IQ_EST_REUT_ACT_CAPEX">"c3975"</definedName>
    <definedName name="IQ_EST_REV_DIFF">"c1865"</definedName>
    <definedName name="IQ_EST_REV_DIFF_CIQ">"c3717"</definedName>
    <definedName name="IQ_EST_REV_DIFF_REUT">"c3886"</definedName>
    <definedName name="IQ_EST_REV_DIFF_THOM">"c5182"</definedName>
    <definedName name="IQ_EST_REV_GROWTH_1YR">"c1638"</definedName>
    <definedName name="IQ_EST_REV_GROWTH_1YR_CIQ">"c3691"</definedName>
    <definedName name="IQ_EST_REV_GROWTH_1YR_REUT">"c3860"</definedName>
    <definedName name="IQ_EST_REV_GROWTH_1YR_THOM">"c5157"</definedName>
    <definedName name="IQ_EST_REV_GROWTH_2YR">"c1639"</definedName>
    <definedName name="IQ_EST_REV_GROWTH_2YR_CIQ">"c3692"</definedName>
    <definedName name="IQ_EST_REV_GROWTH_2YR_REUT">"c3861"</definedName>
    <definedName name="IQ_EST_REV_GROWTH_2YR_THOM">"c5158"</definedName>
    <definedName name="IQ_EST_REV_GROWTH_Q_1YR">"c1640"</definedName>
    <definedName name="IQ_EST_REV_GROWTH_Q_1YR_CIQ">"c3693"</definedName>
    <definedName name="IQ_EST_REV_GROWTH_Q_1YR_REUT">"c3862"</definedName>
    <definedName name="IQ_EST_REV_GROWTH_Q_1YR_THOM">"c5159"</definedName>
    <definedName name="IQ_EST_REV_SEQ_GROWTH_Q">"c1765"</definedName>
    <definedName name="IQ_EST_REV_SEQ_GROWTH_Q_CIQ">"c3694"</definedName>
    <definedName name="IQ_EST_REV_SEQ_GROWTH_Q_REUT">"c3863"</definedName>
    <definedName name="IQ_EST_REV_SEQ_GROWTH_Q_THOM">"c5160"</definedName>
    <definedName name="IQ_EST_REV_SURPRISE_PERCENT">"c1866"</definedName>
    <definedName name="IQ_EST_REV_SURPRISE_PERCENT_CIQ">"c3718"</definedName>
    <definedName name="IQ_EST_REV_SURPRISE_PERCENT_REUT">"c3887"</definedName>
    <definedName name="IQ_EST_REV_SURPRISE_PERCENT_THOM">"c5183"</definedName>
    <definedName name="IQ_EST_VENDOR">"c5564"</definedName>
    <definedName name="IQ_ESTIMATED_ASSESSABLE_DEPOSITS_FDIC">"c6490"</definedName>
    <definedName name="IQ_ESTIMATED_INSURED_DEPOSITS_FDIC">"c6491"</definedName>
    <definedName name="IQ_EV_OVER_EMPLOYEE" localSheetId="3">"c1225"</definedName>
    <definedName name="IQ_EV_OVER_EMPLOYEE" localSheetId="4">"c1225"</definedName>
    <definedName name="IQ_EV_OVER_EMPLOYEE" localSheetId="16">"c1225"</definedName>
    <definedName name="IQ_EV_OVER_EMPLOYEE">"c1428"</definedName>
    <definedName name="IQ_EV_OVER_EMPLOYEE_1">"c1428"</definedName>
    <definedName name="IQ_EV_OVER_LTM_EBIT" localSheetId="3">"c1221"</definedName>
    <definedName name="IQ_EV_OVER_LTM_EBIT" localSheetId="4">"c1221"</definedName>
    <definedName name="IQ_EV_OVER_LTM_EBIT" localSheetId="16">"c1221"</definedName>
    <definedName name="IQ_EV_OVER_LTM_EBIT">"c1426"</definedName>
    <definedName name="IQ_EV_OVER_LTM_EBIT_1">"c1426"</definedName>
    <definedName name="IQ_EV_OVER_LTM_EBITDA" localSheetId="3">"c1223"</definedName>
    <definedName name="IQ_EV_OVER_LTM_EBITDA" localSheetId="4">"c1223"</definedName>
    <definedName name="IQ_EV_OVER_LTM_EBITDA" localSheetId="16">"c1223"</definedName>
    <definedName name="IQ_EV_OVER_LTM_EBITDA">"c1427"</definedName>
    <definedName name="IQ_EV_OVER_LTM_EBITDA_1">"c1427"</definedName>
    <definedName name="IQ_EV_OVER_LTM_REVENUE" localSheetId="3">"c1227"</definedName>
    <definedName name="IQ_EV_OVER_LTM_REVENUE" localSheetId="4">"c1227"</definedName>
    <definedName name="IQ_EV_OVER_LTM_REVENUE" localSheetId="16">"c1227"</definedName>
    <definedName name="IQ_EV_OVER_LTM_REVENUE">"c1429"</definedName>
    <definedName name="IQ_EV_OVER_LTM_REVENUE_1">"c1429"</definedName>
    <definedName name="IQ_EV_OVER_REVENUE_EST" localSheetId="3">"IQ_EV_OVER_REVENUE_EST"</definedName>
    <definedName name="IQ_EV_OVER_REVENUE_EST" localSheetId="4">"IQ_EV_OVER_REVENUE_EST"</definedName>
    <definedName name="IQ_EV_OVER_REVENUE_EST" localSheetId="16">"IQ_EV_OVER_REVENUE_EST"</definedName>
    <definedName name="IQ_EV_OVER_REVENUE_EST">"c165"</definedName>
    <definedName name="IQ_EV_OVER_REVENUE_EST_1" localSheetId="3">"IQ_EV_OVER_REVENUE_EST_1"</definedName>
    <definedName name="IQ_EV_OVER_REVENUE_EST_1" localSheetId="4">"IQ_EV_OVER_REVENUE_EST_1"</definedName>
    <definedName name="IQ_EV_OVER_REVENUE_EST_1" localSheetId="16">"IQ_EV_OVER_REVENUE_EST_1"</definedName>
    <definedName name="IQ_EV_OVER_REVENUE_EST_1">"c166"</definedName>
    <definedName name="IQ_EV_OVER_REVENUE_EST_1_1">"c166"</definedName>
    <definedName name="IQ_EV_OVER_REVENUE_EST_2">"c165"</definedName>
    <definedName name="IQ_EVAL_DATE">"c2180"</definedName>
    <definedName name="IQ_EVENT_DATE">"c13819"</definedName>
    <definedName name="IQ_EVENT_ID">"c13818"</definedName>
    <definedName name="IQ_EVENT_TIME">"c13820"</definedName>
    <definedName name="IQ_EVENT_TYPE">"c13821"</definedName>
    <definedName name="IQ_EXCHANGE">"c405"</definedName>
    <definedName name="IQ_EXCISE_TAXES_EXCL_SALES">"c5515"</definedName>
    <definedName name="IQ_EXCISE_TAXES_INCL_SALES">"c5514"</definedName>
    <definedName name="IQ_EXERCISE_PRICE" localSheetId="3">"c406"</definedName>
    <definedName name="IQ_EXERCISE_PRICE" localSheetId="4">"c406"</definedName>
    <definedName name="IQ_EXERCISE_PRICE" localSheetId="16">"c406"</definedName>
    <definedName name="IQ_EXERCISE_PRICE">"c1897"</definedName>
    <definedName name="IQ_EXERCISE_PRICE_1">"c1897"</definedName>
    <definedName name="IQ_EXERCISED">"c406"</definedName>
    <definedName name="IQ_EXP_REIMBURSE_RENTAL_REVENUE">"c16064"</definedName>
    <definedName name="IQ_EXP_RETTRN_PENSION_FOREIGN">"c408"</definedName>
    <definedName name="IQ_EXP_RETURN_PENSION_DOMESTIC">"c407"</definedName>
    <definedName name="IQ_EXP_RETURN_PENSION_FOREIGN">"c408"</definedName>
    <definedName name="IQ_EXPENSE_CODE_" localSheetId="3">5099</definedName>
    <definedName name="IQ_EXPENSE_CODE_" localSheetId="4">5099</definedName>
    <definedName name="IQ_EXPENSE_CODE_" localSheetId="16">5099</definedName>
    <definedName name="IQ_EXPENSE_CODE_">1200</definedName>
    <definedName name="IQ_EXPENSE_CODE__1">"Altair"</definedName>
    <definedName name="IQ_EXPENSE_CODE__2">2493</definedName>
    <definedName name="IQ_EXPENSE_CODE__3">4688</definedName>
    <definedName name="IQ_EXPENSE_REIMBURSEMENTS">"c16020"</definedName>
    <definedName name="IQ_EXPENSES_AP">"c8875"</definedName>
    <definedName name="IQ_EXPENSES_AP_ABS">"c8894"</definedName>
    <definedName name="IQ_EXPENSES_FIXED_ASSETS_FFIEC">"c13024"</definedName>
    <definedName name="IQ_EXPENSES_NAME_AP">"c8913"</definedName>
    <definedName name="IQ_EXPENSES_NAME_AP_ABS">"c8932"</definedName>
    <definedName name="IQ_EXPLORATION_EXPENDITURE_ALUM">"c9255"</definedName>
    <definedName name="IQ_EXPLORATION_EXPENDITURE_COAL">"c9827"</definedName>
    <definedName name="IQ_EXPLORATION_EXPENDITURE_COP">"c9202"</definedName>
    <definedName name="IQ_EXPLORATION_EXPENDITURE_DIAM">"c9679"</definedName>
    <definedName name="IQ_EXPLORATION_EXPENDITURE_GOLD">"c9040"</definedName>
    <definedName name="IQ_EXPLORATION_EXPENDITURE_IRON">"c9414"</definedName>
    <definedName name="IQ_EXPLORATION_EXPENDITURE_LEAD">"c9467"</definedName>
    <definedName name="IQ_EXPLORATION_EXPENDITURE_MANG">"c9520"</definedName>
    <definedName name="IQ_EXPLORATION_EXPENDITURE_MOLYB">"c9732"</definedName>
    <definedName name="IQ_EXPLORATION_EXPENDITURE_NICK">"c9308"</definedName>
    <definedName name="IQ_EXPLORATION_EXPENDITURE_PLAT">"c9146"</definedName>
    <definedName name="IQ_EXPLORATION_EXPENDITURE_SILVER">"c9093"</definedName>
    <definedName name="IQ_EXPLORATION_EXPENDITURE_TITAN">"c9573"</definedName>
    <definedName name="IQ_EXPLORATION_EXPENDITURE_URAN">"c9626"</definedName>
    <definedName name="IQ_EXPLORATION_EXPENDITURE_ZINC">"c9361"</definedName>
    <definedName name="IQ_EXPLORE_DRILL">"c409"</definedName>
    <definedName name="IQ_EXPLORE_DRILL_EXP_TOTAL">"c13850"</definedName>
    <definedName name="IQ_EXPORT_PRICE_INDEX">"c6860"</definedName>
    <definedName name="IQ_EXPORT_PRICE_INDEX_APR">"c7520"</definedName>
    <definedName name="IQ_EXPORT_PRICE_INDEX_APR_FC">"c8400"</definedName>
    <definedName name="IQ_EXPORT_PRICE_INDEX_FC">"c7740"</definedName>
    <definedName name="IQ_EXPORT_PRICE_INDEX_POP">"c7080"</definedName>
    <definedName name="IQ_EXPORT_PRICE_INDEX_POP_FC">"c7960"</definedName>
    <definedName name="IQ_EXPORT_PRICE_INDEX_YOY">"c7300"</definedName>
    <definedName name="IQ_EXPORT_PRICE_INDEX_YOY_FC">"c8180"</definedName>
    <definedName name="IQ_EXPORTS_APR_FC_UNUSED">"c8401"</definedName>
    <definedName name="IQ_EXPORTS_APR_FC_UNUSED_UNUSED_UNUSED">"c8401"</definedName>
    <definedName name="IQ_EXPORTS_APR_UNUSED">"c7521"</definedName>
    <definedName name="IQ_EXPORTS_APR_UNUSED_UNUSED_UNUSED">"c7521"</definedName>
    <definedName name="IQ_EXPORTS_FACTOR_SERVICES">"c6862"</definedName>
    <definedName name="IQ_EXPORTS_FACTOR_SERVICES_APR">"c7522"</definedName>
    <definedName name="IQ_EXPORTS_FACTOR_SERVICES_APR_FC">"c8402"</definedName>
    <definedName name="IQ_EXPORTS_FACTOR_SERVICES_FC">"c7742"</definedName>
    <definedName name="IQ_EXPORTS_FACTOR_SERVICES_POP">"c7082"</definedName>
    <definedName name="IQ_EXPORTS_FACTOR_SERVICES_POP_FC">"c7962"</definedName>
    <definedName name="IQ_EXPORTS_FACTOR_SERVICES_SAAR">"c6863"</definedName>
    <definedName name="IQ_EXPORTS_FACTOR_SERVICES_SAAR_APR">"c7523"</definedName>
    <definedName name="IQ_EXPORTS_FACTOR_SERVICES_SAAR_APR_FC">"c8403"</definedName>
    <definedName name="IQ_EXPORTS_FACTOR_SERVICES_SAAR_FC">"c7743"</definedName>
    <definedName name="IQ_EXPORTS_FACTOR_SERVICES_SAAR_POP">"c7083"</definedName>
    <definedName name="IQ_EXPORTS_FACTOR_SERVICES_SAAR_POP_FC">"c7963"</definedName>
    <definedName name="IQ_EXPORTS_FACTOR_SERVICES_SAAR_USD_APR_FC">"c11817"</definedName>
    <definedName name="IQ_EXPORTS_FACTOR_SERVICES_SAAR_USD_FC">"c11814"</definedName>
    <definedName name="IQ_EXPORTS_FACTOR_SERVICES_SAAR_USD_POP_FC">"c11815"</definedName>
    <definedName name="IQ_EXPORTS_FACTOR_SERVICES_SAAR_USD_YOY_FC">"c11816"</definedName>
    <definedName name="IQ_EXPORTS_FACTOR_SERVICES_SAAR_YOY">"c7303"</definedName>
    <definedName name="IQ_EXPORTS_FACTOR_SERVICES_SAAR_YOY_FC">"c8183"</definedName>
    <definedName name="IQ_EXPORTS_FACTOR_SERVICES_USD_APR_FC">"c11813"</definedName>
    <definedName name="IQ_EXPORTS_FACTOR_SERVICES_USD_FC">"c11810"</definedName>
    <definedName name="IQ_EXPORTS_FACTOR_SERVICES_USD_POP_FC">"c11811"</definedName>
    <definedName name="IQ_EXPORTS_FACTOR_SERVICES_USD_YOY_FC">"c11812"</definedName>
    <definedName name="IQ_EXPORTS_FACTOR_SERVICES_YOY">"c7302"</definedName>
    <definedName name="IQ_EXPORTS_FACTOR_SERVICES_YOY_FC">"c8182"</definedName>
    <definedName name="IQ_EXPORTS_FC_UNUSED">"c7741"</definedName>
    <definedName name="IQ_EXPORTS_FC_UNUSED_UNUSED_UNUSED">"c7741"</definedName>
    <definedName name="IQ_EXPORTS_GOODS">"c6864"</definedName>
    <definedName name="IQ_EXPORTS_GOODS_APR">"c7524"</definedName>
    <definedName name="IQ_EXPORTS_GOODS_APR_FC">"c8404"</definedName>
    <definedName name="IQ_EXPORTS_GOODS_FC">"c7744"</definedName>
    <definedName name="IQ_EXPORTS_GOODS_NONFACTOR_SERVICES">"c6865"</definedName>
    <definedName name="IQ_EXPORTS_GOODS_NONFACTOR_SERVICES_APR">"c7525"</definedName>
    <definedName name="IQ_EXPORTS_GOODS_NONFACTOR_SERVICES_APR_FC">"c8405"</definedName>
    <definedName name="IQ_EXPORTS_GOODS_NONFACTOR_SERVICES_FC">"c7745"</definedName>
    <definedName name="IQ_EXPORTS_GOODS_NONFACTOR_SERVICES_POP">"c7085"</definedName>
    <definedName name="IQ_EXPORTS_GOODS_NONFACTOR_SERVICES_POP_FC">"c7965"</definedName>
    <definedName name="IQ_EXPORTS_GOODS_NONFACTOR_SERVICES_YOY">"c7305"</definedName>
    <definedName name="IQ_EXPORTS_GOODS_NONFACTOR_SERVICES_YOY_FC">"c8185"</definedName>
    <definedName name="IQ_EXPORTS_GOODS_POP">"c7084"</definedName>
    <definedName name="IQ_EXPORTS_GOODS_POP_FC">"c7964"</definedName>
    <definedName name="IQ_EXPORTS_GOODS_REAL">"c6973"</definedName>
    <definedName name="IQ_EXPORTS_GOODS_REAL_APR">"c7633"</definedName>
    <definedName name="IQ_EXPORTS_GOODS_REAL_APR_FC">"c8513"</definedName>
    <definedName name="IQ_EXPORTS_GOODS_REAL_FC">"c7853"</definedName>
    <definedName name="IQ_EXPORTS_GOODS_REAL_POP">"c7193"</definedName>
    <definedName name="IQ_EXPORTS_GOODS_REAL_POP_FC">"c8073"</definedName>
    <definedName name="IQ_EXPORTS_GOODS_REAL_SAAR">"c11930"</definedName>
    <definedName name="IQ_EXPORTS_GOODS_REAL_SAAR_APR">"c11933"</definedName>
    <definedName name="IQ_EXPORTS_GOODS_REAL_SAAR_APR_FC_UNUSED">"c8512"</definedName>
    <definedName name="IQ_EXPORTS_GOODS_REAL_SAAR_APR_FC_UNUSED_UNUSED_UNUSED">"c8512"</definedName>
    <definedName name="IQ_EXPORTS_GOODS_REAL_SAAR_APR_UNUSED">"c7632"</definedName>
    <definedName name="IQ_EXPORTS_GOODS_REAL_SAAR_APR_UNUSED_UNUSED_UNUSED">"c7632"</definedName>
    <definedName name="IQ_EXPORTS_GOODS_REAL_SAAR_FC_UNUSED">"c7852"</definedName>
    <definedName name="IQ_EXPORTS_GOODS_REAL_SAAR_FC_UNUSED_UNUSED_UNUSED">"c7852"</definedName>
    <definedName name="IQ_EXPORTS_GOODS_REAL_SAAR_POP">"c11931"</definedName>
    <definedName name="IQ_EXPORTS_GOODS_REAL_SAAR_POP_FC_UNUSED">"c8072"</definedName>
    <definedName name="IQ_EXPORTS_GOODS_REAL_SAAR_POP_FC_UNUSED_UNUSED_UNUSED">"c8072"</definedName>
    <definedName name="IQ_EXPORTS_GOODS_REAL_SAAR_POP_UNUSED">"c7192"</definedName>
    <definedName name="IQ_EXPORTS_GOODS_REAL_SAAR_POP_UNUSED_UNUSED_UNUSED">"c7192"</definedName>
    <definedName name="IQ_EXPORTS_GOODS_REAL_SAAR_UNUSED">"c6972"</definedName>
    <definedName name="IQ_EXPORTS_GOODS_REAL_SAAR_UNUSED_UNUSED_UNUSED">"c6972"</definedName>
    <definedName name="IQ_EXPORTS_GOODS_REAL_SAAR_YOY">"c11932"</definedName>
    <definedName name="IQ_EXPORTS_GOODS_REAL_SAAR_YOY_FC_UNUSED">"c8292"</definedName>
    <definedName name="IQ_EXPORTS_GOODS_REAL_SAAR_YOY_FC_UNUSED_UNUSED_UNUSED">"c8292"</definedName>
    <definedName name="IQ_EXPORTS_GOODS_REAL_SAAR_YOY_UNUSED">"c7412"</definedName>
    <definedName name="IQ_EXPORTS_GOODS_REAL_SAAR_YOY_UNUSED_UNUSED_UNUSED">"c7412"</definedName>
    <definedName name="IQ_EXPORTS_GOODS_REAL_YOY">"c7413"</definedName>
    <definedName name="IQ_EXPORTS_GOODS_REAL_YOY_FC">"c8293"</definedName>
    <definedName name="IQ_EXPORTS_GOODS_SERVICES">"c6866"</definedName>
    <definedName name="IQ_EXPORTS_GOODS_SERVICES_APR">"c7526"</definedName>
    <definedName name="IQ_EXPORTS_GOODS_SERVICES_APR_FC">"c8406"</definedName>
    <definedName name="IQ_EXPORTS_GOODS_SERVICES_FC">"c7746"</definedName>
    <definedName name="IQ_EXPORTS_GOODS_SERVICES_POP">"c7086"</definedName>
    <definedName name="IQ_EXPORTS_GOODS_SERVICES_POP_FC">"c7966"</definedName>
    <definedName name="IQ_EXPORTS_GOODS_SERVICES_REAL">"c6974"</definedName>
    <definedName name="IQ_EXPORTS_GOODS_SERVICES_REAL_APR">"c7634"</definedName>
    <definedName name="IQ_EXPORTS_GOODS_SERVICES_REAL_APR_FC">"c8514"</definedName>
    <definedName name="IQ_EXPORTS_GOODS_SERVICES_REAL_FC">"c7854"</definedName>
    <definedName name="IQ_EXPORTS_GOODS_SERVICES_REAL_POP">"c7194"</definedName>
    <definedName name="IQ_EXPORTS_GOODS_SERVICES_REAL_POP_FC">"c8074"</definedName>
    <definedName name="IQ_EXPORTS_GOODS_SERVICES_REAL_SAAR">"c6975"</definedName>
    <definedName name="IQ_EXPORTS_GOODS_SERVICES_REAL_SAAR_APR">"c7635"</definedName>
    <definedName name="IQ_EXPORTS_GOODS_SERVICES_REAL_SAAR_APR_FC">"c8515"</definedName>
    <definedName name="IQ_EXPORTS_GOODS_SERVICES_REAL_SAAR_FC">"c7855"</definedName>
    <definedName name="IQ_EXPORTS_GOODS_SERVICES_REAL_SAAR_POP">"c7195"</definedName>
    <definedName name="IQ_EXPORTS_GOODS_SERVICES_REAL_SAAR_POP_FC">"c8075"</definedName>
    <definedName name="IQ_EXPORTS_GOODS_SERVICES_REAL_SAAR_YOY">"c7415"</definedName>
    <definedName name="IQ_EXPORTS_GOODS_SERVICES_REAL_SAAR_YOY_FC">"c8295"</definedName>
    <definedName name="IQ_EXPORTS_GOODS_SERVICES_REAL_USD">"c11926"</definedName>
    <definedName name="IQ_EXPORTS_GOODS_SERVICES_REAL_USD_APR">"c11929"</definedName>
    <definedName name="IQ_EXPORTS_GOODS_SERVICES_REAL_USD_POP">"c11927"</definedName>
    <definedName name="IQ_EXPORTS_GOODS_SERVICES_REAL_USD_YOY">"c11928"</definedName>
    <definedName name="IQ_EXPORTS_GOODS_SERVICES_REAL_YOY">"c7414"</definedName>
    <definedName name="IQ_EXPORTS_GOODS_SERVICES_REAL_YOY_FC">"c8294"</definedName>
    <definedName name="IQ_EXPORTS_GOODS_SERVICES_SAAR">"c6867"</definedName>
    <definedName name="IQ_EXPORTS_GOODS_SERVICES_SAAR_APR">"c7527"</definedName>
    <definedName name="IQ_EXPORTS_GOODS_SERVICES_SAAR_APR_FC">"c8407"</definedName>
    <definedName name="IQ_EXPORTS_GOODS_SERVICES_SAAR_FC">"c7747"</definedName>
    <definedName name="IQ_EXPORTS_GOODS_SERVICES_SAAR_POP">"c7087"</definedName>
    <definedName name="IQ_EXPORTS_GOODS_SERVICES_SAAR_POP_FC">"c7967"</definedName>
    <definedName name="IQ_EXPORTS_GOODS_SERVICES_SAAR_YOY">"c7307"</definedName>
    <definedName name="IQ_EXPORTS_GOODS_SERVICES_SAAR_YOY_FC">"c8187"</definedName>
    <definedName name="IQ_EXPORTS_GOODS_SERVICES_USD">"c11822"</definedName>
    <definedName name="IQ_EXPORTS_GOODS_SERVICES_USD_APR">"c11825"</definedName>
    <definedName name="IQ_EXPORTS_GOODS_SERVICES_USD_POP">"c11823"</definedName>
    <definedName name="IQ_EXPORTS_GOODS_SERVICES_USD_YOY">"c11824"</definedName>
    <definedName name="IQ_EXPORTS_GOODS_SERVICES_YOY">"c7306"</definedName>
    <definedName name="IQ_EXPORTS_GOODS_SERVICES_YOY_FC">"c8186"</definedName>
    <definedName name="IQ_EXPORTS_GOODS_USD">"c11818"</definedName>
    <definedName name="IQ_EXPORTS_GOODS_USD_APR">"c11821"</definedName>
    <definedName name="IQ_EXPORTS_GOODS_USD_POP">"c11819"</definedName>
    <definedName name="IQ_EXPORTS_GOODS_USD_YOY">"c11820"</definedName>
    <definedName name="IQ_EXPORTS_GOODS_YOY">"c7304"</definedName>
    <definedName name="IQ_EXPORTS_GOODS_YOY_FC">"c8184"</definedName>
    <definedName name="IQ_EXPORTS_NONFACTOR_SERVICES">"c6868"</definedName>
    <definedName name="IQ_EXPORTS_NONFACTOR_SERVICES_APR">"c7528"</definedName>
    <definedName name="IQ_EXPORTS_NONFACTOR_SERVICES_APR_FC">"c8408"</definedName>
    <definedName name="IQ_EXPORTS_NONFACTOR_SERVICES_FC">"c7748"</definedName>
    <definedName name="IQ_EXPORTS_NONFACTOR_SERVICES_POP">"c7088"</definedName>
    <definedName name="IQ_EXPORTS_NONFACTOR_SERVICES_POP_FC">"c7968"</definedName>
    <definedName name="IQ_EXPORTS_NONFACTOR_SERVICES_YOY">"c7308"</definedName>
    <definedName name="IQ_EXPORTS_NONFACTOR_SERVICES_YOY_FC">"c8188"</definedName>
    <definedName name="IQ_EXPORTS_POP_FC_UNUSED">"c7961"</definedName>
    <definedName name="IQ_EXPORTS_POP_FC_UNUSED_UNUSED_UNUSED">"c7961"</definedName>
    <definedName name="IQ_EXPORTS_POP_UNUSED">"c7081"</definedName>
    <definedName name="IQ_EXPORTS_POP_UNUSED_UNUSED_UNUSED">"c7081"</definedName>
    <definedName name="IQ_EXPORTS_SERVICES_REAL">"c6977"</definedName>
    <definedName name="IQ_EXPORTS_SERVICES_REAL_APR">"c7637"</definedName>
    <definedName name="IQ_EXPORTS_SERVICES_REAL_APR_FC">"c8517"</definedName>
    <definedName name="IQ_EXPORTS_SERVICES_REAL_FC">"c7857"</definedName>
    <definedName name="IQ_EXPORTS_SERVICES_REAL_POP">"c7197"</definedName>
    <definedName name="IQ_EXPORTS_SERVICES_REAL_POP_FC">"c8077"</definedName>
    <definedName name="IQ_EXPORTS_SERVICES_REAL_SAAR">"c11934"</definedName>
    <definedName name="IQ_EXPORTS_SERVICES_REAL_SAAR_APR">"c11937"</definedName>
    <definedName name="IQ_EXPORTS_SERVICES_REAL_SAAR_APR_FC_UNUSED">"c8516"</definedName>
    <definedName name="IQ_EXPORTS_SERVICES_REAL_SAAR_APR_FC_UNUSED_UNUSED_UNUSED">"c8516"</definedName>
    <definedName name="IQ_EXPORTS_SERVICES_REAL_SAAR_APR_UNUSED">"c7636"</definedName>
    <definedName name="IQ_EXPORTS_SERVICES_REAL_SAAR_APR_UNUSED_UNUSED_UNUSED">"c7636"</definedName>
    <definedName name="IQ_EXPORTS_SERVICES_REAL_SAAR_FC_UNUSED">"c7856"</definedName>
    <definedName name="IQ_EXPORTS_SERVICES_REAL_SAAR_FC_UNUSED_UNUSED_UNUSED">"c7856"</definedName>
    <definedName name="IQ_EXPORTS_SERVICES_REAL_SAAR_POP">"c11935"</definedName>
    <definedName name="IQ_EXPORTS_SERVICES_REAL_SAAR_POP_FC_UNUSED">"c8076"</definedName>
    <definedName name="IQ_EXPORTS_SERVICES_REAL_SAAR_POP_FC_UNUSED_UNUSED_UNUSED">"c8076"</definedName>
    <definedName name="IQ_EXPORTS_SERVICES_REAL_SAAR_POP_UNUSED">"c7196"</definedName>
    <definedName name="IQ_EXPORTS_SERVICES_REAL_SAAR_POP_UNUSED_UNUSED_UNUSED">"c7196"</definedName>
    <definedName name="IQ_EXPORTS_SERVICES_REAL_SAAR_UNUSED">"c6976"</definedName>
    <definedName name="IQ_EXPORTS_SERVICES_REAL_SAAR_UNUSED_UNUSED_UNUSED">"c6976"</definedName>
    <definedName name="IQ_EXPORTS_SERVICES_REAL_SAAR_YOY">"c11936"</definedName>
    <definedName name="IQ_EXPORTS_SERVICES_REAL_SAAR_YOY_FC_UNUSED">"c8296"</definedName>
    <definedName name="IQ_EXPORTS_SERVICES_REAL_SAAR_YOY_FC_UNUSED_UNUSED_UNUSED">"c8296"</definedName>
    <definedName name="IQ_EXPORTS_SERVICES_REAL_SAAR_YOY_UNUSED">"c7416"</definedName>
    <definedName name="IQ_EXPORTS_SERVICES_REAL_SAAR_YOY_UNUSED_UNUSED_UNUSED">"c7416"</definedName>
    <definedName name="IQ_EXPORTS_SERVICES_REAL_YOY">"c7417"</definedName>
    <definedName name="IQ_EXPORTS_SERVICES_REAL_YOY_FC">"c8297"</definedName>
    <definedName name="IQ_EXPORTS_UNUSED">"c6861"</definedName>
    <definedName name="IQ_EXPORTS_UNUSED_UNUSED_UNUSED">"c6861"</definedName>
    <definedName name="IQ_EXPORTS_USD">"c11806"</definedName>
    <definedName name="IQ_EXPORTS_USD_APR">"c11809"</definedName>
    <definedName name="IQ_EXPORTS_USD_POP">"c11807"</definedName>
    <definedName name="IQ_EXPORTS_USD_YOY">"c11808"</definedName>
    <definedName name="IQ_EXPORTS_YOY_FC_UNUSED">"c8181"</definedName>
    <definedName name="IQ_EXPORTS_YOY_FC_UNUSED_UNUSED_UNUSED">"c8181"</definedName>
    <definedName name="IQ_EXPORTS_YOY_UNUSED">"c7301"</definedName>
    <definedName name="IQ_EXPORTS_YOY_UNUSED_UNUSED_UNUSED">"c7301"</definedName>
    <definedName name="IQ_EXTRA_ACC_ATEMS_BR">"c412"</definedName>
    <definedName name="IQ_EXTRA_ACC_ITEMS">"c410"</definedName>
    <definedName name="IQ_EXTRA_ACC_ITEMS_BNK">"c411"</definedName>
    <definedName name="IQ_EXTRA_ACC_ITEMS_BR">"c412"</definedName>
    <definedName name="IQ_EXTRA_ACC_ITEMS_FIN">"c413"</definedName>
    <definedName name="IQ_EXTRA_ACC_ITEMS_INS">"c414"</definedName>
    <definedName name="IQ_EXTRA_ACC_ITEMS_RE">"c6216"</definedName>
    <definedName name="IQ_EXTRA_ACC_ITEMS_REIT">"c415"</definedName>
    <definedName name="IQ_EXTRA_ACC_ITEMS_UTI">"c416"</definedName>
    <definedName name="IQ_EXTRA_AVG_ASSETS_FFIEC">"c13369"</definedName>
    <definedName name="IQ_EXTRA_ITEMS" localSheetId="3">"c413"</definedName>
    <definedName name="IQ_EXTRA_ITEMS" localSheetId="4">"c413"</definedName>
    <definedName name="IQ_EXTRA_ITEMS" localSheetId="16">"c413"</definedName>
    <definedName name="IQ_EXTRA_ITEMS">"c1459"</definedName>
    <definedName name="IQ_EXTRA_ITEMS_1">"c1459"</definedName>
    <definedName name="IQ_EXTRA_ITEMS_OTHER_ADJUSTMENTS_FOREIGN_FFIEC">"c15392"</definedName>
    <definedName name="IQ_EXTRAORDINARY_GAINS_FDIC">"c6586"</definedName>
    <definedName name="IQ_EXTRAORDINARY_ITEMS_FFIEC">"c13033"</definedName>
    <definedName name="IQ_FAD">"c8757"</definedName>
    <definedName name="IQ_FAD_PAYOUT_RATIO">"c8872"</definedName>
    <definedName name="IQ_FAIR_VALUE_CHANGE_INCL_EARNINGS">"c13849"</definedName>
    <definedName name="IQ_FAIR_VALUE_DEBT">"c16007"</definedName>
    <definedName name="IQ_FAIR_VALUE_FDIC">"c6427"</definedName>
    <definedName name="IQ_FAIR_VALUE_FIN_INSTRUMENTS_NAV">"c16002"</definedName>
    <definedName name="IQ_FAIR_VALUE_FIN_INSTRUMENTS_NNAV">"c16006"</definedName>
    <definedName name="IQ_FAIR_VALUE_TRADING_PROP">"c16001"</definedName>
    <definedName name="IQ_FARM_LOANS_NET_FDIC">"c6316"</definedName>
    <definedName name="IQ_FARM_LOANS_TOT_LOANS_FFIEC">"c13870"</definedName>
    <definedName name="IQ_FARM_LOANS_TOTAL_LOANS_FOREIGN_FDIC">"c6450"</definedName>
    <definedName name="IQ_FARMLAND_DOM_FFIEC">"c15268"</definedName>
    <definedName name="IQ_FARMLAND_LOANS_FDIC">"c6314"</definedName>
    <definedName name="IQ_FCF_REV_DATE_TIME_REUT">"c28571"</definedName>
    <definedName name="IQ_FCF_REVISIONS_REUT">"c28532"</definedName>
    <definedName name="IQ_FDIC">"c417"</definedName>
    <definedName name="IQ_FDIC_CERT_NUMBER_FFIEC">"c20507"</definedName>
    <definedName name="IQ_FDIC_DEPOSIT_INSURANCE_FFIEC">"c13053"</definedName>
    <definedName name="IQ_FED_BUDGET_RECEIPTS">"c6869"</definedName>
    <definedName name="IQ_FED_BUDGET_RECEIPTS_APR">"c7529"</definedName>
    <definedName name="IQ_FED_BUDGET_RECEIPTS_APR_FC">"c8409"</definedName>
    <definedName name="IQ_FED_BUDGET_RECEIPTS_FC">"c7749"</definedName>
    <definedName name="IQ_FED_BUDGET_RECEIPTS_POP">"c7089"</definedName>
    <definedName name="IQ_FED_BUDGET_RECEIPTS_POP_FC">"c7969"</definedName>
    <definedName name="IQ_FED_BUDGET_RECEIPTS_YOY">"c7309"</definedName>
    <definedName name="IQ_FED_BUDGET_RECEIPTS_YOY_FC">"c8189"</definedName>
    <definedName name="IQ_FED_FUND_PURCHASED_SEC_SOLD_REPURCHASE_FFIEC">"c15489"</definedName>
    <definedName name="IQ_FED_FUND_SOLD_SEC_PURCHASED_RESELL_FFIEC">"c15488"</definedName>
    <definedName name="IQ_FED_FUNDS_PURCH_SEC_SOLD_FAIR_VALUE_TOT_FFIEC">"c15406"</definedName>
    <definedName name="IQ_FED_FUNDS_PURCH_SEC_SOLD_LEVEL_1_FFIEC">"c15428"</definedName>
    <definedName name="IQ_FED_FUNDS_PURCH_SEC_SOLD_LEVEL_2_FFIEC">"c15441"</definedName>
    <definedName name="IQ_FED_FUNDS_PURCH_SEC_SOLD_LEVEL_3_FFIEC">"c15454"</definedName>
    <definedName name="IQ_FED_FUNDS_PURCHASED_DOM_FFIEC">"c12856"</definedName>
    <definedName name="IQ_FED_FUNDS_PURCHASED_FDIC">"c6343"</definedName>
    <definedName name="IQ_FED_FUNDS_PURCHASED_QUARTERLY_AVG_FFIEC">"c13090"</definedName>
    <definedName name="IQ_FED_FUNDS_SOLD_DOM_FFIEC">"c12806"</definedName>
    <definedName name="IQ_FED_FUNDS_SOLD_FDIC">"c6307"</definedName>
    <definedName name="IQ_FED_FUNDS_SOLD_QUARTERLY_AVG_FFIEC">"c13080"</definedName>
    <definedName name="IQ_FED_FUNDS_SOLD_SEC_PURCH_FAIR_VALUE_TOT_FFIEC">"c15402"</definedName>
    <definedName name="IQ_FED_FUNDS_SOLD_SEC_PURCH_LEVEL_1_FFIEC">"c15424"</definedName>
    <definedName name="IQ_FED_FUNDS_SOLD_SEC_PURCH_LEVEL_2_FFIEC">"c15437"</definedName>
    <definedName name="IQ_FED_FUNDS_SOLD_SEC_PURCH_LEVEL_3_FFIEC">"c15450"</definedName>
    <definedName name="IQ_FEDFUNDS_SOLD">"c2256"</definedName>
    <definedName name="IQ_FEES_COMMISSIONS_BROKERAGE_FFIEC">"c13005"</definedName>
    <definedName name="IQ_FEES_OTHER_INCOME">"c15257"</definedName>
    <definedName name="IQ_FFO">"c1574"</definedName>
    <definedName name="IQ_FFO_ACT_OR_EST">"c2216"</definedName>
    <definedName name="IQ_FFO_ADJ_ACT_OR_EST">"c4435"</definedName>
    <definedName name="IQ_FFO_ADJ_ACT_OR_EST_CIQ">"c4960"</definedName>
    <definedName name="IQ_FFO_ADJ_EST">"c4434"</definedName>
    <definedName name="IQ_FFO_ADJ_EST_CIQ">"c4959"</definedName>
    <definedName name="IQ_FFO_ADJ_GUIDANCE">"c4436"</definedName>
    <definedName name="IQ_FFO_ADJ_GUIDANCE_CIQ">"c4961"</definedName>
    <definedName name="IQ_FFO_ADJ_HIGH_EST">"c4437"</definedName>
    <definedName name="IQ_FFO_ADJ_HIGH_EST_CIQ">"c4962"</definedName>
    <definedName name="IQ_FFO_ADJ_HIGH_GUIDANCE">"c4202"</definedName>
    <definedName name="IQ_FFO_ADJ_HIGH_GUIDANCE_CIQ">"c4614"</definedName>
    <definedName name="IQ_FFO_ADJ_LOW_EST">"c4438"</definedName>
    <definedName name="IQ_FFO_ADJ_LOW_EST_CIQ">"c4963"</definedName>
    <definedName name="IQ_FFO_ADJ_LOW_GUIDANCE">"c4242"</definedName>
    <definedName name="IQ_FFO_ADJ_LOW_GUIDANCE_CIQ">"c4654"</definedName>
    <definedName name="IQ_FFO_ADJ_MEDIAN_EST">"c4439"</definedName>
    <definedName name="IQ_FFO_ADJ_MEDIAN_EST_CIQ">"c4964"</definedName>
    <definedName name="IQ_FFO_ADJ_NUM_EST">"c4440"</definedName>
    <definedName name="IQ_FFO_ADJ_NUM_EST_CIQ">"c4965"</definedName>
    <definedName name="IQ_FFO_ADJ_STDDEV_EST">"c4441"</definedName>
    <definedName name="IQ_FFO_ADJ_STDDEV_EST_CIQ">"c4966"</definedName>
    <definedName name="IQ_FFO_DILUTED">"c16186"</definedName>
    <definedName name="IQ_FFO_EST">"c418"</definedName>
    <definedName name="IQ_FFO_EST_CIQ" localSheetId="3">"c3668"</definedName>
    <definedName name="IQ_FFO_EST_CIQ" localSheetId="4">"c3668"</definedName>
    <definedName name="IQ_FFO_EST_CIQ" localSheetId="16">"c3668"</definedName>
    <definedName name="IQ_FFO_EST_CIQ">"c4970"</definedName>
    <definedName name="IQ_FFO_EST_DET_EST">"c12059"</definedName>
    <definedName name="IQ_FFO_EST_DET_EST_CIQ">"c12121"</definedName>
    <definedName name="IQ_FFO_EST_DET_EST_CURRENCY">"c12466"</definedName>
    <definedName name="IQ_FFO_EST_DET_EST_CURRENCY_CIQ">"c12512"</definedName>
    <definedName name="IQ_FFO_EST_DET_EST_CURRENCY_REUT">"c12536"</definedName>
    <definedName name="IQ_FFO_EST_DET_EST_CURRENCY_THOM">"c12487"</definedName>
    <definedName name="IQ_FFO_EST_DET_EST_DATE">"c12212"</definedName>
    <definedName name="IQ_FFO_EST_DET_EST_DATE_CIQ">"c12267"</definedName>
    <definedName name="IQ_FFO_EST_DET_EST_DATE_REUT">"c12295"</definedName>
    <definedName name="IQ_FFO_EST_DET_EST_DATE_THOM">"c12238"</definedName>
    <definedName name="IQ_FFO_EST_DET_EST_INCL">"c12349"</definedName>
    <definedName name="IQ_FFO_EST_DET_EST_INCL_CIQ">"c12395"</definedName>
    <definedName name="IQ_FFO_EST_DET_EST_INCL_REUT">"c12419"</definedName>
    <definedName name="IQ_FFO_EST_DET_EST_INCL_THOM">"c12370"</definedName>
    <definedName name="IQ_FFO_EST_DET_EST_ORIGIN">"c12722"</definedName>
    <definedName name="IQ_FFO_EST_DET_EST_ORIGIN_CIQ">"c12720"</definedName>
    <definedName name="IQ_FFO_EST_DET_EST_ORIGIN_REUT">"c12724"</definedName>
    <definedName name="IQ_FFO_EST_DET_EST_ORIGIN_THOM">"c12608"</definedName>
    <definedName name="IQ_FFO_EST_DET_EST_REUT">"c12153"</definedName>
    <definedName name="IQ_FFO_EST_DET_EST_THOM">"c12088"</definedName>
    <definedName name="IQ_FFO_EST_REUT">"c3837"</definedName>
    <definedName name="IQ_FFO_EST_THOM">"c3999"</definedName>
    <definedName name="IQ_FFO_GUIDANCE">"c4443"</definedName>
    <definedName name="IQ_FFO_GUIDANCE_CIQ">"c4968"</definedName>
    <definedName name="IQ_FFO_HIGH_EST">"c419"</definedName>
    <definedName name="IQ_FFO_HIGH_EST_CIQ" localSheetId="3">"c3670"</definedName>
    <definedName name="IQ_FFO_HIGH_EST_CIQ" localSheetId="4">"c3670"</definedName>
    <definedName name="IQ_FFO_HIGH_EST_CIQ" localSheetId="16">"c3670"</definedName>
    <definedName name="IQ_FFO_HIGH_EST_CIQ">"c4977"</definedName>
    <definedName name="IQ_FFO_HIGH_EST_REUT">"c3839"</definedName>
    <definedName name="IQ_FFO_HIGH_EST_THOM">"c4001"</definedName>
    <definedName name="IQ_FFO_HIGH_GUIDANCE">"c4184"</definedName>
    <definedName name="IQ_FFO_HIGH_GUIDANCE_CIQ">"c4596"</definedName>
    <definedName name="IQ_FFO_LOW_EST">"c420"</definedName>
    <definedName name="IQ_FFO_LOW_EST_CIQ" localSheetId="3">"c3671"</definedName>
    <definedName name="IQ_FFO_LOW_EST_CIQ" localSheetId="4">"c3671"</definedName>
    <definedName name="IQ_FFO_LOW_EST_CIQ" localSheetId="16">"c3671"</definedName>
    <definedName name="IQ_FFO_LOW_EST_CIQ">"c4978"</definedName>
    <definedName name="IQ_FFO_LOW_EST_REUT">"c3840"</definedName>
    <definedName name="IQ_FFO_LOW_EST_THOM">"c4002"</definedName>
    <definedName name="IQ_FFO_LOW_GUIDANCE">"c4224"</definedName>
    <definedName name="IQ_FFO_LOW_GUIDANCE_CIQ">"c4636"</definedName>
    <definedName name="IQ_FFO_MEDIAN_EST">"c1665"</definedName>
    <definedName name="IQ_FFO_MEDIAN_EST_CIQ" localSheetId="3">"c3669"</definedName>
    <definedName name="IQ_FFO_MEDIAN_EST_CIQ" localSheetId="4">"c3669"</definedName>
    <definedName name="IQ_FFO_MEDIAN_EST_CIQ" localSheetId="16">"c3669"</definedName>
    <definedName name="IQ_FFO_MEDIAN_EST_CIQ">"c4979"</definedName>
    <definedName name="IQ_FFO_MEDIAN_EST_REUT">"c3838"</definedName>
    <definedName name="IQ_FFO_MEDIAN_EST_THOM">"c4000"</definedName>
    <definedName name="IQ_FFO_NO_EST">"c276"</definedName>
    <definedName name="IQ_FFO_NUM_EST">"c421"</definedName>
    <definedName name="IQ_FFO_NUM_EST_CIQ" localSheetId="3">"c3672"</definedName>
    <definedName name="IQ_FFO_NUM_EST_CIQ" localSheetId="4">"c3672"</definedName>
    <definedName name="IQ_FFO_NUM_EST_CIQ" localSheetId="16">"c3672"</definedName>
    <definedName name="IQ_FFO_NUM_EST_CIQ">"c4980"</definedName>
    <definedName name="IQ_FFO_NUM_EST_REUT">"c3841"</definedName>
    <definedName name="IQ_FFO_NUM_EST_THOM">"c4003"</definedName>
    <definedName name="IQ_FFO_PAYOUT_RATIO">"c3492"</definedName>
    <definedName name="IQ_FFO_PER_SHARE_BASIC">"c8867"</definedName>
    <definedName name="IQ_FFO_PER_SHARE_DILUTED">"c8868"</definedName>
    <definedName name="IQ_FFO_SHARE_ACT_OR_EST">"c4446"</definedName>
    <definedName name="IQ_FFO_SHARE_ACT_OR_EST_CIQ">"c4971"</definedName>
    <definedName name="IQ_FFO_SHARE_EST">"c4445"</definedName>
    <definedName name="IQ_FFO_SHARE_EST_CIQ">"c4970"</definedName>
    <definedName name="IQ_FFO_SHARE_GUIDANCE">"c4447"</definedName>
    <definedName name="IQ_FFO_SHARE_GUIDANCE_CIQ">"c4976"</definedName>
    <definedName name="IQ_FFO_SHARE_HIGH_EST">"c4448"</definedName>
    <definedName name="IQ_FFO_SHARE_HIGH_EST_CIQ">"c4977"</definedName>
    <definedName name="IQ_FFO_SHARE_HIGH_GUIDANCE">"c4203"</definedName>
    <definedName name="IQ_FFO_SHARE_HIGH_GUIDANCE_CIQ">"c4615"</definedName>
    <definedName name="IQ_FFO_SHARE_LOW_EST">"c4449"</definedName>
    <definedName name="IQ_FFO_SHARE_LOW_EST_CIQ">"c4978"</definedName>
    <definedName name="IQ_FFO_SHARE_LOW_GUIDANCE">"c4243"</definedName>
    <definedName name="IQ_FFO_SHARE_LOW_GUIDANCE_CIQ">"c4655"</definedName>
    <definedName name="IQ_FFO_SHARE_MEDIAN_EST">"c4450"</definedName>
    <definedName name="IQ_FFO_SHARE_MEDIAN_EST_CIQ">"c4979"</definedName>
    <definedName name="IQ_FFO_SHARE_NUM_EST">"c4451"</definedName>
    <definedName name="IQ_FFO_SHARE_NUM_EST_CIQ">"c4980"</definedName>
    <definedName name="IQ_FFO_SHARE_SHARE_EST_DET_EST">"c12059"</definedName>
    <definedName name="IQ_FFO_SHARE_SHARE_EST_DET_EST_CIQ">"c12121"</definedName>
    <definedName name="IQ_FFO_SHARE_SHARE_EST_DET_EST_CURRENCY">"c12466"</definedName>
    <definedName name="IQ_FFO_SHARE_SHARE_EST_DET_EST_CURRENCY_CIQ">"c12512"</definedName>
    <definedName name="IQ_FFO_SHARE_SHARE_EST_DET_EST_CURRENCY_REUT">"c12536"</definedName>
    <definedName name="IQ_FFO_SHARE_SHARE_EST_DET_EST_CURRENCY_THOM">"c12487"</definedName>
    <definedName name="IQ_FFO_SHARE_SHARE_EST_DET_EST_DATE">"c12212"</definedName>
    <definedName name="IQ_FFO_SHARE_SHARE_EST_DET_EST_DATE_CIQ">"c12267"</definedName>
    <definedName name="IQ_FFO_SHARE_SHARE_EST_DET_EST_DATE_REUT">"c12295"</definedName>
    <definedName name="IQ_FFO_SHARE_SHARE_EST_DET_EST_DATE_THOM">"c12238"</definedName>
    <definedName name="IQ_FFO_SHARE_SHARE_EST_DET_EST_INCL">"c12349"</definedName>
    <definedName name="IQ_FFO_SHARE_SHARE_EST_DET_EST_INCL_CIQ">"c12395"</definedName>
    <definedName name="IQ_FFO_SHARE_SHARE_EST_DET_EST_INCL_REUT">"c12419"</definedName>
    <definedName name="IQ_FFO_SHARE_SHARE_EST_DET_EST_INCL_THOM">"c12370"</definedName>
    <definedName name="IQ_FFO_SHARE_SHARE_EST_DET_EST_ORIGIN">"c12722"</definedName>
    <definedName name="IQ_FFO_SHARE_SHARE_EST_DET_EST_ORIGIN_CIQ">"c12720"</definedName>
    <definedName name="IQ_FFO_SHARE_SHARE_EST_DET_EST_ORIGIN_REUT">"c12724"</definedName>
    <definedName name="IQ_FFO_SHARE_SHARE_EST_DET_EST_ORIGIN_THOM">"c12608"</definedName>
    <definedName name="IQ_FFO_SHARE_SHARE_EST_DET_EST_REUT">"c12153"</definedName>
    <definedName name="IQ_FFO_SHARE_SHARE_EST_DET_EST_THOM">"c12088"</definedName>
    <definedName name="IQ_FFO_SHARE_SHARE_EST_REUT">"c3837"</definedName>
    <definedName name="IQ_FFO_SHARE_SHARE_EST_THOM">"c3999"</definedName>
    <definedName name="IQ_FFO_SHARE_SHARE_HIGH_EST_REUT">"c3839"</definedName>
    <definedName name="IQ_FFO_SHARE_SHARE_HIGH_EST_THOM">"c4001"</definedName>
    <definedName name="IQ_FFO_SHARE_SHARE_LOW_EST_REUT">"c3840"</definedName>
    <definedName name="IQ_FFO_SHARE_SHARE_LOW_EST_THOM">"c4002"</definedName>
    <definedName name="IQ_FFO_SHARE_SHARE_MEDIAN_EST_REUT">"c3838"</definedName>
    <definedName name="IQ_FFO_SHARE_SHARE_MEDIAN_EST_THOM">"c4000"</definedName>
    <definedName name="IQ_FFO_SHARE_SHARE_NUM_EST_REUT">"c3841"</definedName>
    <definedName name="IQ_FFO_SHARE_SHARE_NUM_EST_THOM">"c4003"</definedName>
    <definedName name="IQ_FFO_SHARE_SHARE_STDDEV_EST_REUT">"c3842"</definedName>
    <definedName name="IQ_FFO_SHARE_SHARE_STDDEV_EST_THOM">"c4004"</definedName>
    <definedName name="IQ_FFO_SHARE_STDDEV_EST">"c4452"</definedName>
    <definedName name="IQ_FFO_SHARE_STDDEV_EST_CIQ">"c4981"</definedName>
    <definedName name="IQ_FFO_SHARES_BASIC">"c16185"</definedName>
    <definedName name="IQ_FFO_SHARES_DILUTED">"c16187"</definedName>
    <definedName name="IQ_FFO_STDDEV_EST">"c422"</definedName>
    <definedName name="IQ_FFO_STDDEV_EST_CIQ" localSheetId="3">"c3673"</definedName>
    <definedName name="IQ_FFO_STDDEV_EST_CIQ" localSheetId="4">"c3673"</definedName>
    <definedName name="IQ_FFO_STDDEV_EST_CIQ" localSheetId="16">"c3673"</definedName>
    <definedName name="IQ_FFO_STDDEV_EST_CIQ">"c4981"</definedName>
    <definedName name="IQ_FFO_STDDEV_EST_REUT">"c3842"</definedName>
    <definedName name="IQ_FFO_STDDEV_EST_THOM">"c4004"</definedName>
    <definedName name="IQ_FFO_TOTAL_REVENUE">"c16060"</definedName>
    <definedName name="IQ_FH">100000</definedName>
    <definedName name="IQ_FHLB_ADVANCES_FDIC">"c6366"</definedName>
    <definedName name="IQ_FHLB_DEBT">"c423"</definedName>
    <definedName name="IQ_FHLB_DUE_AFTER_FIVE">"c2086"</definedName>
    <definedName name="IQ_FHLB_DUE_CY">"c2080"</definedName>
    <definedName name="IQ_FHLB_DUE_CY1">"c2081"</definedName>
    <definedName name="IQ_FHLB_DUE_CY2">"c2082"</definedName>
    <definedName name="IQ_FHLB_DUE_CY3">"c2083"</definedName>
    <definedName name="IQ_FHLB_DUE_CY4">"c2084"</definedName>
    <definedName name="IQ_FHLB_DUE_NEXT_FIVE">"c2085"</definedName>
    <definedName name="IQ_FHLB_DUE_NEXTVFIVE">"c2085"</definedName>
    <definedName name="IQ_FIDUCIARY_ACTIVITIES_FDIC">"c6571"</definedName>
    <definedName name="IQ_FIDUCIARY_INCOME_OPERATING_INC_FFIEC">"c13383"</definedName>
    <definedName name="IQ_FIFETEEN_YEAR_FIXED_AND_FLOATING_RATE_FDIC">"c6423"</definedName>
    <definedName name="IQ_FIFETEEN_YEAR_MORTGAGE_PASS_THROUGHS_FDIC">"c6415"</definedName>
    <definedName name="IQ_FII_12M_RETURN">"c25807"</definedName>
    <definedName name="IQ_FII_3M_RETURN">"c25808"</definedName>
    <definedName name="IQ_FII_6M_RETURN">"c25809"</definedName>
    <definedName name="IQ_FII_AVGBIDSPREAD">"c25820"</definedName>
    <definedName name="IQ_FII_CONVEX">"c25799"</definedName>
    <definedName name="IQ_FII_COUPON">"c25800"</definedName>
    <definedName name="IQ_FII_DAILY_RETURN">"c25810"</definedName>
    <definedName name="IQ_FII_DURTW">"c25802"</definedName>
    <definedName name="IQ_FII_EXCESS_RETURN">"c25819"</definedName>
    <definedName name="IQ_FII_INDEXPRICE">"c25806"</definedName>
    <definedName name="IQ_FII_MATURITY">"c25804"</definedName>
    <definedName name="IQ_FII_MODDUR">"c25801"</definedName>
    <definedName name="IQ_FII_MTD_RETURN_COUPON">"c25813"</definedName>
    <definedName name="IQ_FII_MTD_RETURN_CURRENCY">"c25814"</definedName>
    <definedName name="IQ_FII_MTD_RETURN_PAYDOWN">"c25815"</definedName>
    <definedName name="IQ_FII_MTD_RETURN_PRICE">"c25816"</definedName>
    <definedName name="IQ_FII_MTD_RETURN_TOTAL">"c25812"</definedName>
    <definedName name="IQ_FII_MV">"c25803"</definedName>
    <definedName name="IQ_FII_NUMISSUE">"c25805"</definedName>
    <definedName name="IQ_FII_OAS">"c25798"</definedName>
    <definedName name="IQ_FII_RETURN_INCEPTION">"c25811"</definedName>
    <definedName name="IQ_FII_YTD_RETURN">"c25817"</definedName>
    <definedName name="IQ_FII_YTW">"c25818"</definedName>
    <definedName name="IQ_FILING_CURRENCY">"c2129"</definedName>
    <definedName name="IQ_FILING_CURRENCY_AP">"c11747"</definedName>
    <definedName name="IQ_FILINGDATE_BS">"c424"</definedName>
    <definedName name="IQ_FILINGDATE_CF">"c425"</definedName>
    <definedName name="IQ_FILINGDATE_IS">"c426"</definedName>
    <definedName name="IQ_FILM_RIGHTS">"c2254"</definedName>
    <definedName name="IQ_FIN_ARCHITECTURE">"c20386"</definedName>
    <definedName name="IQ_FIN_DATA_SOURCE">"c6788"</definedName>
    <definedName name="IQ_FIN_DIV_ASSETS_CURRENT">"c427"</definedName>
    <definedName name="IQ_FIN_DIV_ASSETS_LT">"c428"</definedName>
    <definedName name="IQ_FIN_DIV_CASH_EQUIV">"c6289"</definedName>
    <definedName name="IQ_FIN_DIV_CURRENT_PORT_DEBT_TOTAL">"c5524"</definedName>
    <definedName name="IQ_FIN_DIV_CURRENT_PORT_LEASES_TOTAL">"c5523"</definedName>
    <definedName name="IQ_FIN_DIV_DEBT_CURRENT">"c429"</definedName>
    <definedName name="IQ_FIN_DIV_DEBT_LT">"c430"</definedName>
    <definedName name="IQ_FIN_DIV_DEBT_LT_TOTAL">"c5526"</definedName>
    <definedName name="IQ_FIN_DIV_DEBT_TOTAL">"c5656"</definedName>
    <definedName name="IQ_FIN_DIV_EXP">"c431"</definedName>
    <definedName name="IQ_FIN_DIV_INT_EXP">"c432"</definedName>
    <definedName name="IQ_FIN_DIV_LEASES_LT_TOTAL">"c5525"</definedName>
    <definedName name="IQ_FIN_DIV_LIAB_CURRENT">"c433"</definedName>
    <definedName name="IQ_FIN_DIV_LIAB_LT">"c434"</definedName>
    <definedName name="IQ_FIN_DIV_LOANS_CURRENT">"c435"</definedName>
    <definedName name="IQ_FIN_DIV_LOANS_LT">"c436"</definedName>
    <definedName name="IQ_FIN_DIV_LT_DEBT_TOTAL">"c5655"</definedName>
    <definedName name="IQ_FIN_DIV_NOTES_PAY_TOTAL">"c5522"</definedName>
    <definedName name="IQ_FIN_DIV_REV">"c437"</definedName>
    <definedName name="IQ_FIN_DIV_ST_DEBT_TOTAL">"c5527"</definedName>
    <definedName name="IQ_FIN_DIV_ST_INVEST">"c6288"</definedName>
    <definedName name="IQ_FINANCIAL_LOC_FOREIGN_GUARANTEES_FFIEC">"c13249"</definedName>
    <definedName name="IQ_FINANCIAL_SERVICING_ASSETS_FAIR_VALUE_TOT_FFIEC">"c13212"</definedName>
    <definedName name="IQ_FINANCIAL_SERVICING_ASSETS_LEVEL_1_FFIEC">"c13220"</definedName>
    <definedName name="IQ_FINANCIAL_SERVICING_ASSETS_LEVEL_2_FFIEC">"c13228"</definedName>
    <definedName name="IQ_FINANCIAL_SERVICING_ASSETS_LEVEL_3_FFIEC">"c13236"</definedName>
    <definedName name="IQ_FINANCIAL_SERVICING_LIAB_FAIR_VALUE_TOT_FFIEC">"c13215"</definedName>
    <definedName name="IQ_FINANCIAL_SERVICING_LIAB_LEVEL_1_FFIEC">"c13223"</definedName>
    <definedName name="IQ_FINANCIAL_SERVICING_LIAB_LEVEL_2_FFIEC">"c13231"</definedName>
    <definedName name="IQ_FINANCIAL_SERVICING_LIAB_LEVEL_3_FFIEC">"c13239"</definedName>
    <definedName name="IQ_FINANCING_CASH" localSheetId="3">"c893"</definedName>
    <definedName name="IQ_FINANCING_CASH" localSheetId="4">"c893"</definedName>
    <definedName name="IQ_FINANCING_CASH" localSheetId="16">"c893"</definedName>
    <definedName name="IQ_FINANCING_CASH">"c1405"</definedName>
    <definedName name="IQ_FINANCING_CASH_1">"c1405"</definedName>
    <definedName name="IQ_FINANCING_CASH_SUPPL" localSheetId="3">"c899"</definedName>
    <definedName name="IQ_FINANCING_CASH_SUPPL" localSheetId="4">"c899"</definedName>
    <definedName name="IQ_FINANCING_CASH_SUPPL" localSheetId="16">"c899"</definedName>
    <definedName name="IQ_FINANCING_CASH_SUPPL">"c1406"</definedName>
    <definedName name="IQ_FINANCING_CASH_SUPPL_1">"c1406"</definedName>
    <definedName name="IQ_FINANCING_OBLIG_CURRENT">"c11753"</definedName>
    <definedName name="IQ_FINANCING_OBLIG_NON_CURRENT">"c11754"</definedName>
    <definedName name="IQ_FINISHED_INV">"c438"</definedName>
    <definedName name="IQ_FIRST_INT_DATE">"c2186"</definedName>
    <definedName name="IQ_FIRST_YEAR_LIFE">"c439"</definedName>
    <definedName name="IQ_FIRST_YEAR_LIFE_PREM">"c2787"</definedName>
    <definedName name="IQ_FIRST_YEAR_PREM">"c2786"</definedName>
    <definedName name="IQ_FIRSTPRICINGDATE">"c3050"</definedName>
    <definedName name="IQ_FISCAL_Q">"c440"</definedName>
    <definedName name="IQ_FISCAL_Q_EST">"c6794"</definedName>
    <definedName name="IQ_FISCAL_Q_EST_CIQ">"c6806"</definedName>
    <definedName name="IQ_FISCAL_Q_EST_REUT">"c6798"</definedName>
    <definedName name="IQ_FISCAL_Q_EST_THOM">"c6802"</definedName>
    <definedName name="IQ_FISCAL_Y">"c441"</definedName>
    <definedName name="IQ_FISCAL_Y_EST">"c6795"</definedName>
    <definedName name="IQ_FISCAL_Y_EST_CIQ">"c6807"</definedName>
    <definedName name="IQ_FISCAL_Y_EST_REUT">"c6799"</definedName>
    <definedName name="IQ_FISCAL_Y_EST_THOM">"c6803"</definedName>
    <definedName name="IQ_FIVE_PERCENT_AMOUNT">"c240"</definedName>
    <definedName name="IQ_FIVE_PERCENT_OWNER">"c442"</definedName>
    <definedName name="IQ_FIVE_YEAR_FIXED_AND_FLOATING_RATE_FDIC">"c6422"</definedName>
    <definedName name="IQ_FIVE_YEAR_MORTGAGE_PASS_THROUGHS_FDIC">"c6414"</definedName>
    <definedName name="IQ_FIVEPERCENT_OWNER">"c239"</definedName>
    <definedName name="IQ_FIVEPERCENT_PERCENT">"c443"</definedName>
    <definedName name="IQ_FIVEPERCENT_SHARES">"c444"</definedName>
    <definedName name="IQ_FIX_FREQUENCY">"c8964"</definedName>
    <definedName name="IQ_FIXED_ASSET_TURNS">"c445"</definedName>
    <definedName name="IQ_FIXED_INCOME_LIST">"c13504"</definedName>
    <definedName name="IQ_FIXED_INVEST_APR_FC_UNUSED">"c8410"</definedName>
    <definedName name="IQ_FIXED_INVEST_APR_FC_UNUSED_UNUSED_UNUSED">"c8410"</definedName>
    <definedName name="IQ_FIXED_INVEST_APR_UNUSED">"c7530"</definedName>
    <definedName name="IQ_FIXED_INVEST_APR_UNUSED_UNUSED_UNUSED">"c7530"</definedName>
    <definedName name="IQ_FIXED_INVEST_FC_UNUSED">"c7750"</definedName>
    <definedName name="IQ_FIXED_INVEST_FC_UNUSED_UNUSED_UNUSED">"c7750"</definedName>
    <definedName name="IQ_FIXED_INVEST_MACH_EQUIP">"c6871"</definedName>
    <definedName name="IQ_FIXED_INVEST_MACH_EQUIP_APR">"c7531"</definedName>
    <definedName name="IQ_FIXED_INVEST_MACH_EQUIP_APR_FC">"c8411"</definedName>
    <definedName name="IQ_FIXED_INVEST_MACH_EQUIP_FC">"c7751"</definedName>
    <definedName name="IQ_FIXED_INVEST_MACH_EQUIP_POP">"c7091"</definedName>
    <definedName name="IQ_FIXED_INVEST_MACH_EQUIP_POP_FC">"c7971"</definedName>
    <definedName name="IQ_FIXED_INVEST_MACH_EQUIP_REAL">"c6979"</definedName>
    <definedName name="IQ_FIXED_INVEST_MACH_EQUIP_REAL_APR">"c7639"</definedName>
    <definedName name="IQ_FIXED_INVEST_MACH_EQUIP_REAL_APR_FC">"c8519"</definedName>
    <definedName name="IQ_FIXED_INVEST_MACH_EQUIP_REAL_FC">"c7859"</definedName>
    <definedName name="IQ_FIXED_INVEST_MACH_EQUIP_REAL_POP">"c7199"</definedName>
    <definedName name="IQ_FIXED_INVEST_MACH_EQUIP_REAL_POP_FC">"c8079"</definedName>
    <definedName name="IQ_FIXED_INVEST_MACH_EQUIP_REAL_YOY">"c7419"</definedName>
    <definedName name="IQ_FIXED_INVEST_MACH_EQUIP_REAL_YOY_FC">"c8299"</definedName>
    <definedName name="IQ_FIXED_INVEST_MACH_EQUIP_YOY">"c7311"</definedName>
    <definedName name="IQ_FIXED_INVEST_MACH_EQUIP_YOY_FC">"c8191"</definedName>
    <definedName name="IQ_FIXED_INVEST_POP_FC_UNUSED">"c7970"</definedName>
    <definedName name="IQ_FIXED_INVEST_POP_FC_UNUSED_UNUSED_UNUSED">"c7970"</definedName>
    <definedName name="IQ_FIXED_INVEST_POP_UNUSED">"c7090"</definedName>
    <definedName name="IQ_FIXED_INVEST_POP_UNUSED_UNUSED_UNUSED">"c7090"</definedName>
    <definedName name="IQ_FIXED_INVEST_REAL_APR_FC_UNUSED">"c8518"</definedName>
    <definedName name="IQ_FIXED_INVEST_REAL_APR_FC_UNUSED_UNUSED_UNUSED">"c8518"</definedName>
    <definedName name="IQ_FIXED_INVEST_REAL_APR_UNUSED">"c7638"</definedName>
    <definedName name="IQ_FIXED_INVEST_REAL_APR_UNUSED_UNUSED_UNUSED">"c7638"</definedName>
    <definedName name="IQ_FIXED_INVEST_REAL_FC_UNUSED">"c7858"</definedName>
    <definedName name="IQ_FIXED_INVEST_REAL_FC_UNUSED_UNUSED_UNUSED">"c7858"</definedName>
    <definedName name="IQ_FIXED_INVEST_REAL_POP_FC_UNUSED">"c8078"</definedName>
    <definedName name="IQ_FIXED_INVEST_REAL_POP_FC_UNUSED_UNUSED_UNUSED">"c8078"</definedName>
    <definedName name="IQ_FIXED_INVEST_REAL_POP_UNUSED">"c7198"</definedName>
    <definedName name="IQ_FIXED_INVEST_REAL_POP_UNUSED_UNUSED_UNUSED">"c7198"</definedName>
    <definedName name="IQ_FIXED_INVEST_REAL_SAAR">"c6980"</definedName>
    <definedName name="IQ_FIXED_INVEST_REAL_SAAR_APR">"c7640"</definedName>
    <definedName name="IQ_FIXED_INVEST_REAL_SAAR_APR_FC">"c8520"</definedName>
    <definedName name="IQ_FIXED_INVEST_REAL_SAAR_FC">"c7860"</definedName>
    <definedName name="IQ_FIXED_INVEST_REAL_SAAR_POP">"c7200"</definedName>
    <definedName name="IQ_FIXED_INVEST_REAL_SAAR_POP_FC">"c8080"</definedName>
    <definedName name="IQ_FIXED_INVEST_REAL_SAAR_USD_APR_FC">"c11945"</definedName>
    <definedName name="IQ_FIXED_INVEST_REAL_SAAR_USD_FC">"c11942"</definedName>
    <definedName name="IQ_FIXED_INVEST_REAL_SAAR_USD_POP_FC">"c11943"</definedName>
    <definedName name="IQ_FIXED_INVEST_REAL_SAAR_USD_YOY_FC">"c11944"</definedName>
    <definedName name="IQ_FIXED_INVEST_REAL_SAAR_YOY">"c7420"</definedName>
    <definedName name="IQ_FIXED_INVEST_REAL_SAAR_YOY_FC">"c8300"</definedName>
    <definedName name="IQ_FIXED_INVEST_REAL_UNUSED">"c6978"</definedName>
    <definedName name="IQ_FIXED_INVEST_REAL_UNUSED_UNUSED_UNUSED">"c6978"</definedName>
    <definedName name="IQ_FIXED_INVEST_REAL_USD_APR_FC">"c11941"</definedName>
    <definedName name="IQ_FIXED_INVEST_REAL_USD_FC">"c11938"</definedName>
    <definedName name="IQ_FIXED_INVEST_REAL_USD_POP_FC">"c11939"</definedName>
    <definedName name="IQ_FIXED_INVEST_REAL_USD_YOY_FC">"c11940"</definedName>
    <definedName name="IQ_FIXED_INVEST_REAL_YOY_FC_UNUSED">"c8298"</definedName>
    <definedName name="IQ_FIXED_INVEST_REAL_YOY_FC_UNUSED_UNUSED_UNUSED">"c8298"</definedName>
    <definedName name="IQ_FIXED_INVEST_REAL_YOY_UNUSED">"c7418"</definedName>
    <definedName name="IQ_FIXED_INVEST_REAL_YOY_UNUSED_UNUSED_UNUSED">"c7418"</definedName>
    <definedName name="IQ_FIXED_INVEST_SAAR">"c6872"</definedName>
    <definedName name="IQ_FIXED_INVEST_SAAR_APR">"c7532"</definedName>
    <definedName name="IQ_FIXED_INVEST_SAAR_APR_FC">"c8412"</definedName>
    <definedName name="IQ_FIXED_INVEST_SAAR_FC">"c7752"</definedName>
    <definedName name="IQ_FIXED_INVEST_SAAR_POP">"c7092"</definedName>
    <definedName name="IQ_FIXED_INVEST_SAAR_POP_FC">"c7972"</definedName>
    <definedName name="IQ_FIXED_INVEST_SAAR_USD_APR_FC">"c11833"</definedName>
    <definedName name="IQ_FIXED_INVEST_SAAR_USD_FC">"c11830"</definedName>
    <definedName name="IQ_FIXED_INVEST_SAAR_USD_POP_FC">"c11831"</definedName>
    <definedName name="IQ_FIXED_INVEST_SAAR_USD_YOY_FC">"c11832"</definedName>
    <definedName name="IQ_FIXED_INVEST_SAAR_YOY">"c7312"</definedName>
    <definedName name="IQ_FIXED_INVEST_SAAR_YOY_FC">"c8192"</definedName>
    <definedName name="IQ_FIXED_INVEST_UNUSED">"c6870"</definedName>
    <definedName name="IQ_FIXED_INVEST_UNUSED_UNUSED_UNUSED">"c6870"</definedName>
    <definedName name="IQ_FIXED_INVEST_USD_APR_FC">"c11829"</definedName>
    <definedName name="IQ_FIXED_INVEST_USD_FC">"c11826"</definedName>
    <definedName name="IQ_FIXED_INVEST_USD_POP_FC">"c11827"</definedName>
    <definedName name="IQ_FIXED_INVEST_USD_YOY_FC">"c11828"</definedName>
    <definedName name="IQ_FIXED_INVEST_YOY_FC_UNUSED">"c8190"</definedName>
    <definedName name="IQ_FIXED_INVEST_YOY_FC_UNUSED_UNUSED_UNUSED">"c8190"</definedName>
    <definedName name="IQ_FIXED_INVEST_YOY_UNUSED">"c7310"</definedName>
    <definedName name="IQ_FIXED_INVEST_YOY_UNUSED_UNUSED_UNUSED">"c7310"</definedName>
    <definedName name="IQ_FLOAT">"c225"</definedName>
    <definedName name="IQ_FLOAT_PERCENT">"c1575"</definedName>
    <definedName name="IQ_FNMA_FHLMC_FDIC">"c6397"</definedName>
    <definedName name="IQ_FNMA_FHLMC_GNMA_FDIC">"c6399"</definedName>
    <definedName name="IQ_FORECLOSED_PROP_GNMA_LOANS_FFIEC">"c15272"</definedName>
    <definedName name="IQ_FORECLOSED_PROPERTIES_FDIC">"c6459"</definedName>
    <definedName name="IQ_FOREIGN_BANK_LOANS_FDIC">"c6437"</definedName>
    <definedName name="IQ_FOREIGN_BANKS_DEPOSITS_FOREIGN_FDIC">"c6481"</definedName>
    <definedName name="IQ_FOREIGN_BANKS_DUE_30_89_FFIEC">"c13269"</definedName>
    <definedName name="IQ_FOREIGN_BANKS_DUE_90_FFIEC">"c13295"</definedName>
    <definedName name="IQ_FOREIGN_BANKS_LOAN_CHARG_OFFS_FDIC">"c6645"</definedName>
    <definedName name="IQ_FOREIGN_BANKS_NET_CHARGE_OFFS_FDIC">"c6647"</definedName>
    <definedName name="IQ_FOREIGN_BANKS_NON_ACCRUAL_FFIEC">"c13321"</definedName>
    <definedName name="IQ_FOREIGN_BANKS_NONTRANSACTION_ACCOUNTS_FDIC">"c6550"</definedName>
    <definedName name="IQ_FOREIGN_BANKS_RECOVERIES_FDIC">"c6646"</definedName>
    <definedName name="IQ_FOREIGN_BANKS_TRANSACTION_ACCOUNTS_FDIC">"c6542"</definedName>
    <definedName name="IQ_FOREIGN_BRANCHES_U.S._BANKS_LOANS_FDIC">"c6438"</definedName>
    <definedName name="IQ_FOREIGN_BRANCHES_US_BANKS_FDIC">"c6392"</definedName>
    <definedName name="IQ_FOREIGN_BRANCHES_US_BANKS_LOANS_FDIC">"c6438"</definedName>
    <definedName name="IQ_FOREIGN_COUNTRIES_BANKS_TOTAL_LOANS_FOREIGN_FDIC">"c6445"</definedName>
    <definedName name="IQ_FOREIGN_DEBT_SECURITIES_FDIC">"c6303"</definedName>
    <definedName name="IQ_FOREIGN_DEP_IB">"c446"</definedName>
    <definedName name="IQ_FOREIGN_DEP_NON_IB">"c447"</definedName>
    <definedName name="IQ_FOREIGN_DEPOSITS_ASSETS_TOT_FFIEC">"c13445"</definedName>
    <definedName name="IQ_FOREIGN_DEPOSITS_NONTRANSACTION_ACCOUNTS_FDIC">"c6549"</definedName>
    <definedName name="IQ_FOREIGN_DEPOSITS_TOT_FFIEC">"c13486"</definedName>
    <definedName name="IQ_FOREIGN_DEPOSITS_TOTAL_DEPOSITS">"c15719"</definedName>
    <definedName name="IQ_FOREIGN_DEPOSITS_TRANSACTION_ACCOUNTS_FDIC">"c6541"</definedName>
    <definedName name="IQ_FOREIGN_EXCHANGE" localSheetId="3">"c451"</definedName>
    <definedName name="IQ_FOREIGN_EXCHANGE" localSheetId="4">"c451"</definedName>
    <definedName name="IQ_FOREIGN_EXCHANGE" localSheetId="16">"c451"</definedName>
    <definedName name="IQ_FOREIGN_EXCHANGE">"c1376"</definedName>
    <definedName name="IQ_FOREIGN_EXCHANGE_1">"c1376"</definedName>
    <definedName name="IQ_FOREIGN_EXCHANGE_EXPOSURES_FDIC">"c6663"</definedName>
    <definedName name="IQ_FOREIGN_GOVERNMENT_LOANS_FDIC">"c6430"</definedName>
    <definedName name="IQ_FOREIGN_GOVERNMENTS_CHARGE_OFFS_FDIC">"c6600"</definedName>
    <definedName name="IQ_FOREIGN_GOVERNMENTS_DEPOSITS_FOREIGN_FDIC">"c6482"</definedName>
    <definedName name="IQ_FOREIGN_GOVERNMENTS_NET_CHARGE_OFFS_FDIC">"c6638"</definedName>
    <definedName name="IQ_FOREIGN_GOVERNMENTS_NONTRANSACTION_ACCOUNTS_FDIC">"c6551"</definedName>
    <definedName name="IQ_FOREIGN_GOVERNMENTS_RECOVERIES_FDIC">"c6619"</definedName>
    <definedName name="IQ_FOREIGN_GOVERNMENTS_TOTAL_DEPOSITS_FDIC">"c6476"</definedName>
    <definedName name="IQ_FOREIGN_GOVERNMENTS_TRANSACTION_ACCOUNTS_FDIC">"c6543"</definedName>
    <definedName name="IQ_FOREIGN_GOVT_OFFICIAL_INST_FOREIGN_DEP_FFIEC">"c15345"</definedName>
    <definedName name="IQ_FOREIGN_GOVT_OFFICIAL_INST_NON_TRANS_ACCTS_FFIEC">"c15327"</definedName>
    <definedName name="IQ_FOREIGN_GOVT_OFFICIAL_INST_TRANS_ACCTS_FFIEC">"c15319"</definedName>
    <definedName name="IQ_FOREIGN_LL_REC_FFIEC">"c12892"</definedName>
    <definedName name="IQ_FOREIGN_LOANS">"c448"</definedName>
    <definedName name="IQ_FOREIGN_LOANS_LEASES_FOREIGN_FFIEC">"c13478"</definedName>
    <definedName name="IQ_FOREIGN_LOANS_TOTAL_LOANS">"c15714"</definedName>
    <definedName name="IQ_FOUNDATION_OVER_TOTAL">"c13769"</definedName>
    <definedName name="IQ_FQ">500</definedName>
    <definedName name="IQ_FREE_OPERATING_CASH_FLOW_DEBT_CSD">"c27718"</definedName>
    <definedName name="IQ_FUEL">"c449"</definedName>
    <definedName name="IQ_FULL_TIME">"c450"</definedName>
    <definedName name="IQ_FULLY_INSURED_BROKERED_DEPOSITS_FFIEC">"c15305"</definedName>
    <definedName name="IQ_FULLY_INSURED_DEPOSITS_FDIC">"c6487"</definedName>
    <definedName name="IQ_FUND_FEE_INC_NON_INT_INC_FFIEC">"c13493"</definedName>
    <definedName name="IQ_FUND_NAV">"c15225"</definedName>
    <definedName name="IQ_FUNDING_DEPENDENCE_FFIEC">"c13336"</definedName>
    <definedName name="IQ_FUNDING_DEPENDENCE_ST_FFIEC">"c13337"</definedName>
    <definedName name="IQ_FUNDS_PURCHASED_ASSETS_TOT_FFIEC">"c13446"</definedName>
    <definedName name="IQ_FUTURES_CONTRACT_LIST">"c17682"</definedName>
    <definedName name="IQ_FUTURES_FORWARD_CONTRACTS_NOTIONAL_AMOUNT_FDIC">"c6518"</definedName>
    <definedName name="IQ_FUTURES_FORWARD_CONTRACTS_RATE_RISK_FDIC">"c6508"</definedName>
    <definedName name="IQ_FWD">"LTM"</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WD_Q3">"504"</definedName>
    <definedName name="IQ_FWD_Q4">"505"</definedName>
    <definedName name="IQ_FWD_Q5">"506"</definedName>
    <definedName name="IQ_FWD_Q6">"507"</definedName>
    <definedName name="IQ_FWD_Q7">"508"</definedName>
    <definedName name="IQ_FWD1">"LTM"</definedName>
    <definedName name="IQ_FX">"c451"</definedName>
    <definedName name="IQ_FX_CONTRACTS_FDIC">"c6517"</definedName>
    <definedName name="IQ_FX_CONTRACTS_FFIEC">"c13125"</definedName>
    <definedName name="IQ_FX_CONTRACTS_SPOT_FDIC">"c6356"</definedName>
    <definedName name="IQ_FX_EXPOSURE_FFIEC">"c13059"</definedName>
    <definedName name="IQ_FY">1000</definedName>
    <definedName name="IQ_FY_DATE">"IQ_FY_DATE"</definedName>
    <definedName name="IQ_GA_EXP">"c2241"</definedName>
    <definedName name="IQ_GAAP_BS">"c6789"</definedName>
    <definedName name="IQ_GAAP_CF">"c6790"</definedName>
    <definedName name="IQ_GAAP_COMBINED_RATIO">"c2781"</definedName>
    <definedName name="IQ_GAAP_COMBINED_RATIO_EXCL_CL">"c2782"</definedName>
    <definedName name="IQ_GAAP_EST_CIQ">"c13924"</definedName>
    <definedName name="IQ_GAAP_EXPENSE_RATIO">"c2780"</definedName>
    <definedName name="IQ_GAAP_IS">"c6194"</definedName>
    <definedName name="IQ_GAAP_LOSS">"c2779"</definedName>
    <definedName name="IQ_GAIN_ASSETS">"c452"</definedName>
    <definedName name="IQ_GAIN_ASSETS_BNK">"c453"</definedName>
    <definedName name="IQ_GAIN_ASSETS_BR">"c454"</definedName>
    <definedName name="IQ_GAIN_ASSETS_CF">"c455"</definedName>
    <definedName name="IQ_GAIN_ASSETS_CF_BNK">"c456"</definedName>
    <definedName name="IQ_GAIN_ASSETS_CF_BR">"c457"</definedName>
    <definedName name="IQ_GAIN_ASSETS_CF_FIN">"c458"</definedName>
    <definedName name="IQ_GAIN_ASSETS_CF_INS">"c459"</definedName>
    <definedName name="IQ_GAIN_ASSETS_CF_RE">"c6217"</definedName>
    <definedName name="IQ_GAIN_ASSETS_CF_REIT">"c460"</definedName>
    <definedName name="IQ_GAIN_ASSETS_CF_UTI">"c461"</definedName>
    <definedName name="IQ_GAIN_ASSETS_FIN">"c462"</definedName>
    <definedName name="IQ_GAIN_ASSETS_INS">"c463"</definedName>
    <definedName name="IQ_GAIN_ASSETS_RE">"c6218"</definedName>
    <definedName name="IQ_GAIN_ASSETS_REC">"c464"</definedName>
    <definedName name="IQ_GAIN_ASSETS_REC_BNK">"c465"</definedName>
    <definedName name="IQ_GAIN_ASSETS_REC_BR">"c466"</definedName>
    <definedName name="IQ_GAIN_ASSETS_REC_FIN">"c467"</definedName>
    <definedName name="IQ_GAIN_ASSETS_REC_INS">"c468"</definedName>
    <definedName name="IQ_GAIN_ASSETS_REC_REIT">"c469"</definedName>
    <definedName name="IQ_GAIN_ASSETS_REC_UTI">"c470"</definedName>
    <definedName name="IQ_GAIN_ASSETS_REIT">"c471"</definedName>
    <definedName name="IQ_GAIN_ASSETS_REV">"c472"</definedName>
    <definedName name="IQ_GAIN_ASSETS_REV_BNK">"c473"</definedName>
    <definedName name="IQ_GAIN_ASSETS_REV_BR">"c474"</definedName>
    <definedName name="IQ_GAIN_ASSETS_REV_FIN">"c475"</definedName>
    <definedName name="IQ_GAIN_ASSETS_REV_INS">"c476"</definedName>
    <definedName name="IQ_GAIN_ASSETS_REV_RE">"c6219"</definedName>
    <definedName name="IQ_GAIN_ASSETS_REV_REIT">"c477"</definedName>
    <definedName name="IQ_GAIN_ASSETS_REV_UTI">"c478"</definedName>
    <definedName name="IQ_GAIN_ASSETS_UTI">"c479"</definedName>
    <definedName name="IQ_GAIN_CREDIT_DERIVATIVES_FFIEC">"c13066"</definedName>
    <definedName name="IQ_GAIN_CREDIT_DERIVATIVES_NON_TRADING_FFIEC">"c13067"</definedName>
    <definedName name="IQ_GAIN_INVEST">"c1463"</definedName>
    <definedName name="IQ_GAIN_INVEST_BNK">"c1582"</definedName>
    <definedName name="IQ_GAIN_INVEST_BR">"c1464"</definedName>
    <definedName name="IQ_GAIN_INVEST_CF">"c480"</definedName>
    <definedName name="IQ_GAIN_INVEST_CF_BNK">"c481"</definedName>
    <definedName name="IQ_GAIN_INVEST_CF_BR">"c482"</definedName>
    <definedName name="IQ_GAIN_INVEST_CF_FIN">"c483"</definedName>
    <definedName name="IQ_GAIN_INVEST_CF_INS">"c484"</definedName>
    <definedName name="IQ_GAIN_INVEST_CF_RE">"c6220"</definedName>
    <definedName name="IQ_GAIN_INVEST_CF_REIT">"c485"</definedName>
    <definedName name="IQ_GAIN_INVEST_CF_UTI">"c486"</definedName>
    <definedName name="IQ_GAIN_INVEST_FIN">"c1465"</definedName>
    <definedName name="IQ_GAIN_INVEST_INS">"c1466"</definedName>
    <definedName name="IQ_GAIN_INVEST_RE">"c6278"</definedName>
    <definedName name="IQ_GAIN_INVEST_REC">"c487"</definedName>
    <definedName name="IQ_GAIN_INVEST_REC_BNK">"c488"</definedName>
    <definedName name="IQ_GAIN_INVEST_REC_BR">"c489"</definedName>
    <definedName name="IQ_GAIN_INVEST_REC_FIN">"c490"</definedName>
    <definedName name="IQ_GAIN_INVEST_REC_INS">"c491"</definedName>
    <definedName name="IQ_GAIN_INVEST_REC_REIT">"c492"</definedName>
    <definedName name="IQ_GAIN_INVEST_REC_UTI">"c493"</definedName>
    <definedName name="IQ_GAIN_INVEST_REIT">"c1467"</definedName>
    <definedName name="IQ_GAIN_INVEST_REV">"c494"</definedName>
    <definedName name="IQ_GAIN_INVEST_REV_BNK">"c495"</definedName>
    <definedName name="IQ_GAIN_INVEST_REV_BR">"c496"</definedName>
    <definedName name="IQ_GAIN_INVEST_REV_FIN">"c497"</definedName>
    <definedName name="IQ_GAIN_INVEST_REV_INS">"c498"</definedName>
    <definedName name="IQ_GAIN_INVEST_REV_RE">"c6221"</definedName>
    <definedName name="IQ_GAIN_INVEST_REV_REIT">"c499"</definedName>
    <definedName name="IQ_GAIN_INVEST_REV_UTI">"c500"</definedName>
    <definedName name="IQ_GAIN_INVEST_UTI">"c1468"</definedName>
    <definedName name="IQ_GAIN_LOANS_REC">"c501"</definedName>
    <definedName name="IQ_GAIN_LOANS_RECEIV">"c502"</definedName>
    <definedName name="IQ_GAIN_LOANS_RECEIV_REV_FIN">"c503"</definedName>
    <definedName name="IQ_GAIN_LOANS_REV">"c504"</definedName>
    <definedName name="IQ_GAIN_LOSS_HTM_AFS_SECURITIES_FOREIGN_FFIEC">"c15384"</definedName>
    <definedName name="IQ_GAIN_SALE_ASSETS" localSheetId="3">"c452"</definedName>
    <definedName name="IQ_GAIN_SALE_ASSETS" localSheetId="4">"c452"</definedName>
    <definedName name="IQ_GAIN_SALE_ASSETS" localSheetId="16">"c452"</definedName>
    <definedName name="IQ_GAIN_SALE_ASSETS">"c1377"</definedName>
    <definedName name="IQ_GAIN_SALE_ASSETS_1">"c1377"</definedName>
    <definedName name="IQ_GAIN_SALE_LOANS_FDIC">"c6673"</definedName>
    <definedName name="IQ_GAIN_SALE_RE_FDIC">"c6674"</definedName>
    <definedName name="IQ_GAINS_AFS_AVG_ASSETS_FFIEC">"c13364"</definedName>
    <definedName name="IQ_GAINS_ASSETS_TOT_FFIEC">"c13073"</definedName>
    <definedName name="IQ_GAINS_AVAIL_SALE_EQUITY_SEC_T2_FFIEC">"c13147"</definedName>
    <definedName name="IQ_GAINS_AVAIL_SALE_SEC_T1_FFIEC">"c13131"</definedName>
    <definedName name="IQ_GAINS_CASH_FLOW_HEDGES_T1_FFIEC">"c13133"</definedName>
    <definedName name="IQ_GAINS_HTM_AVG_ASSETS_FFIEC">"c13363"</definedName>
    <definedName name="IQ_GAINS_INSTRUMENT_SPECIFIC_CREDIT_RISK_LIAB_FFIEC">"c13076"</definedName>
    <definedName name="IQ_GAINS_INSTRUMENT_SPECIFIC_RISK_FFIEC">"c13074"</definedName>
    <definedName name="IQ_GAINS_INSURANCE_ACTIVITIES_FFIEC">"c13072"</definedName>
    <definedName name="IQ_GAINS_LIABILITIES_FFIEC">"c13075"</definedName>
    <definedName name="IQ_GAINS_SALE_ASSETS_FDIC">"c6675"</definedName>
    <definedName name="IQ_GAINS_SALE_LOANS_LEASES_FFIEC">"c13013"</definedName>
    <definedName name="IQ_GAINS_SALE_OTHER_ASSETS_FFIEC">"c13015"</definedName>
    <definedName name="IQ_GAINS_SALE_OTHER_RE_OWNED_FFIEC">"c13014"</definedName>
    <definedName name="IQ_GAINS_SECURITIZATION_OPERATING_INC_FFIEC">"c13391"</definedName>
    <definedName name="IQ_GCP_CDS_MDS_DATE">"c27273"</definedName>
    <definedName name="IQ_GCP_CDS_MDS_SCORE">"c27272"</definedName>
    <definedName name="IQ_GCP_CDS_MDS_Z_SCORE">"c27274"</definedName>
    <definedName name="IQ_GDP">"c6874"</definedName>
    <definedName name="IQ_GDP_APR">"c7534"</definedName>
    <definedName name="IQ_GDP_APR_FC">"c8414"</definedName>
    <definedName name="IQ_GDP_FC">"c7754"</definedName>
    <definedName name="IQ_GDP_POP">"c7094"</definedName>
    <definedName name="IQ_GDP_POP_FC">"c7974"</definedName>
    <definedName name="IQ_GDP_REAL">"c6981"</definedName>
    <definedName name="IQ_GDP_REAL_APR">"c7641"</definedName>
    <definedName name="IQ_GDP_REAL_APR_FC">"c8521"</definedName>
    <definedName name="IQ_GDP_REAL_FC">"c7861"</definedName>
    <definedName name="IQ_GDP_REAL_POP">"c7201"</definedName>
    <definedName name="IQ_GDP_REAL_POP_FC">"c8081"</definedName>
    <definedName name="IQ_GDP_REAL_SAAR">"c6982"</definedName>
    <definedName name="IQ_GDP_REAL_SAAR_APR">"c7642"</definedName>
    <definedName name="IQ_GDP_REAL_SAAR_APR_FC">"c8522"</definedName>
    <definedName name="IQ_GDP_REAL_SAAR_FC">"c7862"</definedName>
    <definedName name="IQ_GDP_REAL_SAAR_POP">"c7202"</definedName>
    <definedName name="IQ_GDP_REAL_SAAR_POP_FC">"c8082"</definedName>
    <definedName name="IQ_GDP_REAL_SAAR_YOY">"c7422"</definedName>
    <definedName name="IQ_GDP_REAL_SAAR_YOY_FC">"c8302"</definedName>
    <definedName name="IQ_GDP_REAL_USD">"c11946"</definedName>
    <definedName name="IQ_GDP_REAL_USD_APR">"c11949"</definedName>
    <definedName name="IQ_GDP_REAL_USD_POP">"c11947"</definedName>
    <definedName name="IQ_GDP_REAL_USD_YOY">"c11948"</definedName>
    <definedName name="IQ_GDP_REAL_YOY">"c7421"</definedName>
    <definedName name="IQ_GDP_REAL_YOY_FC">"c8301"</definedName>
    <definedName name="IQ_GDP_SAAR">"c6875"</definedName>
    <definedName name="IQ_GDP_SAAR_APR">"c7535"</definedName>
    <definedName name="IQ_GDP_SAAR_APR_FC">"c8415"</definedName>
    <definedName name="IQ_GDP_SAAR_FC">"c7755"</definedName>
    <definedName name="IQ_GDP_SAAR_POP">"c7095"</definedName>
    <definedName name="IQ_GDP_SAAR_POP_FC">"c7975"</definedName>
    <definedName name="IQ_GDP_SAAR_YOY">"c7315"</definedName>
    <definedName name="IQ_GDP_SAAR_YOY_FC">"c8195"</definedName>
    <definedName name="IQ_GDP_USD">"c11834"</definedName>
    <definedName name="IQ_GDP_USD_APR">"c11837"</definedName>
    <definedName name="IQ_GDP_USD_POP">"c11835"</definedName>
    <definedName name="IQ_GDP_USD_YOY">"c11836"</definedName>
    <definedName name="IQ_GDP_YOY">"c7314"</definedName>
    <definedName name="IQ_GDP_YOY_FC">"c8194"</definedName>
    <definedName name="IQ_GENERAL_ALLOWANCE">"c15248"</definedName>
    <definedName name="IQ_GEO_SEG_ASSETS">"c4069"</definedName>
    <definedName name="IQ_GEO_SEG_ASSETS_ABS">"c4091"</definedName>
    <definedName name="IQ_GEO_SEG_ASSETS_TOTAL">"c4123"</definedName>
    <definedName name="IQ_GEO_SEG_CAPEX">"c4083"</definedName>
    <definedName name="IQ_GEO_SEG_CAPEX_ABS">"c4105"</definedName>
    <definedName name="IQ_GEO_SEG_CAPEX_TOTAL">"c4127"</definedName>
    <definedName name="IQ_GEO_SEG_DA">"c4082"</definedName>
    <definedName name="IQ_GEO_SEG_DA_ABS">"c4104"</definedName>
    <definedName name="IQ_GEO_SEG_DA_TOTAL">"c4126"</definedName>
    <definedName name="IQ_GEO_SEG_EARNINGS_OP">"c4073"</definedName>
    <definedName name="IQ_GEO_SEG_EARNINGS_OP_ABS">"c4095"</definedName>
    <definedName name="IQ_GEO_SEG_EARNINGS_OP_TOTAL">"c4119"</definedName>
    <definedName name="IQ_GEO_SEG_EBT">"c4072"</definedName>
    <definedName name="IQ_GEO_SEG_EBT_ABS">"c4094"</definedName>
    <definedName name="IQ_GEO_SEG_EBT_TOTAL">"c4121"</definedName>
    <definedName name="IQ_GEO_SEG_GP">"c4070"</definedName>
    <definedName name="IQ_GEO_SEG_GP_ABS">"c4092"</definedName>
    <definedName name="IQ_GEO_SEG_GP_TOTAL">"c4120"</definedName>
    <definedName name="IQ_GEO_SEG_INC_TAX">"c4081"</definedName>
    <definedName name="IQ_GEO_SEG_INC_TAX_ABS">"c4103"</definedName>
    <definedName name="IQ_GEO_SEG_INC_TAX_TOTAL">"c4125"</definedName>
    <definedName name="IQ_GEO_SEG_INTEREST_EXP">"c4080"</definedName>
    <definedName name="IQ_GEO_SEG_INTEREST_EXP_ABS">"c4102"</definedName>
    <definedName name="IQ_GEO_SEG_INTEREST_EXP_TOTAL">"c4124"</definedName>
    <definedName name="IQ_GEO_SEG_NAME">"c5484"</definedName>
    <definedName name="IQ_GEO_SEG_NAME_ABS">"c5485"</definedName>
    <definedName name="IQ_GEO_SEG_NI">"c4071"</definedName>
    <definedName name="IQ_GEO_SEG_NI_ABS">"c4093"</definedName>
    <definedName name="IQ_GEO_SEG_NI_TOTAL">"c4122"</definedName>
    <definedName name="IQ_GEO_SEG_OPER_INC">"c4075"</definedName>
    <definedName name="IQ_GEO_SEG_OPER_INC_ABS">"c4097"</definedName>
    <definedName name="IQ_GEO_SEG_OPER_INC_TOTAL">"c4118"</definedName>
    <definedName name="IQ_GEO_SEG_REV">"c4074"</definedName>
    <definedName name="IQ_GEO_SEG_REV_ABS">"c4096"</definedName>
    <definedName name="IQ_GEO_SEG_REV_TOTAL">"c4117"</definedName>
    <definedName name="IQ_GLA_PCT_LEASED_CONSOL">"c8810"</definedName>
    <definedName name="IQ_GLA_PCT_LEASED_MANAGED">"c8812"</definedName>
    <definedName name="IQ_GLA_PCT_LEASED_OTHER">"c8813"</definedName>
    <definedName name="IQ_GLA_PCT_LEASED_TOTAL">"c8814"</definedName>
    <definedName name="IQ_GLA_PCT_LEASED_UNCONSOL">"c8811"</definedName>
    <definedName name="IQ_GLA_SQ_FT_CONSOL">"c8790"</definedName>
    <definedName name="IQ_GLA_SQ_FT_MANAGED">"c8792"</definedName>
    <definedName name="IQ_GLA_SQ_FT_OTHER">"c8793"</definedName>
    <definedName name="IQ_GLA_SQ_FT_TOTAL">"c8794"</definedName>
    <definedName name="IQ_GLA_SQ_FT_UNCONSOL">"c8791"</definedName>
    <definedName name="IQ_GLA_SQ_METER_CONSOL">"c8795"</definedName>
    <definedName name="IQ_GLA_SQ_METER_MANAGED">"c8797"</definedName>
    <definedName name="IQ_GLA_SQ_METER_OTHER">"c8798"</definedName>
    <definedName name="IQ_GLA_SQ_METER_TOTAL">"c8799"</definedName>
    <definedName name="IQ_GLA_SQ_METER_UNCONSOL">"c8796"</definedName>
    <definedName name="IQ_GNMA_FDIC">"c6398"</definedName>
    <definedName name="IQ_GOODWILL_FDIC">"c6334"</definedName>
    <definedName name="IQ_GOODWILL_FFIEC">"c12836"</definedName>
    <definedName name="IQ_GOODWILL_IMPAIRMENT_FDIC">"c6678"</definedName>
    <definedName name="IQ_GOODWILL_IMPAIRMENT_FFIEC">"c13025"</definedName>
    <definedName name="IQ_GOODWILL_INTAN_FDIC">"c6333"</definedName>
    <definedName name="IQ_GOODWILL_NET" localSheetId="3">"c530"</definedName>
    <definedName name="IQ_GOODWILL_NET" localSheetId="4">"c530"</definedName>
    <definedName name="IQ_GOODWILL_NET" localSheetId="16">"c530"</definedName>
    <definedName name="IQ_GOODWILL_NET">"c1380"</definedName>
    <definedName name="IQ_GOODWILL_NET_1">"c1380"</definedName>
    <definedName name="IQ_GOVT_PERSONAL_TAXES_RECEIPTS">"c6876"</definedName>
    <definedName name="IQ_GOVT_PERSONAL_TAXES_RECEIPTS_APR">"c7536"</definedName>
    <definedName name="IQ_GOVT_PERSONAL_TAXES_RECEIPTS_APR_FC">"c8416"</definedName>
    <definedName name="IQ_GOVT_PERSONAL_TAXES_RECEIPTS_FC">"c7756"</definedName>
    <definedName name="IQ_GOVT_PERSONAL_TAXES_RECEIPTS_POP">"c7096"</definedName>
    <definedName name="IQ_GOVT_PERSONAL_TAXES_RECEIPTS_POP_FC">"c7976"</definedName>
    <definedName name="IQ_GOVT_PERSONAL_TAXES_RECEIPTS_YOY">"c7316"</definedName>
    <definedName name="IQ_GOVT_PERSONAL_TAXES_RECEIPTS_YOY_FC">"c8196"</definedName>
    <definedName name="IQ_GOVT_RECEIPTS">"c6877"</definedName>
    <definedName name="IQ_GOVT_RECEIPTS_APR">"c7537"</definedName>
    <definedName name="IQ_GOVT_RECEIPTS_APR_FC">"c8417"</definedName>
    <definedName name="IQ_GOVT_RECEIPTS_FC">"c7757"</definedName>
    <definedName name="IQ_GOVT_RECEIPTS_POP">"c7097"</definedName>
    <definedName name="IQ_GOVT_RECEIPTS_POP_FC">"c7977"</definedName>
    <definedName name="IQ_GOVT_RECEIPTS_YOY">"c7317"</definedName>
    <definedName name="IQ_GOVT_RECEIPTS_YOY_FC">"c8197"</definedName>
    <definedName name="IQ_GP">"c511"</definedName>
    <definedName name="IQ_GP_10YR_ANN_CAGR">"c6090"</definedName>
    <definedName name="IQ_GP_10YR_ANN_GROWTH">"c512"</definedName>
    <definedName name="IQ_GP_1YR_ANN_GROWTH">"c513"</definedName>
    <definedName name="IQ_GP_2YR_ANN_CAGR">"c6091"</definedName>
    <definedName name="IQ_GP_2YR_ANN_GROWTH">"c514"</definedName>
    <definedName name="IQ_GP_3YR_ANN_CAGR">"c6092"</definedName>
    <definedName name="IQ_GP_3YR_ANN_GROWTH">"c515"</definedName>
    <definedName name="IQ_GP_5YR_ANN_CAGR">"c6093"</definedName>
    <definedName name="IQ_GP_5YR_ANN_GROWTH">"c516"</definedName>
    <definedName name="IQ_GP_7YR_ANN_CAGR">"c6094"</definedName>
    <definedName name="IQ_GP_7YR_ANN_GROWTH">"c517"</definedName>
    <definedName name="IQ_GPPE">"c518"</definedName>
    <definedName name="IQ_GROSS_ADD_BASIC">"c15776"</definedName>
    <definedName name="IQ_GROSS_ADD_BBAND">"c15779"</definedName>
    <definedName name="IQ_GROSS_ADD_DIG">"c15777"</definedName>
    <definedName name="IQ_GROSS_ADD_PHONE">"c15780"</definedName>
    <definedName name="IQ_GROSS_ADD_POSTPAID_WIRELESS">"c15750"</definedName>
    <definedName name="IQ_GROSS_ADD_PREPAID_WIRELESS">"c15751"</definedName>
    <definedName name="IQ_GROSS_ADD_RESELL_WHOLESALE_WIRELESS">"c15752"</definedName>
    <definedName name="IQ_GROSS_ADD_RGU">"c15781"</definedName>
    <definedName name="IQ_GROSS_ADD_SATELLITE">"c15778"</definedName>
    <definedName name="IQ_GROSS_ADD_TOTAL_WIRELESS">"c15753"</definedName>
    <definedName name="IQ_GROSS_AH_EARNED">"c2742"</definedName>
    <definedName name="IQ_GROSS_CLAIM_ADJ_EXP_RESERVE_BOP">"c15874"</definedName>
    <definedName name="IQ_GROSS_CLAIM_EXP_INCUR">"c2755"</definedName>
    <definedName name="IQ_GROSS_CLAIM_EXP_PAID">"c2758"</definedName>
    <definedName name="IQ_GROSS_CLAIM_EXP_RES">"c2752"</definedName>
    <definedName name="IQ_GROSS_DIVID" localSheetId="3">"c192"</definedName>
    <definedName name="IQ_GROSS_DIVID" localSheetId="4">"c192"</definedName>
    <definedName name="IQ_GROSS_DIVID" localSheetId="16">"c192"</definedName>
    <definedName name="IQ_GROSS_DIVID">"c1446"</definedName>
    <definedName name="IQ_GROSS_DIVID_1">"c1446"</definedName>
    <definedName name="IQ_GROSS_EARNED">"c2732"</definedName>
    <definedName name="IQ_GROSS_GW">"c519"</definedName>
    <definedName name="IQ_GROSS_INTAN">"c520"</definedName>
    <definedName name="IQ_GROSS_INTAN_ASSETS">"c17748"</definedName>
    <definedName name="IQ_GROSS_LIFE_EARNED">"c2737"</definedName>
    <definedName name="IQ_GROSS_LIFE_IN_FORCE">"c2767"</definedName>
    <definedName name="IQ_GROSS_LOANS">"c521"</definedName>
    <definedName name="IQ_GROSS_LOANS_10YR_ANN_CAGR">"c6095"</definedName>
    <definedName name="IQ_GROSS_LOANS_10YR_ANN_GROWTH">"c522"</definedName>
    <definedName name="IQ_GROSS_LOANS_1YR_ANN_GROWTH">"c523"</definedName>
    <definedName name="IQ_GROSS_LOANS_2YR_ANN_CAGR">"c6096"</definedName>
    <definedName name="IQ_GROSS_LOANS_2YR_ANN_GROWTH">"c524"</definedName>
    <definedName name="IQ_GROSS_LOANS_3YR_ANN_CAGR">"c6097"</definedName>
    <definedName name="IQ_GROSS_LOANS_3YR_ANN_GROWTH">"c525"</definedName>
    <definedName name="IQ_GROSS_LOANS_5YR_ANN_CAGR">"c6098"</definedName>
    <definedName name="IQ_GROSS_LOANS_5YR_ANN_GROWTH">"c526"</definedName>
    <definedName name="IQ_GROSS_LOANS_7YR_ANN_CAGR">"c6099"</definedName>
    <definedName name="IQ_GROSS_LOANS_7YR_ANN_GROWTH">"c527"</definedName>
    <definedName name="IQ_GROSS_LOANS_TOTAL_DEPOSITS">"c528"</definedName>
    <definedName name="IQ_GROSS_LOSSES">"c15871"</definedName>
    <definedName name="IQ_GROSS_LOSSES_AVG_LOANS_FFIEC">"c13475"</definedName>
    <definedName name="IQ_GROSS_MARGIN">"c529"</definedName>
    <definedName name="IQ_GROSS_MARGIN_ACT_OR_EST">"c5554"</definedName>
    <definedName name="IQ_GROSS_MARGIN_ACT_OR_EST_THOM">"c5562"</definedName>
    <definedName name="IQ_GROSS_MARGIN_EST">"c5547"</definedName>
    <definedName name="IQ_GROSS_MARGIN_EST_THOM">"c5555"</definedName>
    <definedName name="IQ_GROSS_MARGIN_HIGH_EST">"c5549"</definedName>
    <definedName name="IQ_GROSS_MARGIN_HIGH_EST_THOM">"c5557"</definedName>
    <definedName name="IQ_GROSS_MARGIN_LOW_EST">"c5550"</definedName>
    <definedName name="IQ_GROSS_MARGIN_LOW_EST_THOM">"c5558"</definedName>
    <definedName name="IQ_GROSS_MARGIN_MEDIAN_EST">"c5548"</definedName>
    <definedName name="IQ_GROSS_MARGIN_MEDIAN_EST_THOM">"c5556"</definedName>
    <definedName name="IQ_GROSS_MARGIN_NUM_EST">"c5551"</definedName>
    <definedName name="IQ_GROSS_MARGIN_NUM_EST_THOM">"c5559"</definedName>
    <definedName name="IQ_GROSS_MARGIN_REV_DATE_TIME_REUT">"c28563"</definedName>
    <definedName name="IQ_GROSS_MARGIN_REVISIONS_REUT">"c28524"</definedName>
    <definedName name="IQ_GROSS_MARGIN_STDDEV_EST">"c5552"</definedName>
    <definedName name="IQ_GROSS_MARGIN_STDDEV_EST_THOM">"c5560"</definedName>
    <definedName name="IQ_GROSS_PC_EARNED">"c2747"</definedName>
    <definedName name="IQ_GROSS_PREMIUMS_WRITTEN_AVG_ASSETS">"c15893"</definedName>
    <definedName name="IQ_GROSS_PREMIUMS_WRITTEN_AVG_EQUITY">"c15892"</definedName>
    <definedName name="IQ_GROSS_PREMIUMS_WRITTEN_AVG_STATUTORY_SURPLUS">"c15894"</definedName>
    <definedName name="IQ_GROSS_PROFIT" localSheetId="3">"c511"</definedName>
    <definedName name="IQ_GROSS_PROFIT" localSheetId="4">"c511"</definedName>
    <definedName name="IQ_GROSS_PROFIT" localSheetId="16">"c511"</definedName>
    <definedName name="IQ_GROSS_PROFIT">"c1378"</definedName>
    <definedName name="IQ_GROSS_PROFIT_1">"c1378"</definedName>
    <definedName name="IQ_GROSS_SPRD">"c2155"</definedName>
    <definedName name="IQ_GROSS_WRITTEN">"c2726"</definedName>
    <definedName name="IQ_GROUP_EMBEDDED_VALUE_ASSET_MANAGEMENT">"c9955"</definedName>
    <definedName name="IQ_GROUP_EMBEDDED_VALUE_HEALTH">"c9954"</definedName>
    <definedName name="IQ_GROUP_EMBEDDED_VALUE_LIFE">"c9953"</definedName>
    <definedName name="IQ_GROUP_EMBEDDED_VALUE_LIFE_OTHER">"c9956"</definedName>
    <definedName name="IQ_GVKEY">"c15590"</definedName>
    <definedName name="IQ_GVKEY_OTHER">"c15633"</definedName>
    <definedName name="IQ_GW">"c530"</definedName>
    <definedName name="IQ_GW_AMORT">"c531"</definedName>
    <definedName name="IQ_GW_AMORT_BR">"c532"</definedName>
    <definedName name="IQ_GW_AMORT_CF">"c533"</definedName>
    <definedName name="IQ_GW_AMORT_CF_BNK">"c534"</definedName>
    <definedName name="IQ_GW_AMORT_CF_BR">"c535"</definedName>
    <definedName name="IQ_GW_AMORT_CF_FIN">"c536"</definedName>
    <definedName name="IQ_GW_AMORT_CF_INS">"c537"</definedName>
    <definedName name="IQ_GW_AMORT_CF_REIT">"c538"</definedName>
    <definedName name="IQ_GW_AMORT_CF_UTI">"c539"</definedName>
    <definedName name="IQ_GW_AMORT_FIN">"c540"</definedName>
    <definedName name="IQ_GW_AMORT_INS">"c541"</definedName>
    <definedName name="IQ_GW_AMORT_REIT">"c542"</definedName>
    <definedName name="IQ_GW_AMORT_UTI">"c543"</definedName>
    <definedName name="IQ_GW_INTAN_AMORT">"c1469"</definedName>
    <definedName name="IQ_GW_INTAN_AMORT_BNK">"c544"</definedName>
    <definedName name="IQ_GW_INTAN_AMORT_BR">"c1470"</definedName>
    <definedName name="IQ_GW_INTAN_AMORT_CF">"c1471"</definedName>
    <definedName name="IQ_GW_INTAN_AMORT_CF_BNK">"c1472"</definedName>
    <definedName name="IQ_GW_INTAN_AMORT_CF_BR">"c1473"</definedName>
    <definedName name="IQ_GW_INTAN_AMORT_CF_FIN">"c1474"</definedName>
    <definedName name="IQ_GW_INTAN_AMORT_CF_INS">"c1475"</definedName>
    <definedName name="IQ_GW_INTAN_AMORT_CF_RE">"c6279"</definedName>
    <definedName name="IQ_GW_INTAN_AMORT_CF_REIT">"c1476"</definedName>
    <definedName name="IQ_GW_INTAN_AMORT_CF_UTI">"c1477"</definedName>
    <definedName name="IQ_GW_INTAN_AMORT_FIN">"c1478"</definedName>
    <definedName name="IQ_GW_INTAN_AMORT_INS">"c1479"</definedName>
    <definedName name="IQ_GW_INTAN_AMORT_RE">"c6280"</definedName>
    <definedName name="IQ_GW_INTAN_AMORT_REIT">"c1480"</definedName>
    <definedName name="IQ_GW_INTAN_AMORT_UTI">"c1481"</definedName>
    <definedName name="IQ_HC_ADJUSTED_DISCHARGES">"c9977"</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SO_COVERED_LIVES">"c9982"</definedName>
    <definedName name="IQ_HC_ASO_MEMBERSHIP">"c9985"</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CASES">"c9978"</definedName>
    <definedName name="IQ_HC_CLAIMS_RESERVES">"c9989"</definedName>
    <definedName name="IQ_HC_DAYS_REV_OUT">"c5993"</definedName>
    <definedName name="IQ_HC_DISCHARGES">"c9976"</definedName>
    <definedName name="IQ_HC_EQUIV_ADMISSIONS_GROWTH">"c5998"</definedName>
    <definedName name="IQ_HC_EQUIVALENT_ADMISSIONS">"c5958"</definedName>
    <definedName name="IQ_HC_EQUIVALENT_ADMISSIONS_SF">"c6007"</definedName>
    <definedName name="IQ_HC_EQUIVALENT_PATIENT_DAYS">"c9980"</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L_EXPENSE_RATIO">"c9987"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CASE">"c9979"</definedName>
    <definedName name="IQ_HC_REV_PER_DISCHARGE">"c9990"</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RISK_COVERED_LIVES">"c9981"</definedName>
    <definedName name="IQ_HC_RISK_MEMBERSHIP">"c9984"</definedName>
    <definedName name="IQ_HC_SALARIES_PCT_REV">"c5970"</definedName>
    <definedName name="IQ_HC_SGA_MARGIN">"c9988"</definedName>
    <definedName name="IQ_HC_SUPPLIES_PCT_REV">"c5971"</definedName>
    <definedName name="IQ_HC_TOTAL_COVERED_LIVES">"c9983"</definedName>
    <definedName name="IQ_HC_TOTAL_MEMBERSHIP">"c9986"</definedName>
    <definedName name="IQ_HC_TOTAL_PROCEDURES">"c5963"</definedName>
    <definedName name="IQ_HC_TOTAL_PROCEDURES_SF">"c6013"</definedName>
    <definedName name="IQ_HC_UNINSURED_PCT_ADMISSIONS">"c5983"</definedName>
    <definedName name="IQ_HC_UNINSURED_PCT_REV">"c5979"</definedName>
    <definedName name="IQ_HEDGEFUND_OVER_TOTAL">"c13771"</definedName>
    <definedName name="IQ_HELD_MATURITY_FDIC">"c6408"</definedName>
    <definedName name="IQ_HG_ACQUIRED_FRANCHISE_HOTEL_PROPERTIES">"c8584"</definedName>
    <definedName name="IQ_HG_ACQUIRED_FRANCHISE_ROOMS">"c8614"</definedName>
    <definedName name="IQ_HG_ACQUIRED_HOTEL_PROPERTIES">"c8572"</definedName>
    <definedName name="IQ_HG_ACQUIRED_MANAGED_HOTEL_PROPERTIES">"c8590"</definedName>
    <definedName name="IQ_HG_ACQUIRED_MANAGED_ROOMS">"c8620"</definedName>
    <definedName name="IQ_HG_ACQUIRED_OTHER_HOTEL_PROPERTIES">"c8596"</definedName>
    <definedName name="IQ_HG_ACQUIRED_OTHER_ROOMS">"c8626"</definedName>
    <definedName name="IQ_HG_ACQUIRED_OWNED_HOTEL_PROPERTIES">"c8578"</definedName>
    <definedName name="IQ_HG_ACQUIRED_OWNED_ROOMS">"c8608"</definedName>
    <definedName name="IQ_HG_ACQUIRED_ROOMS">"c8602"</definedName>
    <definedName name="IQ_HG_ADR_CHANGE_FRANCHISE">"c8684"</definedName>
    <definedName name="IQ_HG_ADR_CHANGE_MANAGED">"c8685"</definedName>
    <definedName name="IQ_HG_ADR_CHANGE_OTHER">"c8686"</definedName>
    <definedName name="IQ_HG_ADR_CHANGE_OWNED">"c8683"</definedName>
    <definedName name="IQ_HG_ADR_CHANGE_OWNED_COMP">"c8709"</definedName>
    <definedName name="IQ_HG_ADR_CHANGE_TOTAL">"c8687"</definedName>
    <definedName name="IQ_HG_ADR_CHANGE_TOTAL_COMP">"c8710"</definedName>
    <definedName name="IQ_HG_ADR_FRANCHISE">"c8664"</definedName>
    <definedName name="IQ_HG_ADR_MANAGED">"c8665"</definedName>
    <definedName name="IQ_HG_ADR_OTHER">"c8666"</definedName>
    <definedName name="IQ_HG_ADR_OWNED">"c8663"</definedName>
    <definedName name="IQ_HG_ADR_OWNED_COMP">"c8701"</definedName>
    <definedName name="IQ_HG_ADR_TOTAL">"c8667"</definedName>
    <definedName name="IQ_HG_ADR_TOTAL_COMP">"c8702"</definedName>
    <definedName name="IQ_HG_CASINO_EXP_DIRECT_OPERATING_EXP">"c15981"</definedName>
    <definedName name="IQ_HG_CASINO_GROSS_PROFIT">"c15974"</definedName>
    <definedName name="IQ_HG_CASINO_MARGIN">"c15976"</definedName>
    <definedName name="IQ_HG_CASINO_OPERATING_MARGIN">"c15977"</definedName>
    <definedName name="IQ_HG_CASINOS_JV">"c8631"</definedName>
    <definedName name="IQ_HG_CASINOS_MANAGED">"c8632"</definedName>
    <definedName name="IQ_HG_CASINOS_OWNED">"c8630"</definedName>
    <definedName name="IQ_HG_CASINOS_TOTAL">"c8633"</definedName>
    <definedName name="IQ_HG_CLOSED_FRANCHISE_HOTEL_PROPERTIES">"c8586"</definedName>
    <definedName name="IQ_HG_CLOSED_FRANCHISE_ROOMS">"c8616"</definedName>
    <definedName name="IQ_HG_CLOSED_HOTEL_PROPERTIES">"c8574"</definedName>
    <definedName name="IQ_HG_CLOSED_MANAGED_HOTEL_PROPERTIES">"c8592"</definedName>
    <definedName name="IQ_HG_CLOSED_MANAGED_ROOMS">"c8622"</definedName>
    <definedName name="IQ_HG_CLOSED_OTHER_HOTEL_PROPERTIES">"c8598"</definedName>
    <definedName name="IQ_HG_CLOSED_OTHER_ROOMS">"c8628"</definedName>
    <definedName name="IQ_HG_CLOSED_OWNED_HOTEL_PROPERTIES">"c8580"</definedName>
    <definedName name="IQ_HG_CLOSED_OWNED_ROOMS">"c8610"</definedName>
    <definedName name="IQ_HG_CLOSED_ROOMS">"c8604"</definedName>
    <definedName name="IQ_HG_CONFERENCE_SPACE">"c15971"</definedName>
    <definedName name="IQ_HG_EXP_CASINO">"c8733"</definedName>
    <definedName name="IQ_HG_EXP_DEVELOPMENT">"c8738"</definedName>
    <definedName name="IQ_HG_EXP_DIRECT_CASINO_GAMING">"c15994"</definedName>
    <definedName name="IQ_HG_EXP_ENTERTAINMENT">"c8736"</definedName>
    <definedName name="IQ_HG_EXP_FOOD_BEV">"c8734"</definedName>
    <definedName name="IQ_HG_EXP_FRANCHISE_MANAGEMENT">"c8744"</definedName>
    <definedName name="IQ_HG_EXP_OTHER_DIRECT_HOTEL_MOTEL">"c15995"</definedName>
    <definedName name="IQ_HG_EXP_OTHER_MNGD_FRANCHISE_PROP">"c8742"</definedName>
    <definedName name="IQ_HG_EXP_OWNED_LEASED_CONSOL_JV">"c8740"</definedName>
    <definedName name="IQ_HG_EXP_REIMBURSEMENTS">"c8743"</definedName>
    <definedName name="IQ_HG_EXP_RETAIL">"c8737"</definedName>
    <definedName name="IQ_HG_EXP_ROOMS">"c8735"</definedName>
    <definedName name="IQ_HG_EXP_THEATRE_CONCESSION">"c8739"</definedName>
    <definedName name="IQ_HG_EXP_VACA_OWNERSHIP_RES">"c8741"</definedName>
    <definedName name="IQ_HG_FOOD_BEV_EXP_DIRECT_OPERATING_EXP">"c15980"</definedName>
    <definedName name="IQ_HG_FOOD_BEV_REV_TOTAL_REV">"c15983"</definedName>
    <definedName name="IQ_HG_FOOD_PROM_COSTS">"c8746"</definedName>
    <definedName name="IQ_HG_FRANCHISE_HOTEL_PROPERTIES_BEG">"c8582"</definedName>
    <definedName name="IQ_HG_FRANCHISE_ROOMS_BEG">"c8612"</definedName>
    <definedName name="IQ_HG_GAMING_SPACE_JV">"c8635"</definedName>
    <definedName name="IQ_HG_GAMING_SPACE_MANAGED">"c8636"</definedName>
    <definedName name="IQ_HG_GAMING_SPACE_OWNED">"c8634"</definedName>
    <definedName name="IQ_HG_GAMING_SPACE_TOTAL">"c8637"</definedName>
    <definedName name="IQ_HG_HOTEL_PROPERTIES_BEG">"c8570"</definedName>
    <definedName name="IQ_HG_LAND_AVAIL_JV">"c8647"</definedName>
    <definedName name="IQ_HG_LAND_AVAIL_MANAGED">"c8648"</definedName>
    <definedName name="IQ_HG_LAND_AVAIL_OWNED">"c8646"</definedName>
    <definedName name="IQ_HG_LAND_AVAIL_TOTAL">"c8649"</definedName>
    <definedName name="IQ_HG_LAND_JV">"c8651"</definedName>
    <definedName name="IQ_HG_LAND_MANAGED">"c8652"</definedName>
    <definedName name="IQ_HG_LAND_OWNED">"c8650"</definedName>
    <definedName name="IQ_HG_LAND_TOTAL">"c8653"</definedName>
    <definedName name="IQ_HG_MANAGED_HOTEL_PROPERTIES_BEG">"c8588"</definedName>
    <definedName name="IQ_HG_MANAGED_ROOMS_BEG">"c8618"</definedName>
    <definedName name="IQ_HG_NUMBER_SUITES">"c15970"</definedName>
    <definedName name="IQ_HG_NUMBER_TABLES_AVG">"c15973"</definedName>
    <definedName name="IQ_HG_OCCUPANCY_CHANGE_FRANCHISE">"c8675"</definedName>
    <definedName name="IQ_HG_OCCUPANCY_CHANGE_MANAGED">"c8677"</definedName>
    <definedName name="IQ_HG_OCCUPANCY_CHANGE_OTHER">"c8679"</definedName>
    <definedName name="IQ_HG_OCCUPANCY_CHANGE_OWNED">"c8673"</definedName>
    <definedName name="IQ_HG_OCCUPANCY_CHANGE_OWNED_COMP">"c8705"</definedName>
    <definedName name="IQ_HG_OCCUPANCY_CHANGE_TOTAL">"c8681"</definedName>
    <definedName name="IQ_HG_OCCUPANCY_CHANGE_TOTAL_COMP">"c8707"</definedName>
    <definedName name="IQ_HG_OCCUPANCY_FRANCHISE">"c8659"</definedName>
    <definedName name="IQ_HG_OCCUPANCY_INCDEC_FRANCHISE">"c8676"</definedName>
    <definedName name="IQ_HG_OCCUPANCY_INCDEC_MANAGED">"c8678"</definedName>
    <definedName name="IQ_HG_OCCUPANCY_INCDEC_OTHER">"c8680"</definedName>
    <definedName name="IQ_HG_OCCUPANCY_INCDEC_OWNED">"c8674"</definedName>
    <definedName name="IQ_HG_OCCUPANCY_INCDEC_OWNED_COMP">"c8706"</definedName>
    <definedName name="IQ_HG_OCCUPANCY_INCDEC_TOTAL">"c8682"</definedName>
    <definedName name="IQ_HG_OCCUPANCY_INCDEC_TOTAL_COMP">"c8708"</definedName>
    <definedName name="IQ_HG_OCCUPANCY_MANAGED">"c8660"</definedName>
    <definedName name="IQ_HG_OCCUPANCY_OTHER">"c8661"</definedName>
    <definedName name="IQ_HG_OCCUPANCY_OWNED">"c8658"</definedName>
    <definedName name="IQ_HG_OCCUPANCY_OWNED_COMP">"c8699"</definedName>
    <definedName name="IQ_HG_OCCUPANCY_TOTAL">"c8662"</definedName>
    <definedName name="IQ_HG_OCCUPANCY_TOTAL_COMP">"c8700"</definedName>
    <definedName name="IQ_HG_OPENED_FRANCHISE_HOTEL_PROPERTIES">"c8583"</definedName>
    <definedName name="IQ_HG_OPENED_FRANCHISE_ROOMS">"c8613"</definedName>
    <definedName name="IQ_HG_OPENED_HOTEL_PROPERTIES">"c8571"</definedName>
    <definedName name="IQ_HG_OPENED_MANAGED_HOTEL_PROPERTIES">"c8589"</definedName>
    <definedName name="IQ_HG_OPENED_MANAGED_ROOMS">"c8619"</definedName>
    <definedName name="IQ_HG_OPENED_OTHER_HOTEL_PROPERTIES">"c8595"</definedName>
    <definedName name="IQ_HG_OPENED_OTHER_ROOMS">"c8625"</definedName>
    <definedName name="IQ_HG_OPENED_OWNED_HOTEL_PROPERTIES">"c8577"</definedName>
    <definedName name="IQ_HG_OPENED_OWNED_ROOMS">"c8607"</definedName>
    <definedName name="IQ_HG_OPENED_ROOMS">"c8601"</definedName>
    <definedName name="IQ_HG_OTHER_HOTEL_PROPERTIES_BEG">"c8594"</definedName>
    <definedName name="IQ_HG_OTHER_PROM_COSTS">"c8747"</definedName>
    <definedName name="IQ_HG_OTHER_ROOMS_BEG">"c8624"</definedName>
    <definedName name="IQ_HG_OWNED_HOTEL_PROPERTIES_BEG">"c8576"</definedName>
    <definedName name="IQ_HG_OWNED_ROOMS_BEG">"c8606"</definedName>
    <definedName name="IQ_HG_PARKING_SPACES_JV">"c8655"</definedName>
    <definedName name="IQ_HG_PARKING_SPACES_MANAGED">"c8656"</definedName>
    <definedName name="IQ_HG_PARKING_SPACES_OWNED">"c8654"</definedName>
    <definedName name="IQ_HG_PARKING_SPACES_TOTAL">"c8657"</definedName>
    <definedName name="IQ_HG_PROMO_ALLOW_GROSS_OPERATING_REV">"c15979"</definedName>
    <definedName name="IQ_HG_REV_BASE_MANAGEMENT_FEES">"c8726"</definedName>
    <definedName name="IQ_HG_REV_CASINO">"c8713"</definedName>
    <definedName name="IQ_HG_REV_COST_REIMBURSEMENT">"c8728"</definedName>
    <definedName name="IQ_HG_REV_ENTERTAINMENT">"c8716"</definedName>
    <definedName name="IQ_HG_REV_FOOD_BEV">"c8714"</definedName>
    <definedName name="IQ_HG_REV_FRANCHISE">"c8725"</definedName>
    <definedName name="IQ_HG_REV_GROSS_OPERATING">"c15993"</definedName>
    <definedName name="IQ_HG_REV_INCENTIVE_MANAGEMENT_FEES">"c8727"</definedName>
    <definedName name="IQ_HG_REV_MANAGEMENT_FEES">"c8718"</definedName>
    <definedName name="IQ_HG_REV_OTHER_CASINO">"c15992"</definedName>
    <definedName name="IQ_HG_REV_OTHER_HOTEL_MOTEL">"c8731"</definedName>
    <definedName name="IQ_HG_REV_OTHER_MNGD_FRANCHISE_PROP">"c8730"</definedName>
    <definedName name="IQ_HG_REV_OTHER_OP_SEGMENT">"c8721"</definedName>
    <definedName name="IQ_HG_REV_OTHER_OWNERSHIP_MIX">"c8731"</definedName>
    <definedName name="IQ_HG_REV_OWNED_LEASED_CONSOL_JV_HOTELS">"c8724"</definedName>
    <definedName name="IQ_HG_REV_PROMOTIONAL_ALLOWANCE">"c8722"</definedName>
    <definedName name="IQ_HG_REV_RACING">"c8719"</definedName>
    <definedName name="IQ_HG_REV_RETAIL">"c8717"</definedName>
    <definedName name="IQ_HG_REV_ROOMS">"c8715"</definedName>
    <definedName name="IQ_HG_REV_SLOT_MACHINE">"c15990"</definedName>
    <definedName name="IQ_HG_REV_TABLE">"c15991"</definedName>
    <definedName name="IQ_HG_REV_THEATRE_CONCESSION">"c8720"</definedName>
    <definedName name="IQ_HG_REV_TOTAL_CASINO_GAMING">"c8723"</definedName>
    <definedName name="IQ_HG_REV_TOTAL_HOTEL_MOTEL">"c8732"</definedName>
    <definedName name="IQ_HG_REV_TOTAL_OP_SEGMENT">"c8723"</definedName>
    <definedName name="IQ_HG_REV_TOTAL_OWNERSHIP_MIX">"c8732"</definedName>
    <definedName name="IQ_HG_REV_VACA_OWNERSHIP_RES_SALES_SVCS">"c8729"</definedName>
    <definedName name="IQ_HG_REVENUES_CHANGE_OWNED_COMP">"c8697"</definedName>
    <definedName name="IQ_HG_REVENUES_CHANGE_TOTAL_COMP">"c8698"</definedName>
    <definedName name="IQ_HG_REVPAR_CHANGE_MANAGED">"c8690"</definedName>
    <definedName name="IQ_HG_REVPAR_CHANGE_OTHER">"c8691"</definedName>
    <definedName name="IQ_HG_REVPAR_CHANGE_OWNED">"c8688"</definedName>
    <definedName name="IQ_HG_REVPAR_CHANGE_OWNED_COMP">"c8711"</definedName>
    <definedName name="IQ_HG_REVPAR_CHANGE_TOTAL">"c8692"</definedName>
    <definedName name="IQ_HG_REVPAR_CHANGE_TOTAL_COMP">"c8712"</definedName>
    <definedName name="IQ_HG_REVPAR_CHNAGE_FRANCHISE">"c8689"</definedName>
    <definedName name="IQ_HG_REVPAR_FRANCHISE">"c8669"</definedName>
    <definedName name="IQ_HG_REVPAR_MANAGED">"c8670"</definedName>
    <definedName name="IQ_HG_REVPAR_OTHER">"c8671"</definedName>
    <definedName name="IQ_HG_REVPAR_OWNED">"c8668"</definedName>
    <definedName name="IQ_HG_REVPAR_OWNED_COMP">"c8703"</definedName>
    <definedName name="IQ_HG_REVPAR_TOTAL">"c8672"</definedName>
    <definedName name="IQ_HG_REVPAR_TOTAL_COMP">"c8704"</definedName>
    <definedName name="IQ_HG_ROOM_EXP_DIRECT_OPERATING_EXP">"c15982"</definedName>
    <definedName name="IQ_HG_ROOM_GROSS_PROFIT">"c15975"</definedName>
    <definedName name="IQ_HG_ROOM_MARGIN">"c15978"</definedName>
    <definedName name="IQ_HG_ROOM_PROM_COSTS">"c8745"</definedName>
    <definedName name="IQ_HG_ROOM_REV_TOTAL_REV">"c15984"</definedName>
    <definedName name="IQ_HG_ROOMS_BEG">"c8600"</definedName>
    <definedName name="IQ_HG_SAME_PROPERTIES_CASINO_REV_CHANGE">"c15987"</definedName>
    <definedName name="IQ_HG_SAME_PROPERTIES_FOOD_BEV_REV_CHANGE">"c15989"</definedName>
    <definedName name="IQ_HG_SAME_PROPERTIES_ROOM_REV_CHANGE">"c15988"</definedName>
    <definedName name="IQ_HG_SAME_PROPERTIES_SLOT_MACHINE_REV_CHANGE">"c15985"</definedName>
    <definedName name="IQ_HG_SAME_PROPERTIES_TABLE_REV_CHANGE">"c15986"</definedName>
    <definedName name="IQ_HG_SLOT_MACHINES_AVG">"c15972"</definedName>
    <definedName name="IQ_HG_SLOT_MACHINES_JV">"c8639"</definedName>
    <definedName name="IQ_HG_SLOT_MACHINES_MANAGED">"c8640"</definedName>
    <definedName name="IQ_HG_SLOT_MACHINES_OWNED">"c8638"</definedName>
    <definedName name="IQ_HG_SLOT_MACHINES_TOTAL">"c8641"</definedName>
    <definedName name="IQ_HG_SOLD_FRANCHISE_HOTEL_PROPERTIES">"c8585"</definedName>
    <definedName name="IQ_HG_SOLD_FRANCHISE_ROOMS">"c8615"</definedName>
    <definedName name="IQ_HG_SOLD_HOTEL_PROPERTIES">"c8573"</definedName>
    <definedName name="IQ_HG_SOLD_MANAGED_HOTEL_PROPERTIES">"c8591"</definedName>
    <definedName name="IQ_HG_SOLD_MANAGED_ROOMS">"c8621"</definedName>
    <definedName name="IQ_HG_SOLD_OTHER_HOTEL_PROPERTIES">"c8597"</definedName>
    <definedName name="IQ_HG_SOLD_OTHER_ROOMS">"c8627"</definedName>
    <definedName name="IQ_HG_SOLD_OWNED_HOTEL_PROPERTIES">"c8579"</definedName>
    <definedName name="IQ_HG_SOLD_OWNED_ROOMS">"c8609"</definedName>
    <definedName name="IQ_HG_SOLD_ROOMS">"c8603"</definedName>
    <definedName name="IQ_HG_TABLE_GAMES_JV">"c8643"</definedName>
    <definedName name="IQ_HG_TABLE_GAMES_MANAGED">"c8644"</definedName>
    <definedName name="IQ_HG_TABLE_GAMES_OWNED">"c8642"</definedName>
    <definedName name="IQ_HG_TABLE_GAMES_TOTAL">"c8645"</definedName>
    <definedName name="IQ_HG_TABLES_JV">"c8643"</definedName>
    <definedName name="IQ_HG_TABLES_MANAGED">"c8644"</definedName>
    <definedName name="IQ_HG_TABLES_OWNED">"c8642"</definedName>
    <definedName name="IQ_HG_TABLES_TOTAL">"c8645"</definedName>
    <definedName name="IQ_HG_TOTAL_FRANCHISE_HOTEL_PROPERTIES">"c8587"</definedName>
    <definedName name="IQ_HG_TOTAL_FRANCHISE_ROOMS">"c8617"</definedName>
    <definedName name="IQ_HG_TOTAL_HOTEL_PROPERTIES">"c8575"</definedName>
    <definedName name="IQ_HG_TOTAL_MANAGED_HOTEL_PROPERTIES">"c8593"</definedName>
    <definedName name="IQ_HG_TOTAL_MANAGED_ROOMS">"c8623"</definedName>
    <definedName name="IQ_HG_TOTAL_OTHER_HOTEL_PROPERTIES">"c8599"</definedName>
    <definedName name="IQ_HG_TOTAL_OTHER_ROOMS">"c8629"</definedName>
    <definedName name="IQ_HG_TOTAL_OWNED_HOTEL_PROPERTIES">"c8581"</definedName>
    <definedName name="IQ_HG_TOTAL_OWNED_PROPERTIES_COMP">"c8693"</definedName>
    <definedName name="IQ_HG_TOTAL_OWNED_ROOMS">"c8611"</definedName>
    <definedName name="IQ_HG_TOTAL_OWNED_ROOMS_COMP">"c8695"</definedName>
    <definedName name="IQ_HG_TOTAL_PROM_COSTS">"c8748"</definedName>
    <definedName name="IQ_HG_TOTAL_PROPERTIES_COMP">"c8694"</definedName>
    <definedName name="IQ_HG_TOTAL_ROOMS">"c8605"</definedName>
    <definedName name="IQ_HG_TOTAL_ROOMS_COMP">"c8696"</definedName>
    <definedName name="IQ_HIGH_LOW_CLOSEPRICE_DATE">"c1204"</definedName>
    <definedName name="IQ_HIGH_SULFUR_CONTENT_RESERVES_COAL">"c15928"</definedName>
    <definedName name="IQ_HIGH_SULFURE_RESERVES_TO_TOTAL_RESERVES_COAL">"c15963"</definedName>
    <definedName name="IQ_HIGH_TARGET_PRICE">"c1651"</definedName>
    <definedName name="IQ_HIGH_TARGET_PRICE_CIQ">"c4659"</definedName>
    <definedName name="IQ_HIGH_TARGET_PRICE_REUT">"c5317"</definedName>
    <definedName name="IQ_HIGH_TARGET_PRICE_THOM">"c5096"</definedName>
    <definedName name="IQ_HIGHPRICE">"c545"</definedName>
    <definedName name="IQ_HOLDER_CIQID">"c13787"</definedName>
    <definedName name="IQ_HOLDER_CIQID_SECURITY">"c13794"</definedName>
    <definedName name="IQ_HOLDER_DERIVATIVES">"c13789"</definedName>
    <definedName name="IQ_HOLDER_DERIVATIVES_SECURITY">"c13796"</definedName>
    <definedName name="IQ_HOLDER_NAME">"c13786"</definedName>
    <definedName name="IQ_HOLDER_NAME_SECURITY">"c13793"</definedName>
    <definedName name="IQ_HOLDER_PERCENT">"c13790"</definedName>
    <definedName name="IQ_HOLDER_PERCENT_SECURITY">"c13831"</definedName>
    <definedName name="IQ_HOLDER_POSITION_DATE">"c13792"</definedName>
    <definedName name="IQ_HOLDER_POSITION_DATE_SECURITY">"c13798"</definedName>
    <definedName name="IQ_HOLDER_SHARES">"c13788"</definedName>
    <definedName name="IQ_HOLDER_SHARES_SECURITY">"c13795"</definedName>
    <definedName name="IQ_HOLDER_VALUE">"c13791"</definedName>
    <definedName name="IQ_HOLDER_VALUE_SECURITY">"c13797"</definedName>
    <definedName name="IQ_HOLDING_CIQID">"c13802"</definedName>
    <definedName name="IQ_HOLDING_NAME">"c13799"</definedName>
    <definedName name="IQ_HOLDING_PERCENT">"c13805"</definedName>
    <definedName name="IQ_HOLDING_PERCENT_PORTFOLIO">"c13806"</definedName>
    <definedName name="IQ_HOLDING_POSITION_DATE">"c13808"</definedName>
    <definedName name="IQ_HOLDING_SECURITY_TYPE">"c13803"</definedName>
    <definedName name="IQ_HOLDING_SHARES">"c13804"</definedName>
    <definedName name="IQ_HOLDING_TICKER">"c13800"</definedName>
    <definedName name="IQ_HOLDING_TRADING_ITEM_CIQID">"c13801"</definedName>
    <definedName name="IQ_HOLDING_VALUE">"c13807"</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ANCELLATION_RATE">"c16192"</definedName>
    <definedName name="IQ_HOME_CANCELLATION_RATE_INCL_JV">"c16194"</definedName>
    <definedName name="IQ_HOME_CANCELLATION_RATE_JV">"c16193"</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EQUITY_LOANS_TOT_LOANS_FFIEC">"c13867"</definedName>
    <definedName name="IQ_HOME_EQUITY_LOC_NET_CHARGE_OFFS_FDIC">"c6644"</definedName>
    <definedName name="IQ_HOME_EQUITY_LOC_TOTAL_CHARGE_OFFS_FDIC">"c6606"</definedName>
    <definedName name="IQ_HOME_EQUITY_LOC_TOTAL_RECOVERIES_FDIC">"c6625"</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SALES_NEW">"c6924"</definedName>
    <definedName name="IQ_HOME_SALES_NEW_APR">"c7584"</definedName>
    <definedName name="IQ_HOME_SALES_NEW_APR_FC">"c8464"</definedName>
    <definedName name="IQ_HOME_SALES_NEW_FC">"c7804"</definedName>
    <definedName name="IQ_HOME_SALES_NEW_POP">"c7144"</definedName>
    <definedName name="IQ_HOME_SALES_NEW_POP_FC">"c8024"</definedName>
    <definedName name="IQ_HOME_SALES_NEW_YOY">"c7364"</definedName>
    <definedName name="IQ_HOME_SALES_NEW_YOY_FC">"c8244"</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BUILDING_COGS_SALES">"c15813"</definedName>
    <definedName name="IQ_HOMEBUILDING_INV_TURN">"c15819"</definedName>
    <definedName name="IQ_HOMEBUILDING_TURN">"c15820"</definedName>
    <definedName name="IQ_HOMEOWNERS_WRITTEN">"c546"</definedName>
    <definedName name="IQ_HOTEL_OPERATING_EXPENSE">"c16042"</definedName>
    <definedName name="IQ_HOTEL_OPERATING_REVENUE">"c16026"</definedName>
    <definedName name="IQ_HOURLY_COMP">"c6879"</definedName>
    <definedName name="IQ_HOURLY_COMP_APR">"c7539"</definedName>
    <definedName name="IQ_HOURLY_COMP_APR_FC">"c8419"</definedName>
    <definedName name="IQ_HOURLY_COMP_FC">"c7759"</definedName>
    <definedName name="IQ_HOURLY_COMP_POP">"c7099"</definedName>
    <definedName name="IQ_HOURLY_COMP_POP_FC">"c7979"</definedName>
    <definedName name="IQ_HOURLY_COMP_YOY">"c7319"</definedName>
    <definedName name="IQ_HOURLY_COMP_YOY_FC">"c8199"</definedName>
    <definedName name="IQ_HOUSING_COMPLETIONS">"c6881"</definedName>
    <definedName name="IQ_HOUSING_COMPLETIONS_APR">"c7541"</definedName>
    <definedName name="IQ_HOUSING_COMPLETIONS_APR_FC">"c8421"</definedName>
    <definedName name="IQ_HOUSING_COMPLETIONS_FC">"c7761"</definedName>
    <definedName name="IQ_HOUSING_COMPLETIONS_POP">"c7101"</definedName>
    <definedName name="IQ_HOUSING_COMPLETIONS_POP_FC">"c7981"</definedName>
    <definedName name="IQ_HOUSING_COMPLETIONS_SINGLE_FAM_APR_FC_UNUSED">"c8422"</definedName>
    <definedName name="IQ_HOUSING_COMPLETIONS_SINGLE_FAM_APR_FC_UNUSED_UNUSED_UNUSED">"c8422"</definedName>
    <definedName name="IQ_HOUSING_COMPLETIONS_SINGLE_FAM_APR_UNUSED">"c7542"</definedName>
    <definedName name="IQ_HOUSING_COMPLETIONS_SINGLE_FAM_APR_UNUSED_UNUSED_UNUSED">"c7542"</definedName>
    <definedName name="IQ_HOUSING_COMPLETIONS_SINGLE_FAM_FC_UNUSED">"c7762"</definedName>
    <definedName name="IQ_HOUSING_COMPLETIONS_SINGLE_FAM_FC_UNUSED_UNUSED_UNUSED">"c7762"</definedName>
    <definedName name="IQ_HOUSING_COMPLETIONS_SINGLE_FAM_POP_FC_UNUSED">"c7982"</definedName>
    <definedName name="IQ_HOUSING_COMPLETIONS_SINGLE_FAM_POP_FC_UNUSED_UNUSED_UNUSED">"c7982"</definedName>
    <definedName name="IQ_HOUSING_COMPLETIONS_SINGLE_FAM_POP_UNUSED">"c7102"</definedName>
    <definedName name="IQ_HOUSING_COMPLETIONS_SINGLE_FAM_POP_UNUSED_UNUSED_UNUSED">"c7102"</definedName>
    <definedName name="IQ_HOUSING_COMPLETIONS_SINGLE_FAM_UNUSED">"c6882"</definedName>
    <definedName name="IQ_HOUSING_COMPLETIONS_SINGLE_FAM_UNUSED_UNUSED_UNUSED">"c6882"</definedName>
    <definedName name="IQ_HOUSING_COMPLETIONS_SINGLE_FAM_YOY_FC_UNUSED">"c8202"</definedName>
    <definedName name="IQ_HOUSING_COMPLETIONS_SINGLE_FAM_YOY_FC_UNUSED_UNUSED_UNUSED">"c8202"</definedName>
    <definedName name="IQ_HOUSING_COMPLETIONS_SINGLE_FAM_YOY_UNUSED">"c7322"</definedName>
    <definedName name="IQ_HOUSING_COMPLETIONS_SINGLE_FAM_YOY_UNUSED_UNUSED_UNUSED">"c7322"</definedName>
    <definedName name="IQ_HOUSING_COMPLETIONS_YOY">"c7321"</definedName>
    <definedName name="IQ_HOUSING_COMPLETIONS_YOY_FC">"c8201"</definedName>
    <definedName name="IQ_HOUSING_PERMITS">"c6883"</definedName>
    <definedName name="IQ_HOUSING_PERMITS_APR">"c7543"</definedName>
    <definedName name="IQ_HOUSING_PERMITS_APR_FC">"c8423"</definedName>
    <definedName name="IQ_HOUSING_PERMITS_FC">"c7763"</definedName>
    <definedName name="IQ_HOUSING_PERMITS_POP">"c7103"</definedName>
    <definedName name="IQ_HOUSING_PERMITS_POP_FC">"c7983"</definedName>
    <definedName name="IQ_HOUSING_PERMITS_YOY">"c7323"</definedName>
    <definedName name="IQ_HOUSING_PERMITS_YOY_FC">"c8203"</definedName>
    <definedName name="IQ_HOUSING_STARTS">"c6884"</definedName>
    <definedName name="IQ_HOUSING_STARTS_APR">"c7544"</definedName>
    <definedName name="IQ_HOUSING_STARTS_APR_FC">"c8424"</definedName>
    <definedName name="IQ_HOUSING_STARTS_FC">"c7764"</definedName>
    <definedName name="IQ_HOUSING_STARTS_POP">"c7104"</definedName>
    <definedName name="IQ_HOUSING_STARTS_POP_FC">"c7984"</definedName>
    <definedName name="IQ_HOUSING_STARTS_SAAR">"c6885"</definedName>
    <definedName name="IQ_HOUSING_STARTS_SAAR_APR">"c7545"</definedName>
    <definedName name="IQ_HOUSING_STARTS_SAAR_APR_FC">"c8425"</definedName>
    <definedName name="IQ_HOUSING_STARTS_SAAR_FC">"c7765"</definedName>
    <definedName name="IQ_HOUSING_STARTS_SAAR_POP">"c7105"</definedName>
    <definedName name="IQ_HOUSING_STARTS_SAAR_POP_FC">"c7985"</definedName>
    <definedName name="IQ_HOUSING_STARTS_SAAR_YOY">"c7325"</definedName>
    <definedName name="IQ_HOUSING_STARTS_SAAR_YOY_FC">"c8205"</definedName>
    <definedName name="IQ_HOUSING_STARTS_YOY">"c7324"</definedName>
    <definedName name="IQ_HOUSING_STARTS_YOY_FC">"c8204"</definedName>
    <definedName name="IQ_HRS_WORKED_FULL_PT">"c6880"</definedName>
    <definedName name="IQ_HRS_WORKED_FULL_PT_APR">"c7540"</definedName>
    <definedName name="IQ_HRS_WORKED_FULL_PT_APR_FC">"c8420"</definedName>
    <definedName name="IQ_HRS_WORKED_FULL_PT_FC">"c7760"</definedName>
    <definedName name="IQ_HRS_WORKED_FULL_PT_POP">"c7100"</definedName>
    <definedName name="IQ_HRS_WORKED_FULL_PT_POP_FC">"c7980"</definedName>
    <definedName name="IQ_HRS_WORKED_FULL_PT_YOY">"c7320"</definedName>
    <definedName name="IQ_HRS_WORKED_FULL_PT_YOY_FC">"c8200"</definedName>
    <definedName name="IQ_HTM_INVEST_SECURITIES_FFIEC">"c13455"</definedName>
    <definedName name="IQ_HTM_SECURITIES_TIER_1_FFIEC">"c13342"</definedName>
    <definedName name="IQ_HYBRID_CAPITAL">"c15245"</definedName>
    <definedName name="IQ_HYBRID_STRUCTURED_PRODUCTS_AFS_AMORT_COST_FFIEC">"c20502"</definedName>
    <definedName name="IQ_HYBRID_STRUCTURED_PRODUCTS_AFS_FAIR_VAL_FFIEC">"c20467"</definedName>
    <definedName name="IQ_HYBRID_STRUCTURED_PRODUCTS_AVAIL_SALE_FFIEC">"c15265"</definedName>
    <definedName name="IQ_HYBRID_STRUCTURED_PRODUCTS_FFIEC">"c15262"</definedName>
    <definedName name="IQ_HYBRID_STRUCTURED_PRODUCTS_HTM_AMORT_COST_FFIEC">"c20450"</definedName>
    <definedName name="IQ_HYBRID_STRUCTURED_PRODUCTS_HTM_FAIR_VAL_FFIEC">"c20485"</definedName>
    <definedName name="IQ_IB_ADVISORY_UNDERWRITING_FEES_FOREIGN_FFIEC">"c15378"</definedName>
    <definedName name="IQ_IBF_COMM_INDUST_LOANS_FFIEC">"c15298"</definedName>
    <definedName name="IQ_IBF_DEPOSIT_LIABILITIES_DUE_TO_BANKS_FFIEC">"c15300"</definedName>
    <definedName name="IQ_IM_AVG_REV_PER_CLICK">"c9991"</definedName>
    <definedName name="IQ_IM_NUMBER_PAGE_VIEWS">"c9993"</definedName>
    <definedName name="IQ_IM_NUMBER_PAID_CLICKS">"c9995"</definedName>
    <definedName name="IQ_IM_NUMBER_PAID_CLICKS_GROWTH">"c9996"</definedName>
    <definedName name="IQ_IM_PAGE_VIEWS_GROWTH">"c9994"</definedName>
    <definedName name="IQ_IM_REV_PER_PAGE_VIEW_GROWTH">"c9992"</definedName>
    <definedName name="IQ_IM_TRAFFIC_ACQUISITION_CHANGE">"c9998"</definedName>
    <definedName name="IQ_IM_TRAFFIC_ACQUISITION_COST_TO_AD_REV_RATIO">"c10000"</definedName>
    <definedName name="IQ_IM_TRAFFIC_ACQUISITION_COST_TO_TOTAL_REV_RATIO">"c9999"</definedName>
    <definedName name="IQ_IM_TRAFFIC_ACQUISITION_COSTS">"c9997"</definedName>
    <definedName name="IQ_IMPACT_UNRECOG_TAX_BENEFIT_EFFECTIVE_TAX">"c15748"</definedName>
    <definedName name="IQ_IMPAIR_OIL">"c547"</definedName>
    <definedName name="IQ_IMPAIRED_LOANS">"c15250"</definedName>
    <definedName name="IQ_IMPAIRMENT_GW">"c548"</definedName>
    <definedName name="IQ_IMPAIRMENT_GW_SUPPLE">"c13811"</definedName>
    <definedName name="IQ_IMPORT_PRICE_INDEX">"c6886"</definedName>
    <definedName name="IQ_IMPORT_PRICE_INDEX_APR">"c7546"</definedName>
    <definedName name="IQ_IMPORT_PRICE_INDEX_APR_FC">"c8426"</definedName>
    <definedName name="IQ_IMPORT_PRICE_INDEX_FC">"c7766"</definedName>
    <definedName name="IQ_IMPORT_PRICE_INDEX_POP">"c7106"</definedName>
    <definedName name="IQ_IMPORT_PRICE_INDEX_POP_FC">"c7986"</definedName>
    <definedName name="IQ_IMPORT_PRICE_INDEX_YOY">"c7326"</definedName>
    <definedName name="IQ_IMPORT_PRICE_INDEX_YOY_FC">"c8206"</definedName>
    <definedName name="IQ_IMPORTS_GOODS">"c6887"</definedName>
    <definedName name="IQ_IMPORTS_GOODS_APR">"c7547"</definedName>
    <definedName name="IQ_IMPORTS_GOODS_APR_FC">"c8427"</definedName>
    <definedName name="IQ_IMPORTS_GOODS_FC">"c7767"</definedName>
    <definedName name="IQ_IMPORTS_GOODS_NONFACTOR_SERVICES">"c6888"</definedName>
    <definedName name="IQ_IMPORTS_GOODS_NONFACTOR_SERVICES_APR">"c7548"</definedName>
    <definedName name="IQ_IMPORTS_GOODS_NONFACTOR_SERVICES_APR_FC">"c8428"</definedName>
    <definedName name="IQ_IMPORTS_GOODS_NONFACTOR_SERVICES_FC">"c7768"</definedName>
    <definedName name="IQ_IMPORTS_GOODS_NONFACTOR_SERVICES_POP">"c7108"</definedName>
    <definedName name="IQ_IMPORTS_GOODS_NONFACTOR_SERVICES_POP_FC">"c7988"</definedName>
    <definedName name="IQ_IMPORTS_GOODS_NONFACTOR_SERVICES_YOY">"c7328"</definedName>
    <definedName name="IQ_IMPORTS_GOODS_NONFACTOR_SERVICES_YOY_FC">"c8208"</definedName>
    <definedName name="IQ_IMPORTS_GOODS_POP">"c7107"</definedName>
    <definedName name="IQ_IMPORTS_GOODS_POP_FC">"c7987"</definedName>
    <definedName name="IQ_IMPORTS_GOODS_REAL">"c11950"</definedName>
    <definedName name="IQ_IMPORTS_GOODS_REAL_APR">"c11953"</definedName>
    <definedName name="IQ_IMPORTS_GOODS_REAL_POP">"c11951"</definedName>
    <definedName name="IQ_IMPORTS_GOODS_REAL_SAAR_APR_FC_UNUSED">"c8523"</definedName>
    <definedName name="IQ_IMPORTS_GOODS_REAL_SAAR_APR_FC_UNUSED_UNUSED_UNUSED">"c8523"</definedName>
    <definedName name="IQ_IMPORTS_GOODS_REAL_SAAR_APR_UNUSED">"c7643"</definedName>
    <definedName name="IQ_IMPORTS_GOODS_REAL_SAAR_APR_UNUSED_UNUSED_UNUSED">"c7643"</definedName>
    <definedName name="IQ_IMPORTS_GOODS_REAL_SAAR_FC_UNUSED">"c7863"</definedName>
    <definedName name="IQ_IMPORTS_GOODS_REAL_SAAR_FC_UNUSED_UNUSED_UNUSED">"c7863"</definedName>
    <definedName name="IQ_IMPORTS_GOODS_REAL_SAAR_POP_FC_UNUSED">"c8083"</definedName>
    <definedName name="IQ_IMPORTS_GOODS_REAL_SAAR_POP_FC_UNUSED_UNUSED_UNUSED">"c8083"</definedName>
    <definedName name="IQ_IMPORTS_GOODS_REAL_SAAR_POP_UNUSED">"c7203"</definedName>
    <definedName name="IQ_IMPORTS_GOODS_REAL_SAAR_POP_UNUSED_UNUSED_UNUSED">"c7203"</definedName>
    <definedName name="IQ_IMPORTS_GOODS_REAL_SAAR_UNUSED">"c6983"</definedName>
    <definedName name="IQ_IMPORTS_GOODS_REAL_SAAR_UNUSED_UNUSED_UNUSED">"c6983"</definedName>
    <definedName name="IQ_IMPORTS_GOODS_REAL_SAAR_YOY_FC_UNUSED">"c8303"</definedName>
    <definedName name="IQ_IMPORTS_GOODS_REAL_SAAR_YOY_FC_UNUSED_UNUSED_UNUSED">"c8303"</definedName>
    <definedName name="IQ_IMPORTS_GOODS_REAL_SAAR_YOY_UNUSED">"c7423"</definedName>
    <definedName name="IQ_IMPORTS_GOODS_REAL_SAAR_YOY_UNUSED_UNUSED_UNUSED">"c7423"</definedName>
    <definedName name="IQ_IMPORTS_GOODS_REAL_YOY">"c11952"</definedName>
    <definedName name="IQ_IMPORTS_GOODS_SAAR">"c6891"</definedName>
    <definedName name="IQ_IMPORTS_GOODS_SAAR_APR">"c7551"</definedName>
    <definedName name="IQ_IMPORTS_GOODS_SAAR_APR_FC">"c8431"</definedName>
    <definedName name="IQ_IMPORTS_GOODS_SAAR_FC">"c7771"</definedName>
    <definedName name="IQ_IMPORTS_GOODS_SAAR_POP">"c7111"</definedName>
    <definedName name="IQ_IMPORTS_GOODS_SAAR_POP_FC">"c7991"</definedName>
    <definedName name="IQ_IMPORTS_GOODS_SAAR_USD_APR_FC">"c11849"</definedName>
    <definedName name="IQ_IMPORTS_GOODS_SAAR_USD_FC">"c11846"</definedName>
    <definedName name="IQ_IMPORTS_GOODS_SAAR_USD_POP_FC">"c11847"</definedName>
    <definedName name="IQ_IMPORTS_GOODS_SAAR_USD_YOY_FC">"c11848"</definedName>
    <definedName name="IQ_IMPORTS_GOODS_SAAR_YOY">"c7331"</definedName>
    <definedName name="IQ_IMPORTS_GOODS_SAAR_YOY_FC">"c8211"</definedName>
    <definedName name="IQ_IMPORTS_GOODS_SERVICES_APR_FC_UNUSED">"c8429"</definedName>
    <definedName name="IQ_IMPORTS_GOODS_SERVICES_APR_FC_UNUSED_UNUSED_UNUSED">"c8429"</definedName>
    <definedName name="IQ_IMPORTS_GOODS_SERVICES_APR_UNUSED">"c7549"</definedName>
    <definedName name="IQ_IMPORTS_GOODS_SERVICES_APR_UNUSED_UNUSED_UNUSED">"c7549"</definedName>
    <definedName name="IQ_IMPORTS_GOODS_SERVICES_FC_UNUSED">"c7769"</definedName>
    <definedName name="IQ_IMPORTS_GOODS_SERVICES_FC_UNUSED_UNUSED_UNUSED">"c7769"</definedName>
    <definedName name="IQ_IMPORTS_GOODS_SERVICES_POP_FC_UNUSED">"c7989"</definedName>
    <definedName name="IQ_IMPORTS_GOODS_SERVICES_POP_FC_UNUSED_UNUSED_UNUSED">"c7989"</definedName>
    <definedName name="IQ_IMPORTS_GOODS_SERVICES_POP_UNUSED">"c7109"</definedName>
    <definedName name="IQ_IMPORTS_GOODS_SERVICES_POP_UNUSED_UNUSED_UNUSED">"c7109"</definedName>
    <definedName name="IQ_IMPORTS_GOODS_SERVICES_REAL">"c6985"</definedName>
    <definedName name="IQ_IMPORTS_GOODS_SERVICES_REAL_APR">"c7645"</definedName>
    <definedName name="IQ_IMPORTS_GOODS_SERVICES_REAL_APR_FC">"c8525"</definedName>
    <definedName name="IQ_IMPORTS_GOODS_SERVICES_REAL_FC">"c7865"</definedName>
    <definedName name="IQ_IMPORTS_GOODS_SERVICES_REAL_POP">"c7205"</definedName>
    <definedName name="IQ_IMPORTS_GOODS_SERVICES_REAL_POP_FC">"c8085"</definedName>
    <definedName name="IQ_IMPORTS_GOODS_SERVICES_REAL_SAAR">"c11958"</definedName>
    <definedName name="IQ_IMPORTS_GOODS_SERVICES_REAL_SAAR_APR">"c11961"</definedName>
    <definedName name="IQ_IMPORTS_GOODS_SERVICES_REAL_SAAR_APR_FC_UNUSED">"c8524"</definedName>
    <definedName name="IQ_IMPORTS_GOODS_SERVICES_REAL_SAAR_APR_FC_UNUSED_UNUSED_UNUSED">"c8524"</definedName>
    <definedName name="IQ_IMPORTS_GOODS_SERVICES_REAL_SAAR_APR_UNUSED">"c7644"</definedName>
    <definedName name="IQ_IMPORTS_GOODS_SERVICES_REAL_SAAR_APR_UNUSED_UNUSED_UNUSED">"c7644"</definedName>
    <definedName name="IQ_IMPORTS_GOODS_SERVICES_REAL_SAAR_FC_UNUSED">"c7864"</definedName>
    <definedName name="IQ_IMPORTS_GOODS_SERVICES_REAL_SAAR_FC_UNUSED_UNUSED_UNUSED">"c7864"</definedName>
    <definedName name="IQ_IMPORTS_GOODS_SERVICES_REAL_SAAR_POP">"c11959"</definedName>
    <definedName name="IQ_IMPORTS_GOODS_SERVICES_REAL_SAAR_POP_FC_UNUSED">"c8084"</definedName>
    <definedName name="IQ_IMPORTS_GOODS_SERVICES_REAL_SAAR_POP_FC_UNUSED_UNUSED_UNUSED">"c8084"</definedName>
    <definedName name="IQ_IMPORTS_GOODS_SERVICES_REAL_SAAR_POP_UNUSED">"c7204"</definedName>
    <definedName name="IQ_IMPORTS_GOODS_SERVICES_REAL_SAAR_POP_UNUSED_UNUSED_UNUSED">"c7204"</definedName>
    <definedName name="IQ_IMPORTS_GOODS_SERVICES_REAL_SAAR_UNUSED">"c6984"</definedName>
    <definedName name="IQ_IMPORTS_GOODS_SERVICES_REAL_SAAR_UNUSED_UNUSED_UNUSED">"c6984"</definedName>
    <definedName name="IQ_IMPORTS_GOODS_SERVICES_REAL_SAAR_USD">"c11962"</definedName>
    <definedName name="IQ_IMPORTS_GOODS_SERVICES_REAL_SAAR_USD_APR">"c11965"</definedName>
    <definedName name="IQ_IMPORTS_GOODS_SERVICES_REAL_SAAR_USD_APR_FC">"c11969"</definedName>
    <definedName name="IQ_IMPORTS_GOODS_SERVICES_REAL_SAAR_USD_FC">"c11966"</definedName>
    <definedName name="IQ_IMPORTS_GOODS_SERVICES_REAL_SAAR_USD_POP">"c11963"</definedName>
    <definedName name="IQ_IMPORTS_GOODS_SERVICES_REAL_SAAR_USD_POP_FC">"c11967"</definedName>
    <definedName name="IQ_IMPORTS_GOODS_SERVICES_REAL_SAAR_USD_YOY">"c11964"</definedName>
    <definedName name="IQ_IMPORTS_GOODS_SERVICES_REAL_SAAR_USD_YOY_FC">"c11968"</definedName>
    <definedName name="IQ_IMPORTS_GOODS_SERVICES_REAL_SAAR_YOY">"c11960"</definedName>
    <definedName name="IQ_IMPORTS_GOODS_SERVICES_REAL_SAAR_YOY_FC_UNUSED">"c8304"</definedName>
    <definedName name="IQ_IMPORTS_GOODS_SERVICES_REAL_SAAR_YOY_FC_UNUSED_UNUSED_UNUSED">"c8304"</definedName>
    <definedName name="IQ_IMPORTS_GOODS_SERVICES_REAL_SAAR_YOY_UNUSED">"c7424"</definedName>
    <definedName name="IQ_IMPORTS_GOODS_SERVICES_REAL_SAAR_YOY_UNUSED_UNUSED_UNUSED">"c7424"</definedName>
    <definedName name="IQ_IMPORTS_GOODS_SERVICES_REAL_USD">"c11954"</definedName>
    <definedName name="IQ_IMPORTS_GOODS_SERVICES_REAL_USD_APR">"c11957"</definedName>
    <definedName name="IQ_IMPORTS_GOODS_SERVICES_REAL_USD_POP">"c11955"</definedName>
    <definedName name="IQ_IMPORTS_GOODS_SERVICES_REAL_USD_YOY">"c11956"</definedName>
    <definedName name="IQ_IMPORTS_GOODS_SERVICES_REAL_YOY">"c7425"</definedName>
    <definedName name="IQ_IMPORTS_GOODS_SERVICES_REAL_YOY_FC">"c8305"</definedName>
    <definedName name="IQ_IMPORTS_GOODS_SERVICES_SAAR">"c6890"</definedName>
    <definedName name="IQ_IMPORTS_GOODS_SERVICES_SAAR_APR">"c7550"</definedName>
    <definedName name="IQ_IMPORTS_GOODS_SERVICES_SAAR_APR_FC">"c8430"</definedName>
    <definedName name="IQ_IMPORTS_GOODS_SERVICES_SAAR_FC">"c7770"</definedName>
    <definedName name="IQ_IMPORTS_GOODS_SERVICES_SAAR_POP">"c7110"</definedName>
    <definedName name="IQ_IMPORTS_GOODS_SERVICES_SAAR_POP_FC">"c7990"</definedName>
    <definedName name="IQ_IMPORTS_GOODS_SERVICES_SAAR_YOY">"c7330"</definedName>
    <definedName name="IQ_IMPORTS_GOODS_SERVICES_SAAR_YOY_FC">"c8210"</definedName>
    <definedName name="IQ_IMPORTS_GOODS_SERVICES_UNUSED">"c6889"</definedName>
    <definedName name="IQ_IMPORTS_GOODS_SERVICES_UNUSED_UNUSED_UNUSED">"c6889"</definedName>
    <definedName name="IQ_IMPORTS_GOODS_SERVICES_USD">"c11842"</definedName>
    <definedName name="IQ_IMPORTS_GOODS_SERVICES_USD_APR">"c11845"</definedName>
    <definedName name="IQ_IMPORTS_GOODS_SERVICES_USD_POP">"c11843"</definedName>
    <definedName name="IQ_IMPORTS_GOODS_SERVICES_USD_YOY">"c11844"</definedName>
    <definedName name="IQ_IMPORTS_GOODS_SERVICES_YOY_FC_UNUSED">"c8209"</definedName>
    <definedName name="IQ_IMPORTS_GOODS_SERVICES_YOY_FC_UNUSED_UNUSED_UNUSED">"c8209"</definedName>
    <definedName name="IQ_IMPORTS_GOODS_SERVICES_YOY_UNUSED">"c7329"</definedName>
    <definedName name="IQ_IMPORTS_GOODS_SERVICES_YOY_UNUSED_UNUSED_UNUSED">"c7329"</definedName>
    <definedName name="IQ_IMPORTS_GOODS_USD_APR_FC">"c11841"</definedName>
    <definedName name="IQ_IMPORTS_GOODS_USD_FC">"c11838"</definedName>
    <definedName name="IQ_IMPORTS_GOODS_USD_POP_FC">"c11839"</definedName>
    <definedName name="IQ_IMPORTS_GOODS_USD_YOY_FC">"c11840"</definedName>
    <definedName name="IQ_IMPORTS_GOODS_YOY">"c7327"</definedName>
    <definedName name="IQ_IMPORTS_GOODS_YOY_FC">"c8207"</definedName>
    <definedName name="IQ_IMPORTS_NONFACTOR_SERVICES">"c6892"</definedName>
    <definedName name="IQ_IMPORTS_NONFACTOR_SERVICES_APR">"c7552"</definedName>
    <definedName name="IQ_IMPORTS_NONFACTOR_SERVICES_APR_FC">"c8432"</definedName>
    <definedName name="IQ_IMPORTS_NONFACTOR_SERVICES_FC">"c7772"</definedName>
    <definedName name="IQ_IMPORTS_NONFACTOR_SERVICES_POP">"c7112"</definedName>
    <definedName name="IQ_IMPORTS_NONFACTOR_SERVICES_POP_FC">"c7992"</definedName>
    <definedName name="IQ_IMPORTS_NONFACTOR_SERVICES_SAAR">"c6893"</definedName>
    <definedName name="IQ_IMPORTS_NONFACTOR_SERVICES_SAAR_APR">"c7553"</definedName>
    <definedName name="IQ_IMPORTS_NONFACTOR_SERVICES_SAAR_APR_FC">"c8433"</definedName>
    <definedName name="IQ_IMPORTS_NONFACTOR_SERVICES_SAAR_FC">"c7773"</definedName>
    <definedName name="IQ_IMPORTS_NONFACTOR_SERVICES_SAAR_POP">"c7113"</definedName>
    <definedName name="IQ_IMPORTS_NONFACTOR_SERVICES_SAAR_POP_FC">"c7993"</definedName>
    <definedName name="IQ_IMPORTS_NONFACTOR_SERVICES_SAAR_USD_APR_FC">"c11857"</definedName>
    <definedName name="IQ_IMPORTS_NONFACTOR_SERVICES_SAAR_USD_FC">"c11854"</definedName>
    <definedName name="IQ_IMPORTS_NONFACTOR_SERVICES_SAAR_USD_POP_FC">"c11855"</definedName>
    <definedName name="IQ_IMPORTS_NONFACTOR_SERVICES_SAAR_USD_YOY_FC">"c11856"</definedName>
    <definedName name="IQ_IMPORTS_NONFACTOR_SERVICES_SAAR_YOY">"c7333"</definedName>
    <definedName name="IQ_IMPORTS_NONFACTOR_SERVICES_SAAR_YOY_FC">"c8213"</definedName>
    <definedName name="IQ_IMPORTS_NONFACTOR_SERVICES_USD_APR_FC">"c11853"</definedName>
    <definedName name="IQ_IMPORTS_NONFACTOR_SERVICES_USD_FC">"c11850"</definedName>
    <definedName name="IQ_IMPORTS_NONFACTOR_SERVICES_USD_POP_FC">"c11851"</definedName>
    <definedName name="IQ_IMPORTS_NONFACTOR_SERVICES_USD_YOY_FC">"c11852"</definedName>
    <definedName name="IQ_IMPORTS_NONFACTOR_SERVICES_YOY">"c7332"</definedName>
    <definedName name="IQ_IMPORTS_NONFACTOR_SERVICES_YOY_FC">"c8212"</definedName>
    <definedName name="IQ_IMPORTS_SERVICES">"c11858"</definedName>
    <definedName name="IQ_IMPORTS_SERVICES_APR">"c11861"</definedName>
    <definedName name="IQ_IMPORTS_SERVICES_POP">"c11859"</definedName>
    <definedName name="IQ_IMPORTS_SERVICES_REAL">"c6986"</definedName>
    <definedName name="IQ_IMPORTS_SERVICES_REAL_APR">"c7646"</definedName>
    <definedName name="IQ_IMPORTS_SERVICES_REAL_APR_FC">"c8526"</definedName>
    <definedName name="IQ_IMPORTS_SERVICES_REAL_FC">"c7866"</definedName>
    <definedName name="IQ_IMPORTS_SERVICES_REAL_POP">"c7206"</definedName>
    <definedName name="IQ_IMPORTS_SERVICES_REAL_POP_FC">"c8086"</definedName>
    <definedName name="IQ_IMPORTS_SERVICES_REAL_YOY">"c7426"</definedName>
    <definedName name="IQ_IMPORTS_SERVICES_REAL_YOY_FC">"c8306"</definedName>
    <definedName name="IQ_IMPORTS_SERVICES_YOY">"c11860"</definedName>
    <definedName name="IQ_IMPUT_OPER_LEASE_DEPR">"c2987"</definedName>
    <definedName name="IQ_IMPUT_OPER_LEASE_INT_EXP">"c2986"</definedName>
    <definedName name="IQ_INC_AFTER_TAX">"c1598"</definedName>
    <definedName name="IQ_INC_AVAIL_EXCL" localSheetId="3">"c789"</definedName>
    <definedName name="IQ_INC_AVAIL_EXCL" localSheetId="4">"c789"</definedName>
    <definedName name="IQ_INC_AVAIL_EXCL" localSheetId="16">"c789"</definedName>
    <definedName name="IQ_INC_AVAIL_EXCL">"c1395"</definedName>
    <definedName name="IQ_INC_AVAIL_EXCL_1">"c1395"</definedName>
    <definedName name="IQ_INC_AVAIL_INCL" localSheetId="3">"c791"</definedName>
    <definedName name="IQ_INC_AVAIL_INCL" localSheetId="4">"c791"</definedName>
    <definedName name="IQ_INC_AVAIL_INCL" localSheetId="16">"c791"</definedName>
    <definedName name="IQ_INC_AVAIL_INCL">"c1396"</definedName>
    <definedName name="IQ_INC_AVAIL_INCL_1">"c1396"</definedName>
    <definedName name="IQ_INC_BEFORE_TAX" localSheetId="3">"c386"</definedName>
    <definedName name="IQ_INC_BEFORE_TAX" localSheetId="4">"c386"</definedName>
    <definedName name="IQ_INC_BEFORE_TAX" localSheetId="16">"c386"</definedName>
    <definedName name="IQ_INC_BEFORE_TAX">"c1375"</definedName>
    <definedName name="IQ_INC_BEFORE_TAX_1">"c1375"</definedName>
    <definedName name="IQ_INC_DOM_LOANS_FFIEC">"c12975"</definedName>
    <definedName name="IQ_INC_EQUITY">"c549"</definedName>
    <definedName name="IQ_INC_EQUITY_BR">"c550"</definedName>
    <definedName name="IQ_INC_EQUITY_CF">"c551"</definedName>
    <definedName name="IQ_INC_EQUITY_FIN">"c552"</definedName>
    <definedName name="IQ_INC_EQUITY_INS">"c553"</definedName>
    <definedName name="IQ_INC_EQUITY_RE">"c6222"</definedName>
    <definedName name="IQ_INC_EQUITY_REC_BNK">"c554"</definedName>
    <definedName name="IQ_INC_EQUITY_REIT">"c555"</definedName>
    <definedName name="IQ_INC_EQUITY_REV_BNK">"c556"</definedName>
    <definedName name="IQ_INC_EQUITY_UTI">"c557"</definedName>
    <definedName name="IQ_INC_REAL_ESTATE_REC">"c558"</definedName>
    <definedName name="IQ_INC_REAL_ESTATE_REV">"c559"</definedName>
    <definedName name="IQ_INC_TAX">"c560"</definedName>
    <definedName name="IQ_INC_TAX_EXCL">"c1599"</definedName>
    <definedName name="IQ_INC_TAX_PAY_CURRENT">"c561"</definedName>
    <definedName name="IQ_INC_TRADE_ACT">"c562"</definedName>
    <definedName name="IQ_INCIDENTAL_CHANGES_BUSINESS_COMBINATIONS_FDIC">"c6502"</definedName>
    <definedName name="IQ_INCOME_BEFORE_EXTRA_FDIC">"c6585"</definedName>
    <definedName name="IQ_INCOME_CHECKS_FFIEC">"c13040"</definedName>
    <definedName name="IQ_INCOME_EARNED_FDIC">"c6359"</definedName>
    <definedName name="IQ_INCOME_FIDUCIARY_ACTIVITIES_FFIEC">"c13002"</definedName>
    <definedName name="IQ_INCOME_LEASE_FINANCING_REC_FFIEC">"c12980"</definedName>
    <definedName name="IQ_INCOME_LOANS_LEASES_TAX_EXEMPT_FFIEC">"c13038"</definedName>
    <definedName name="IQ_INCOME_OTHER_INSURANCE_ACTIVITIES_FFIEC">"c13009"</definedName>
    <definedName name="IQ_INCOME_SALE_MUTUAL_FUNDS_DOM_FFIEC">"c13069"</definedName>
    <definedName name="IQ_INCOME_SECURITIES_TAX_EXEMPT_FFIEC">"c13039"</definedName>
    <definedName name="IQ_INCOME_TAX_FOREIGN_FFIEC">"c15391"</definedName>
    <definedName name="IQ_INCOME_TAXES_FDIC">"c6582"</definedName>
    <definedName name="IQ_INCOME_TAXES_FFIEC">"c13030"</definedName>
    <definedName name="IQ_INCREASE_INT_INCOME_FFIEC">"c13063"</definedName>
    <definedName name="IQ_INDEX_CURRENCY">"c15224"</definedName>
    <definedName name="IQ_INDEX_LEADING_IND">"c6894"</definedName>
    <definedName name="IQ_INDEX_LEADING_IND_APR">"c7554"</definedName>
    <definedName name="IQ_INDEX_LEADING_IND_APR_FC">"c8434"</definedName>
    <definedName name="IQ_INDEX_LEADING_IND_FC">"c7774"</definedName>
    <definedName name="IQ_INDEX_LEADING_IND_POP">"c7114"</definedName>
    <definedName name="IQ_INDEX_LEADING_IND_POP_FC">"c7994"</definedName>
    <definedName name="IQ_INDEX_LEADING_IND_YOY">"c7334"</definedName>
    <definedName name="IQ_INDEX_LEADING_IND_YOY_FC">"c8214"</definedName>
    <definedName name="IQ_INDEX_PROVIDED_DIVIDEND">"c19252"</definedName>
    <definedName name="IQ_INDEX_TYPE">"c15223"</definedName>
    <definedName name="IQ_INDEXCONSTITUENT_CLOSEPRICE">"c19241"</definedName>
    <definedName name="IQ_INDICATED_ATTRIB_ORE_RESOURCES_ALUM">"c9238"</definedName>
    <definedName name="IQ_INDICATED_ATTRIB_ORE_RESOURCES_COP">"c9182"</definedName>
    <definedName name="IQ_INDICATED_ATTRIB_ORE_RESOURCES_DIAM">"c9662"</definedName>
    <definedName name="IQ_INDICATED_ATTRIB_ORE_RESOURCES_GOLD">"c9023"</definedName>
    <definedName name="IQ_INDICATED_ATTRIB_ORE_RESOURCES_IRON">"c9397"</definedName>
    <definedName name="IQ_INDICATED_ATTRIB_ORE_RESOURCES_LEAD">"c9450"</definedName>
    <definedName name="IQ_INDICATED_ATTRIB_ORE_RESOURCES_MANG">"c9503"</definedName>
    <definedName name="IQ_INDICATED_ATTRIB_ORE_RESOURCES_MOLYB">"c9715"</definedName>
    <definedName name="IQ_INDICATED_ATTRIB_ORE_RESOURCES_NICK">"c9291"</definedName>
    <definedName name="IQ_INDICATED_ATTRIB_ORE_RESOURCES_PLAT">"c9129"</definedName>
    <definedName name="IQ_INDICATED_ATTRIB_ORE_RESOURCES_SILVER">"c9076"</definedName>
    <definedName name="IQ_INDICATED_ATTRIB_ORE_RESOURCES_TITAN">"c9556"</definedName>
    <definedName name="IQ_INDICATED_ATTRIB_ORE_RESOURCES_URAN">"c9609"</definedName>
    <definedName name="IQ_INDICATED_ATTRIB_ORE_RESOURCES_ZINC">"c9344"</definedName>
    <definedName name="IQ_INDICATED_ORE_RESOURCES_ALUM">"c9224"</definedName>
    <definedName name="IQ_INDICATED_ORE_RESOURCES_COP">"c9168"</definedName>
    <definedName name="IQ_INDICATED_ORE_RESOURCES_DIAM">"c9648"</definedName>
    <definedName name="IQ_INDICATED_ORE_RESOURCES_GOLD">"c9009"</definedName>
    <definedName name="IQ_INDICATED_ORE_RESOURCES_IRON">"c9383"</definedName>
    <definedName name="IQ_INDICATED_ORE_RESOURCES_LEAD">"c9436"</definedName>
    <definedName name="IQ_INDICATED_ORE_RESOURCES_MANG">"c9489"</definedName>
    <definedName name="IQ_INDICATED_ORE_RESOURCES_MOLYB">"c9701"</definedName>
    <definedName name="IQ_INDICATED_ORE_RESOURCES_NICK">"c9277"</definedName>
    <definedName name="IQ_INDICATED_ORE_RESOURCES_PLAT">"c9115"</definedName>
    <definedName name="IQ_INDICATED_ORE_RESOURCES_SILVER">"c9062"</definedName>
    <definedName name="IQ_INDICATED_ORE_RESOURCES_TITAN">"c9542"</definedName>
    <definedName name="IQ_INDICATED_ORE_RESOURCES_URAN">"c9595"</definedName>
    <definedName name="IQ_INDICATED_ORE_RESOURCES_ZINC">"c9330"</definedName>
    <definedName name="IQ_INDICATED_RECOV_ATTRIB_RESOURCES_ALUM">"c9243"</definedName>
    <definedName name="IQ_INDICATED_RECOV_ATTRIB_RESOURCES_COAL">"c9817"</definedName>
    <definedName name="IQ_INDICATED_RECOV_ATTRIB_RESOURCES_COP">"c9187"</definedName>
    <definedName name="IQ_INDICATED_RECOV_ATTRIB_RESOURCES_DIAM">"c9667"</definedName>
    <definedName name="IQ_INDICATED_RECOV_ATTRIB_RESOURCES_GOLD">"c9028"</definedName>
    <definedName name="IQ_INDICATED_RECOV_ATTRIB_RESOURCES_IRON">"c9402"</definedName>
    <definedName name="IQ_INDICATED_RECOV_ATTRIB_RESOURCES_LEAD">"c9455"</definedName>
    <definedName name="IQ_INDICATED_RECOV_ATTRIB_RESOURCES_MANG">"c9508"</definedName>
    <definedName name="IQ_INDICATED_RECOV_ATTRIB_RESOURCES_MET_COAL">"c9757"</definedName>
    <definedName name="IQ_INDICATED_RECOV_ATTRIB_RESOURCES_MOLYB">"c9720"</definedName>
    <definedName name="IQ_INDICATED_RECOV_ATTRIB_RESOURCES_NICK">"c9296"</definedName>
    <definedName name="IQ_INDICATED_RECOV_ATTRIB_RESOURCES_PLAT">"c9134"</definedName>
    <definedName name="IQ_INDICATED_RECOV_ATTRIB_RESOURCES_SILVER">"c9081"</definedName>
    <definedName name="IQ_INDICATED_RECOV_ATTRIB_RESOURCES_STEAM">"c9787"</definedName>
    <definedName name="IQ_INDICATED_RECOV_ATTRIB_RESOURCES_TITAN">"c9561"</definedName>
    <definedName name="IQ_INDICATED_RECOV_ATTRIB_RESOURCES_URAN">"c9614"</definedName>
    <definedName name="IQ_INDICATED_RECOV_ATTRIB_RESOURCES_ZINC">"c9349"</definedName>
    <definedName name="IQ_INDICATED_RECOV_RESOURCES_ALUM">"c9233"</definedName>
    <definedName name="IQ_INDICATED_RECOV_RESOURCES_COAL">"c9812"</definedName>
    <definedName name="IQ_INDICATED_RECOV_RESOURCES_COP">"c9177"</definedName>
    <definedName name="IQ_INDICATED_RECOV_RESOURCES_DIAM">"c9657"</definedName>
    <definedName name="IQ_INDICATED_RECOV_RESOURCES_GOLD">"c9018"</definedName>
    <definedName name="IQ_INDICATED_RECOV_RESOURCES_IRON">"c9392"</definedName>
    <definedName name="IQ_INDICATED_RECOV_RESOURCES_LEAD">"c9445"</definedName>
    <definedName name="IQ_INDICATED_RECOV_RESOURCES_MANG">"c9498"</definedName>
    <definedName name="IQ_INDICATED_RECOV_RESOURCES_MET_COAL">"c9752"</definedName>
    <definedName name="IQ_INDICATED_RECOV_RESOURCES_MOLYB">"c9710"</definedName>
    <definedName name="IQ_INDICATED_RECOV_RESOURCES_NICK">"c9286"</definedName>
    <definedName name="IQ_INDICATED_RECOV_RESOURCES_PLAT">"c9124"</definedName>
    <definedName name="IQ_INDICATED_RECOV_RESOURCES_SILVER">"c9071"</definedName>
    <definedName name="IQ_INDICATED_RECOV_RESOURCES_STEAM">"c9782"</definedName>
    <definedName name="IQ_INDICATED_RECOV_RESOURCES_TITAN">"c9551"</definedName>
    <definedName name="IQ_INDICATED_RECOV_RESOURCES_URAN">"c9604"</definedName>
    <definedName name="IQ_INDICATED_RECOV_RESOURCES_ZINC">"c9339"</definedName>
    <definedName name="IQ_INDICATED_RESOURCES_CALORIFIC_VALUE_COAL">"c9807"</definedName>
    <definedName name="IQ_INDICATED_RESOURCES_CALORIFIC_VALUE_MET_COAL">"c9747"</definedName>
    <definedName name="IQ_INDICATED_RESOURCES_CALORIFIC_VALUE_STEAM">"c9777"</definedName>
    <definedName name="IQ_INDICATED_RESOURCES_GRADE_ALUM">"c9225"</definedName>
    <definedName name="IQ_INDICATED_RESOURCES_GRADE_COP">"c9169"</definedName>
    <definedName name="IQ_INDICATED_RESOURCES_GRADE_DIAM">"c9649"</definedName>
    <definedName name="IQ_INDICATED_RESOURCES_GRADE_GOLD">"c9010"</definedName>
    <definedName name="IQ_INDICATED_RESOURCES_GRADE_IRON">"c9384"</definedName>
    <definedName name="IQ_INDICATED_RESOURCES_GRADE_LEAD">"c9437"</definedName>
    <definedName name="IQ_INDICATED_RESOURCES_GRADE_MANG">"c9490"</definedName>
    <definedName name="IQ_INDICATED_RESOURCES_GRADE_MOLYB">"c9702"</definedName>
    <definedName name="IQ_INDICATED_RESOURCES_GRADE_NICK">"c9278"</definedName>
    <definedName name="IQ_INDICATED_RESOURCES_GRADE_PLAT">"c9116"</definedName>
    <definedName name="IQ_INDICATED_RESOURCES_GRADE_SILVER">"c9063"</definedName>
    <definedName name="IQ_INDICATED_RESOURCES_GRADE_TITAN">"c9543"</definedName>
    <definedName name="IQ_INDICATED_RESOURCES_GRADE_URAN">"c9596"</definedName>
    <definedName name="IQ_INDICATED_RESOURCES_GRADE_ZINC">"c9331"</definedName>
    <definedName name="IQ_INDIVIDUAL">"c15182"</definedName>
    <definedName name="IQ_INDIVIDUAL_ACTIVE_BOARD_MEMBERSHIPS">"c15201"</definedName>
    <definedName name="IQ_INDIVIDUAL_ACTIVE_PRO_AFFILIATIONS">"c15199"</definedName>
    <definedName name="IQ_INDIVIDUAL_AGE">"c15191"</definedName>
    <definedName name="IQ_INDIVIDUAL_ASSISTANT_EMAIL">"c15206"</definedName>
    <definedName name="IQ_INDIVIDUAL_ASSISTANT_FAX">"c15208"</definedName>
    <definedName name="IQ_INDIVIDUAL_ASSISTANT_NAME">"c15205"</definedName>
    <definedName name="IQ_INDIVIDUAL_ASSISTANT_PHONE">"c15207"</definedName>
    <definedName name="IQ_INDIVIDUAL_BACKGROUND">"c15184"</definedName>
    <definedName name="IQ_INDIVIDUAL_DIRECT_FAX">"c15189"</definedName>
    <definedName name="IQ_INDIVIDUAL_DIRECT_PHONE">"c15188"</definedName>
    <definedName name="IQ_INDIVIDUAL_EDUCATION">"c15203"</definedName>
    <definedName name="IQ_INDIVIDUAL_EMAIL">"c15193"</definedName>
    <definedName name="IQ_INDIVIDUAL_FAMILY_LOAN_DOM_QUARTERLY_AVG_FFIEC">"c15479"</definedName>
    <definedName name="IQ_INDIVIDUAL_HOME_ADDRESS">"c15194"</definedName>
    <definedName name="IQ_INDIVIDUAL_HOME_FAX">"c15196"</definedName>
    <definedName name="IQ_INDIVIDUAL_HOME_PHONE">"c15195"</definedName>
    <definedName name="IQ_INDIVIDUAL_MAIN_FAX">"c15187"</definedName>
    <definedName name="IQ_INDIVIDUAL_MAIN_PHONE">"c15186"</definedName>
    <definedName name="IQ_INDIVIDUAL_MOBILE">"c15198"</definedName>
    <definedName name="IQ_INDIVIDUAL_NICKNAME">"c15192"</definedName>
    <definedName name="IQ_INDIVIDUAL_NOTES">"c15204"</definedName>
    <definedName name="IQ_INDIVIDUAL_OFFICE_ADDRESS">"c15185"</definedName>
    <definedName name="IQ_INDIVIDUAL_OTHER_PHONE">"c15197"</definedName>
    <definedName name="IQ_INDIVIDUAL_PARTNER_CORP_NON_TRANS_ACCTS_FFIEC">"c15322"</definedName>
    <definedName name="IQ_INDIVIDUAL_PARTNER_CORP_TRANS_ACCTS_FFIEC">"c15314"</definedName>
    <definedName name="IQ_INDIVIDUAL_PARTNER_CORPS_FOREIGN_DEP_FFIEC">"c15342"</definedName>
    <definedName name="IQ_INDIVIDUAL_PRIOR_BOARD_MEMBERSHIPS">"c15202"</definedName>
    <definedName name="IQ_INDIVIDUAL_PRIOR_PRO_AFFILIATIONS">"c15200"</definedName>
    <definedName name="IQ_INDIVIDUAL_SPECIALTY">"c15190"</definedName>
    <definedName name="IQ_INDIVIDUAL_TITLE">"c15183"</definedName>
    <definedName name="IQ_INDIVIDUALS_CHARGE_OFFS_FDIC">"c6599"</definedName>
    <definedName name="IQ_INDIVIDUALS_GROSS_LOANS_FFIEC">"c13411"</definedName>
    <definedName name="IQ_INDIVIDUALS_LOANS_FDIC">"c6318"</definedName>
    <definedName name="IQ_INDIVIDUALS_NET_CHARGE_OFFS_FDIC">"c6637"</definedName>
    <definedName name="IQ_INDIVIDUALS_OTHER_LOANS_FDIC">"c6321"</definedName>
    <definedName name="IQ_INDIVIDUALS_PARTNERSHIPS_CORP_DEPOSITS_FOREIGN_FDIC">"c6479"</definedName>
    <definedName name="IQ_INDIVIDUALS_PARTNERSHIPS_CORP_NONTRANSACTION_ACCOUNTS_FDIC">"c6545"</definedName>
    <definedName name="IQ_INDIVIDUALS_PARTNERSHIPS_CORP_TOTAL_DEPOSITS_FDIC">"c6471"</definedName>
    <definedName name="IQ_INDIVIDUALS_PARTNERSHIPS_CORP_TRANSACTION_ACCOUNTS_FDIC">"c6537"</definedName>
    <definedName name="IQ_INDIVIDUALS_RECOVERIES_FDIC">"c6618"</definedName>
    <definedName name="IQ_INDIVIDUALS_RISK_BASED_FFIEC">"c13432"</definedName>
    <definedName name="IQ_INDUSTRIAL_PROD">"c6895"</definedName>
    <definedName name="IQ_INDUSTRIAL_PROD_APR">"c7555"</definedName>
    <definedName name="IQ_INDUSTRIAL_PROD_APR_FC">"c8435"</definedName>
    <definedName name="IQ_INDUSTRIAL_PROD_FC">"c7775"</definedName>
    <definedName name="IQ_INDUSTRIAL_PROD_POP">"c7115"</definedName>
    <definedName name="IQ_INDUSTRIAL_PROD_POP_FC">"c7995"</definedName>
    <definedName name="IQ_INDUSTRIAL_PROD_YOY">"c7335"</definedName>
    <definedName name="IQ_INDUSTRIAL_PROD_YOY_FC">"c8215"</definedName>
    <definedName name="IQ_INDUSTRY">"c3601"</definedName>
    <definedName name="IQ_INDUSTRY_GROUP">"c3602"</definedName>
    <definedName name="IQ_INDUSTRY_NAV_REV_DATE_TIME_REUT">"c28570"</definedName>
    <definedName name="IQ_INDUSTRY_NAV_REVISIONS_REUT">"c28531"</definedName>
    <definedName name="IQ_INDUSTRY_SECTOR">"c3603"</definedName>
    <definedName name="IQ_INFERRED_ATTRIB_ORE_RESOURCES_ALUM">"c9240"</definedName>
    <definedName name="IQ_INFERRED_ATTRIB_ORE_RESOURCES_COP">"c9184"</definedName>
    <definedName name="IQ_INFERRED_ATTRIB_ORE_RESOURCES_DIAM">"c9664"</definedName>
    <definedName name="IQ_INFERRED_ATTRIB_ORE_RESOURCES_GOLD">"c9025"</definedName>
    <definedName name="IQ_INFERRED_ATTRIB_ORE_RESOURCES_IRON">"c9399"</definedName>
    <definedName name="IQ_INFERRED_ATTRIB_ORE_RESOURCES_LEAD">"c9452"</definedName>
    <definedName name="IQ_INFERRED_ATTRIB_ORE_RESOURCES_MANG">"c9505"</definedName>
    <definedName name="IQ_INFERRED_ATTRIB_ORE_RESOURCES_MOLYB">"c9717"</definedName>
    <definedName name="IQ_INFERRED_ATTRIB_ORE_RESOURCES_NICK">"c9293"</definedName>
    <definedName name="IQ_INFERRED_ATTRIB_ORE_RESOURCES_PLAT">"c9131"</definedName>
    <definedName name="IQ_INFERRED_ATTRIB_ORE_RESOURCES_SILVER">"c9078"</definedName>
    <definedName name="IQ_INFERRED_ATTRIB_ORE_RESOURCES_TITAN">"c9558"</definedName>
    <definedName name="IQ_INFERRED_ATTRIB_ORE_RESOURCES_URAN">"c9611"</definedName>
    <definedName name="IQ_INFERRED_ATTRIB_ORE_RESOURCES_ZINC">"c9346"</definedName>
    <definedName name="IQ_INFERRED_ORE_RESOURCES_ALUM">"c9228"</definedName>
    <definedName name="IQ_INFERRED_ORE_RESOURCES_COP">"c9172"</definedName>
    <definedName name="IQ_INFERRED_ORE_RESOURCES_DIAM">"c9652"</definedName>
    <definedName name="IQ_INFERRED_ORE_RESOURCES_GOLD">"c9013"</definedName>
    <definedName name="IQ_INFERRED_ORE_RESOURCES_IRON">"c9387"</definedName>
    <definedName name="IQ_INFERRED_ORE_RESOURCES_LEAD">"c9440"</definedName>
    <definedName name="IQ_INFERRED_ORE_RESOURCES_MANG">"c9493"</definedName>
    <definedName name="IQ_INFERRED_ORE_RESOURCES_MOLYB">"c9705"</definedName>
    <definedName name="IQ_INFERRED_ORE_RESOURCES_NICK">"c9281"</definedName>
    <definedName name="IQ_INFERRED_ORE_RESOURCES_PLAT">"c9119"</definedName>
    <definedName name="IQ_INFERRED_ORE_RESOURCES_SILVER">"c9066"</definedName>
    <definedName name="IQ_INFERRED_ORE_RESOURCES_TITAN">"c9546"</definedName>
    <definedName name="IQ_INFERRED_ORE_RESOURCES_URAN">"c9599"</definedName>
    <definedName name="IQ_INFERRED_ORE_RESOURCES_ZINC">"c9334"</definedName>
    <definedName name="IQ_INFERRED_RECOV_ATTRIB_RESOURCES_ALUM">"c9245"</definedName>
    <definedName name="IQ_INFERRED_RECOV_ATTRIB_RESOURCES_COAL">"c9819"</definedName>
    <definedName name="IQ_INFERRED_RECOV_ATTRIB_RESOURCES_COP">"c9189"</definedName>
    <definedName name="IQ_INFERRED_RECOV_ATTRIB_RESOURCES_DIAM">"c9669"</definedName>
    <definedName name="IQ_INFERRED_RECOV_ATTRIB_RESOURCES_GOLD">"c9030"</definedName>
    <definedName name="IQ_INFERRED_RECOV_ATTRIB_RESOURCES_IRON">"c9404"</definedName>
    <definedName name="IQ_INFERRED_RECOV_ATTRIB_RESOURCES_LEAD">"c9457"</definedName>
    <definedName name="IQ_INFERRED_RECOV_ATTRIB_RESOURCES_MANG">"c9510"</definedName>
    <definedName name="IQ_INFERRED_RECOV_ATTRIB_RESOURCES_MET_COAL">"c9759"</definedName>
    <definedName name="IQ_INFERRED_RECOV_ATTRIB_RESOURCES_MOLYB">"c9722"</definedName>
    <definedName name="IQ_INFERRED_RECOV_ATTRIB_RESOURCES_NICK">"c9298"</definedName>
    <definedName name="IQ_INFERRED_RECOV_ATTRIB_RESOURCES_PLAT">"c9136"</definedName>
    <definedName name="IQ_INFERRED_RECOV_ATTRIB_RESOURCES_SILVER">"c9083"</definedName>
    <definedName name="IQ_INFERRED_RECOV_ATTRIB_RESOURCES_STEAM">"c9789"</definedName>
    <definedName name="IQ_INFERRED_RECOV_ATTRIB_RESOURCES_TITAN">"c9563"</definedName>
    <definedName name="IQ_INFERRED_RECOV_ATTRIB_RESOURCES_URAN">"c9616"</definedName>
    <definedName name="IQ_INFERRED_RECOV_ATTRIB_RESOURCES_ZINC">"c9351"</definedName>
    <definedName name="IQ_INFERRED_RECOV_RESOURCES_ALUM">"c9235"</definedName>
    <definedName name="IQ_INFERRED_RECOV_RESOURCES_COAL">"c9814"</definedName>
    <definedName name="IQ_INFERRED_RECOV_RESOURCES_COP">"c9179"</definedName>
    <definedName name="IQ_INFERRED_RECOV_RESOURCES_DIAM">"c9659"</definedName>
    <definedName name="IQ_INFERRED_RECOV_RESOURCES_GOLD">"c9020"</definedName>
    <definedName name="IQ_INFERRED_RECOV_RESOURCES_IRON">"c9394"</definedName>
    <definedName name="IQ_INFERRED_RECOV_RESOURCES_LEAD">"c9447"</definedName>
    <definedName name="IQ_INFERRED_RECOV_RESOURCES_MANG">"c9500"</definedName>
    <definedName name="IQ_INFERRED_RECOV_RESOURCES_MET_COAL">"c9754"</definedName>
    <definedName name="IQ_INFERRED_RECOV_RESOURCES_MOLYB">"c9712"</definedName>
    <definedName name="IQ_INFERRED_RECOV_RESOURCES_NICK">"c9288"</definedName>
    <definedName name="IQ_INFERRED_RECOV_RESOURCES_PLAT">"c9126"</definedName>
    <definedName name="IQ_INFERRED_RECOV_RESOURCES_SILVER">"c9073"</definedName>
    <definedName name="IQ_INFERRED_RECOV_RESOURCES_STEAM">"c9784"</definedName>
    <definedName name="IQ_INFERRED_RECOV_RESOURCES_TITAN">"c9553"</definedName>
    <definedName name="IQ_INFERRED_RECOV_RESOURCES_URAN">"c9606"</definedName>
    <definedName name="IQ_INFERRED_RECOV_RESOURCES_ZINC">"c9341"</definedName>
    <definedName name="IQ_INFERRED_RESOURCES_CALORIFIC_VALUE_COAL">"c9809"</definedName>
    <definedName name="IQ_INFERRED_RESOURCES_CALORIFIC_VALUE_MET_COAL">"c9749"</definedName>
    <definedName name="IQ_INFERRED_RESOURCES_CALORIFIC_VALUE_STEAM">"c9779"</definedName>
    <definedName name="IQ_INFERRED_RESOURCES_GRADE_ALUM">"c9229"</definedName>
    <definedName name="IQ_INFERRED_RESOURCES_GRADE_COP">"c9173"</definedName>
    <definedName name="IQ_INFERRED_RESOURCES_GRADE_DIAM">"c9653"</definedName>
    <definedName name="IQ_INFERRED_RESOURCES_GRADE_GOLD">"c9014"</definedName>
    <definedName name="IQ_INFERRED_RESOURCES_GRADE_IRON">"c9388"</definedName>
    <definedName name="IQ_INFERRED_RESOURCES_GRADE_LEAD">"c9441"</definedName>
    <definedName name="IQ_INFERRED_RESOURCES_GRADE_MANG">"c9494"</definedName>
    <definedName name="IQ_INFERRED_RESOURCES_GRADE_MOLYB">"c9706"</definedName>
    <definedName name="IQ_INFERRED_RESOURCES_GRADE_NICK">"c9282"</definedName>
    <definedName name="IQ_INFERRED_RESOURCES_GRADE_PLAT">"c9120"</definedName>
    <definedName name="IQ_INFERRED_RESOURCES_GRADE_SILVER">"c9067"</definedName>
    <definedName name="IQ_INFERRED_RESOURCES_GRADE_TITAN">"c9547"</definedName>
    <definedName name="IQ_INFERRED_RESOURCES_GRADE_URAN">"c9600"</definedName>
    <definedName name="IQ_INFERRED_RESOURCES_GRADE_ZINC">"c9335"</definedName>
    <definedName name="IQ_INFLATION_RATE">"c6899"</definedName>
    <definedName name="IQ_INFLATION_RATE_CORE">"c11783"</definedName>
    <definedName name="IQ_INFLATION_RATE_CORE_POP">"c11784"</definedName>
    <definedName name="IQ_INFLATION_RATE_CORE_YOY">"c11785"</definedName>
    <definedName name="IQ_INFLATION_RATE_FC">"c7779"</definedName>
    <definedName name="IQ_INFLATION_RATE_POP">"c7119"</definedName>
    <definedName name="IQ_INFLATION_RATE_POP_FC">"c7999"</definedName>
    <definedName name="IQ_INFLATION_RATE_YOY">"c7339"</definedName>
    <definedName name="IQ_INFLATION_RATE_YOY_FC">"c8219"</definedName>
    <definedName name="IQ_INITIAL_CLAIMS">"c6900"</definedName>
    <definedName name="IQ_INITIAL_CLAIMS_APR">"c7560"</definedName>
    <definedName name="IQ_INITIAL_CLAIMS_APR_FC">"c8440"</definedName>
    <definedName name="IQ_INITIAL_CLAIMS_FC">"c7780"</definedName>
    <definedName name="IQ_INITIAL_CLAIMS_POP">"c7120"</definedName>
    <definedName name="IQ_INITIAL_CLAIMS_POP_FC">"c8000"</definedName>
    <definedName name="IQ_INS_ANNUITY_LIAB">"c563"</definedName>
    <definedName name="IQ_INS_ANNUITY_REV">"c2788"</definedName>
    <definedName name="IQ_INS_DIV_EXP">"c564"</definedName>
    <definedName name="IQ_INS_DIV_REV">"c565"</definedName>
    <definedName name="IQ_INS_IN_FORCE">"c566"</definedName>
    <definedName name="IQ_INS_LIAB">"c567"</definedName>
    <definedName name="IQ_INS_POLICY_EXP">"c568"</definedName>
    <definedName name="IQ_INS_REV">"c569"</definedName>
    <definedName name="IQ_INS_SETTLE">"c570"</definedName>
    <definedName name="IQ_INS_SETTLE_BNK">"c571"</definedName>
    <definedName name="IQ_INS_SETTLE_BR">"c572"</definedName>
    <definedName name="IQ_INS_SETTLE_FIN">"c573"</definedName>
    <definedName name="IQ_INS_SETTLE_INS">"c574"</definedName>
    <definedName name="IQ_INS_SETTLE_RE">"c6223"</definedName>
    <definedName name="IQ_INS_SETTLE_REIT">"c575"</definedName>
    <definedName name="IQ_INS_SETTLE_SUPPLE">"c13814"</definedName>
    <definedName name="IQ_INS_SETTLE_UTI">"c576"</definedName>
    <definedName name="IQ_INSIDER_3MTH_BOUGHT">"c1534"</definedName>
    <definedName name="IQ_INSIDER_3MTH_BOUGHT_PCT">"c1534"</definedName>
    <definedName name="IQ_INSIDER_3MTH_NET">"c1535"</definedName>
    <definedName name="IQ_INSIDER_3MTH_NET_PCT">"c1535"</definedName>
    <definedName name="IQ_INSIDER_3MTH_SOLD">"c1533"</definedName>
    <definedName name="IQ_INSIDER_3MTH_SOLD_PCT">"c1533"</definedName>
    <definedName name="IQ_INSIDER_6MTH_BOUGHT">"c1537"</definedName>
    <definedName name="IQ_INSIDER_6MTH_BOUGHT_PCT">"c1537"</definedName>
    <definedName name="IQ_INSIDER_6MTH_NET">"c1538"</definedName>
    <definedName name="IQ_INSIDER_6MTH_NET_PCT">"c1538"</definedName>
    <definedName name="IQ_INSIDER_6MTH_SOLD">"c1536"</definedName>
    <definedName name="IQ_INSIDER_6MTH_SOLD_PCT">"c1536"</definedName>
    <definedName name="IQ_INSIDER_AMOUNT">"c238"</definedName>
    <definedName name="IQ_INSIDER_LOANS_FDIC">"c6365"</definedName>
    <definedName name="IQ_INSIDER_OVER_TOTAL">"c1581"</definedName>
    <definedName name="IQ_INSIDER_OWNER">"c577"</definedName>
    <definedName name="IQ_INSIDER_PERCENT">"c578"</definedName>
    <definedName name="IQ_INSIDER_SHARES">"c579"</definedName>
    <definedName name="IQ_INST_DEPOSITS">"c89"</definedName>
    <definedName name="IQ_INSTITUTIONAL_AMOUNT">"c236"</definedName>
    <definedName name="IQ_INSTITUTIONAL_OVER_TOTAL">"c1580"</definedName>
    <definedName name="IQ_INSTITUTIONAL_OWNER">"c580"</definedName>
    <definedName name="IQ_INSTITUTIONAL_PERCENT">"c581"</definedName>
    <definedName name="IQ_INSTITUTIONAL_SHARES">"c582"</definedName>
    <definedName name="IQ_INSTITUTIONS_EARNINGS_GAINS_FDIC">"c6723"</definedName>
    <definedName name="IQ_INSUR_RECEIV">"c1600"</definedName>
    <definedName name="IQ_INSURANCE_COMMISSION_FEES_FDIC">"c6670"</definedName>
    <definedName name="IQ_INSURANCE_REINSURANCE_UNDERWRITING_INCOME_FFIEC">"c13008"</definedName>
    <definedName name="IQ_INSURANCE_REV_OPERATING_INC_FFIEC">"c13387"</definedName>
    <definedName name="IQ_INSURANCE_UNDERWRITING_INCOME_FDIC">"c6671"</definedName>
    <definedName name="IQ_INT_BEARING_DEPOSITS">"c1166"</definedName>
    <definedName name="IQ_INT_BEARING_FUNDS_AVG_ASSETS_FFIEC">"c13355"</definedName>
    <definedName name="IQ_INT_BEARING_LIABILITIES_REPRICE_ASSETS_TOT_FFIEC">"c13452"</definedName>
    <definedName name="IQ_INT_BORROW">"c583"</definedName>
    <definedName name="IQ_INT_DEMAND_NOTES_FDIC">"c6567"</definedName>
    <definedName name="IQ_INT_DEPOSITS">"c584"</definedName>
    <definedName name="IQ_INT_DEPOSITS_DOM_FFIEC">"c12852"</definedName>
    <definedName name="IQ_INT_DEPOSITS_DOM_QUARTERLY_AVG_FFIEC">"c13088"</definedName>
    <definedName name="IQ_INT_DEPOSITS_FOREIGN_FFIEC">"c12855"</definedName>
    <definedName name="IQ_INT_DEPOSITS_FOREIGN_QUARTERLY_AVG_FFIEC">"c13089"</definedName>
    <definedName name="IQ_INT_DIV_INC">"c585"</definedName>
    <definedName name="IQ_INT_DIV_INC_MBS_FFIEC">"c12984"</definedName>
    <definedName name="IQ_INT_DIV_INC_SECURITIES_FFIEC">"c12982"</definedName>
    <definedName name="IQ_INT_DIV_INC_SECURITIES_OTHER_FFIEC">"c12985"</definedName>
    <definedName name="IQ_INT_DIV_INC_TREASURY_SECURITIES_FFIEC">"c12983"</definedName>
    <definedName name="IQ_INT_DOMESTIC_DEPOSITS_FDIC">"c6564"</definedName>
    <definedName name="IQ_INT_EXP_AVG_ASSETS_FFIEC">"c13357"</definedName>
    <definedName name="IQ_INT_EXP_BR">"c586"</definedName>
    <definedName name="IQ_INT_EXP_COVERAGE">"c587"</definedName>
    <definedName name="IQ_INT_EXP_EARNING_ASSETS_FFIEC">"c13376"</definedName>
    <definedName name="IQ_INT_EXP_FED_FUNDS_PURCHASED_FFIEC">"c12996"</definedName>
    <definedName name="IQ_INT_EXP_FIN">"c588"</definedName>
    <definedName name="IQ_INT_EXP_INCL_CAP">"c2988"</definedName>
    <definedName name="IQ_INT_EXP_INS">"c589"</definedName>
    <definedName name="IQ_INT_EXP_LTD">"c2086"</definedName>
    <definedName name="IQ_INT_EXP_RE">"c6224"</definedName>
    <definedName name="IQ_INT_EXP_REIT">"c590"</definedName>
    <definedName name="IQ_INT_EXP_TOTAL">"c591"</definedName>
    <definedName name="IQ_INT_EXP_TOTAL_BNK_SUBTOTAL_AP">"c8977"</definedName>
    <definedName name="IQ_INT_EXP_TOTAL_FDIC">"c6569"</definedName>
    <definedName name="IQ_INT_EXP_UTI">"c592"</definedName>
    <definedName name="IQ_INT_EXPENSE_AVG_ASSET">"c15705"</definedName>
    <definedName name="IQ_INT_FED_FUNDS_FDIC">"c6566"</definedName>
    <definedName name="IQ_INT_FEE_INC_ACCEPTANCE_OTHER_BANKS_DOM_FFIEC">"c15357"</definedName>
    <definedName name="IQ_INT_FEE_INC_AGRICULTURE_LOANS_FARMERS_DOM_FFIEC">"c15355"</definedName>
    <definedName name="IQ_INT_FEE_INC_COMM_IND_LOANS_DOM_FFIEC">"c15356"</definedName>
    <definedName name="IQ_INT_FEE_INC_CREDIT_CARDS_DOM_FFIEC">"c15358"</definedName>
    <definedName name="IQ_INT_FEE_INC_DEPOSITORY_LOANS_DOM_FFIEC">"c15354"</definedName>
    <definedName name="IQ_INT_FEE_INC_FOREIGN_GOVT_LOANS_DOM_FFIEC">"c15360"</definedName>
    <definedName name="IQ_INT_FEE_INC_INDIVIDUAL_LOANS_DOM_FFIEC">"c15359"</definedName>
    <definedName name="IQ_INT_FEE_INC_LOANS_1_4_DOM_FFIEC">"c12976"</definedName>
    <definedName name="IQ_INT_FEE_INC_LOANS_DOM_FFIEC">"c13335"</definedName>
    <definedName name="IQ_INT_FEE_INC_LOANS_FOREIGN_FFIEC">"c12979"</definedName>
    <definedName name="IQ_INT_FEE_INC_LOANS_OTHER_DOM_FFIEC">"c12978"</definedName>
    <definedName name="IQ_INT_FEE_INC_RE_LOANS_DOM_FFIEC">"c15353"</definedName>
    <definedName name="IQ_INT_FEE_INC_SECURED_RE_DOM_FFIEC">"c12977"</definedName>
    <definedName name="IQ_INT_FEE_INC_TAX_EXEMPT_OBLIGATIONS_DOM_FFIEC">"c15362"</definedName>
    <definedName name="IQ_INT_FEE_INC_TAXABLE_OBLIGATIONS_DOM_FFIEC">"c15361"</definedName>
    <definedName name="IQ_INT_FEE_INCOME_FFIEC">"c12974"</definedName>
    <definedName name="IQ_INT_FOREIGN_DEPOSITS_FDIC">"c6565"</definedName>
    <definedName name="IQ_INT_INC_AVG_ASSETS_FFIEC">"c13356"</definedName>
    <definedName name="IQ_INT_INC_BR">"c593"</definedName>
    <definedName name="IQ_INT_INC_DEPOSITORY_INST_FDIC">"c6558"</definedName>
    <definedName name="IQ_INT_INC_DOM_LOANS_FDIC">"c6555"</definedName>
    <definedName name="IQ_INT_INC_DUE_DEPOSITORY_INSTITUTIONS_FFIEC">"c12981"</definedName>
    <definedName name="IQ_INT_INC_EARNING_ASSETS_FFIEC">"c13375"</definedName>
    <definedName name="IQ_INT_INC_FED_FUNDS_FDIC">"c6561"</definedName>
    <definedName name="IQ_INT_INC_FED_FUNDS_SOLD_FFIEC">"c12987"</definedName>
    <definedName name="IQ_INT_INC_FIN">"c594"</definedName>
    <definedName name="IQ_INT_INC_FOREIGN_LOANS_FDIC">"c6556"</definedName>
    <definedName name="IQ_INT_INC_INVEST">"c595"</definedName>
    <definedName name="IQ_INT_INC_LEASE_RECEIVABLES_FDIC">"c6557"</definedName>
    <definedName name="IQ_INT_INC_LOANS">"c596"</definedName>
    <definedName name="IQ_INT_INC_OTHER_FDIC">"c6562"</definedName>
    <definedName name="IQ_INT_INC_RE">"c6225"</definedName>
    <definedName name="IQ_INT_INC_REIT">"c597"</definedName>
    <definedName name="IQ_INT_INC_SECURITIES_FDIC">"c6559"</definedName>
    <definedName name="IQ_INT_INC_TE_AVG_ASSETS_FFIEC">"c13358"</definedName>
    <definedName name="IQ_INT_INC_TE_EARNING_ASSETS_FFIEC">"c13377"</definedName>
    <definedName name="IQ_INT_INC_TOTAL">"c598"</definedName>
    <definedName name="IQ_INT_INC_TOTAL_BNK_SUBTOTAL_AP">"c8976"</definedName>
    <definedName name="IQ_INT_INC_TOTAL_FDIC">"c6563"</definedName>
    <definedName name="IQ_INT_INC_TRADING_ACCOUNTS_FDIC">"c6560"</definedName>
    <definedName name="IQ_INT_INC_TRADING_ASSETS_FFIEC">"c12986"</definedName>
    <definedName name="IQ_INT_INC_UTI">"c599"</definedName>
    <definedName name="IQ_INT_INCOME_AVG_ASSET">"c15704"</definedName>
    <definedName name="IQ_INT_INCOME_FTE_AVG_ASSETS_FFIEC">"c13856"</definedName>
    <definedName name="IQ_INT_INCOME_FTE_AVG_EARNING_ASSETS_FFIEC">"c13857"</definedName>
    <definedName name="IQ_INT_INCOME_FTE_FFIEC">"c13852"</definedName>
    <definedName name="IQ_INT_INV_INC">"c600"</definedName>
    <definedName name="IQ_INT_INV_INC_RE">"c6226"</definedName>
    <definedName name="IQ_INT_INV_INC_REIT">"c601"</definedName>
    <definedName name="IQ_INT_INV_INC_UTI">"c602"</definedName>
    <definedName name="IQ_INT_ON_BORROWING_COVERAGE">"c603"</definedName>
    <definedName name="IQ_INT_ON_DEPOSITS_DOM_FFIEC">"c12991"</definedName>
    <definedName name="IQ_INT_ON_DEPOSITS_FFIEC">"c12990"</definedName>
    <definedName name="IQ_INT_ON_DEPOSITS_FOREIGN_FFIEC">"c12995"</definedName>
    <definedName name="IQ_INT_RATE_EXPOSURE_FFIEC">"c13058"</definedName>
    <definedName name="IQ_INT_RATE_SPREAD">"c604"</definedName>
    <definedName name="IQ_INT_SAVINGS_DEPOSITS_MMDA_DOM_FFIEC">"c15364"</definedName>
    <definedName name="IQ_INT_SUB_NOTES_FDIC">"c6568"</definedName>
    <definedName name="IQ_INT_SUB_NOTES_FFIEC">"c12998"</definedName>
    <definedName name="IQ_INT_TIME_DEPOSITS_LESS_THAN_100K_DOM_FFIEC">"c12993"</definedName>
    <definedName name="IQ_INT_TIME_DEPOSITS_MORE_THAN_100K_DOM_FFIEC">"c12992"</definedName>
    <definedName name="IQ_INT_TRADING_LIABILITIES_FFIEC">"c12997"</definedName>
    <definedName name="IQ_INT_TRANSACTION_ACCOUNTS_DOM_FFIEC">"c15363"</definedName>
    <definedName name="IQ_INTAN_AMORT">"c605"</definedName>
    <definedName name="IQ_INTAN_AMORT_BR">"c606"</definedName>
    <definedName name="IQ_INTAN_AMORT_CF">"c607"</definedName>
    <definedName name="IQ_INTAN_AMORT_CF_BNK">"c608"</definedName>
    <definedName name="IQ_INTAN_AMORT_CF_BR">"c609"</definedName>
    <definedName name="IQ_INTAN_AMORT_CF_FIN">"c610"</definedName>
    <definedName name="IQ_INTAN_AMORT_CF_INS">"c611"</definedName>
    <definedName name="IQ_INTAN_AMORT_CF_REIT">"c612"</definedName>
    <definedName name="IQ_INTAN_AMORT_CF_UTI">"c613"</definedName>
    <definedName name="IQ_INTAN_AMORT_FIN">"c614"</definedName>
    <definedName name="IQ_INTAN_AMORT_INS">"c615"</definedName>
    <definedName name="IQ_INTAN_AMORT_REIT">"c616"</definedName>
    <definedName name="IQ_INTAN_AMORT_UTI">"c617"</definedName>
    <definedName name="IQ_INTANGIBLES_NET" localSheetId="3">"c907"</definedName>
    <definedName name="IQ_INTANGIBLES_NET" localSheetId="4">"c907"</definedName>
    <definedName name="IQ_INTANGIBLES_NET" localSheetId="16">"c907"</definedName>
    <definedName name="IQ_INTANGIBLES_NET">"c1407"</definedName>
    <definedName name="IQ_INTANGIBLES_NET_1">"c1407"</definedName>
    <definedName name="IQ_INTEL_EPS_EST">"c24729"</definedName>
    <definedName name="IQ_INTEREST_ACCRUED_ON_DEPOSITS_DOM_FFIEC">"c15277"</definedName>
    <definedName name="IQ_INTEREST_BEARING_BALANCES_FDIC">"c6371"</definedName>
    <definedName name="IQ_INTEREST_BEARING_BALANCES_QUARTERLY_AVG_FFIEC">"c15467"</definedName>
    <definedName name="IQ_INTEREST_BEARING_CASH_FFIEC">"c15259"</definedName>
    <definedName name="IQ_INTEREST_BEARING_CASH_FOREIGN_FFIEC">"c12776"</definedName>
    <definedName name="IQ_INTEREST_BEARING_CASH_US_FFIEC">"c12775"</definedName>
    <definedName name="IQ_INTEREST_BEARING_DEPOSITS_DOMESTIC_FDIC">"c6478"</definedName>
    <definedName name="IQ_INTEREST_BEARING_DEPOSITS_FDIC">"c6373"</definedName>
    <definedName name="IQ_INTEREST_BEARING_DEPOSITS_FOREIGN_FDIC">"c6485"</definedName>
    <definedName name="IQ_INTEREST_BEARING_TRANS_DOM_QUARTERLY_AVG_FFIEC">"c15484"</definedName>
    <definedName name="IQ_INTEREST_CASH_DEPOSITS">"c2255"</definedName>
    <definedName name="IQ_INTEREST_EXP">"c618"</definedName>
    <definedName name="IQ_INTEREST_EXP_NET">"c1450"</definedName>
    <definedName name="IQ_INTEREST_EXP_NON" localSheetId="3">"c618"</definedName>
    <definedName name="IQ_INTEREST_EXP_NON" localSheetId="4">"c618"</definedName>
    <definedName name="IQ_INTEREST_EXP_NON" localSheetId="16">"c618"</definedName>
    <definedName name="IQ_INTEREST_EXP_NON">"c1383"</definedName>
    <definedName name="IQ_INTEREST_EXP_NON_1">"c1383"</definedName>
    <definedName name="IQ_INTEREST_EXP_REV_DATE_TIME_REUT">"c28567"</definedName>
    <definedName name="IQ_INTEREST_EXP_REVISIONS_REUT">"c28528"</definedName>
    <definedName name="IQ_INTEREST_EXP_SUPPL">"c1460"</definedName>
    <definedName name="IQ_INTEREST_INC" localSheetId="3">"c769"</definedName>
    <definedName name="IQ_INTEREST_INC" localSheetId="4">"c769"</definedName>
    <definedName name="IQ_INTEREST_INC" localSheetId="16">"c769"</definedName>
    <definedName name="IQ_INTEREST_INC">"c1393"</definedName>
    <definedName name="IQ_INTEREST_INC_1">"c1393"</definedName>
    <definedName name="IQ_INTEREST_INC_10K">"IQ_INTEREST_INC_10K"</definedName>
    <definedName name="IQ_INTEREST_INC_10Q">"IQ_INTEREST_INC_10Q"</definedName>
    <definedName name="IQ_INTEREST_INC_10Q1">"IQ_INTEREST_INC_10Q1"</definedName>
    <definedName name="IQ_INTEREST_INC_NON" localSheetId="3">"c619"</definedName>
    <definedName name="IQ_INTEREST_INC_NON" localSheetId="4">"c619"</definedName>
    <definedName name="IQ_INTEREST_INC_NON" localSheetId="16">"c619"</definedName>
    <definedName name="IQ_INTEREST_INC_NON">"c1384"</definedName>
    <definedName name="IQ_INTEREST_INC_NON_1">"c1384"</definedName>
    <definedName name="IQ_INTEREST_INVEST_INC">"c619"</definedName>
    <definedName name="IQ_INTEREST_LT_DEBT">"c2086"</definedName>
    <definedName name="IQ_INTEREST_PENALTIES_RECOG_BS_AFTER_TAX">"c15745"</definedName>
    <definedName name="IQ_INTEREST_PENALTIES_RECOG_BS_PRE_TAX">"c15744"</definedName>
    <definedName name="IQ_INTEREST_PENALTIES_RECOG_IS_AFTER_TAX">"c15743"</definedName>
    <definedName name="IQ_INTEREST_PENALTIES_RECOG_IS_PRE_TAX">"c15742"</definedName>
    <definedName name="IQ_INTEREST_RATE_CONTRACTS_FDIC">"c6512"</definedName>
    <definedName name="IQ_INTEREST_RATE_EXPOSURES_FDIC">"c6662"</definedName>
    <definedName name="IQ_INTERNAL_ALLOCATIONS_INC_EXP_FOREIGN_FFIEC">"c15394"</definedName>
    <definedName name="IQ_INV_10YR_ANN_CAGR">"c6164"</definedName>
    <definedName name="IQ_INV_10YR_ANN_GROWTH">"c1930"</definedName>
    <definedName name="IQ_INV_1YR_ANN_GROWTH">"c1925"</definedName>
    <definedName name="IQ_INV_2YR_ANN_CAGR">"c6160"</definedName>
    <definedName name="IQ_INV_2YR_ANN_GROWTH">"c1926"</definedName>
    <definedName name="IQ_INV_3YR_ANN_CAGR">"c6161"</definedName>
    <definedName name="IQ_INV_3YR_ANN_GROWTH">"c1927"</definedName>
    <definedName name="IQ_INV_5YR_ANN_CAGR">"c6162"</definedName>
    <definedName name="IQ_INV_5YR_ANN_GROWTH">"c1928"</definedName>
    <definedName name="IQ_INV_7YR_ANN_CAGR">"c6163"</definedName>
    <definedName name="IQ_INV_7YR_ANN_GROWTH">"c1929"</definedName>
    <definedName name="IQ_INV_BANKING_FEE">"c620"</definedName>
    <definedName name="IQ_INV_METHOD">"c621"</definedName>
    <definedName name="IQ_INV_REL_ID">"c15220"</definedName>
    <definedName name="IQ_INV_REL_NAME">"c15219"</definedName>
    <definedName name="IQ_INVENTORIES">"c6901"</definedName>
    <definedName name="IQ_INVENTORIES_APR">"c7561"</definedName>
    <definedName name="IQ_INVENTORIES_APR_FC">"c8441"</definedName>
    <definedName name="IQ_INVENTORIES_FC">"c7781"</definedName>
    <definedName name="IQ_INVENTORIES_POP">"c7121"</definedName>
    <definedName name="IQ_INVENTORIES_POP_FC">"c8001"</definedName>
    <definedName name="IQ_INVENTORIES_YOY">"c7341"</definedName>
    <definedName name="IQ_INVENTORIES_YOY_FC">"c8221"</definedName>
    <definedName name="IQ_INVENTORY">"c622"</definedName>
    <definedName name="IQ_INVENTORY_TURNS">"c623"</definedName>
    <definedName name="IQ_INVENTORY_UTI">"c624"</definedName>
    <definedName name="IQ_INVEST_BREAKUP_ASSET_MBS">"c17796"</definedName>
    <definedName name="IQ_INVEST_BREAKUP_COMMON">"c17687"</definedName>
    <definedName name="IQ_INVEST_BREAKUP_CORP_DEBT">"c17684"</definedName>
    <definedName name="IQ_INVEST_BREAKUP_CORP_EQUITY">"c17689"</definedName>
    <definedName name="IQ_INVEST_BREAKUP_NON_US_GOVT">"c17794"</definedName>
    <definedName name="IQ_INVEST_BREAKUP_NOT_CLASSIFIED">"c17690"</definedName>
    <definedName name="IQ_INVEST_BREAKUP_OTHER_FIXED">"c17685"</definedName>
    <definedName name="IQ_INVEST_BREAKUP_PREFERRED">"c17688"</definedName>
    <definedName name="IQ_INVEST_BREAKUP_PUBLIC_UTIL_DEBT">"c17683"</definedName>
    <definedName name="IQ_INVEST_BREAKUP_STATE_MUNI">"c17795"</definedName>
    <definedName name="IQ_INVEST_BREAKUP_TOTAL_FIXED">"c17686"</definedName>
    <definedName name="IQ_INVEST_BREAKUP_TOTAL_INVEST">"c17691"</definedName>
    <definedName name="IQ_INVEST_BREAKUP_US_GOVT">"c17793"</definedName>
    <definedName name="IQ_INVEST_CREDIT_QUAL_AMORT_TYPE_1">"c17785"</definedName>
    <definedName name="IQ_INVEST_CREDIT_QUAL_AMORT_TYPE_1_PCT">"c17844"</definedName>
    <definedName name="IQ_INVEST_CREDIT_QUAL_AMORT_TYPE_2">"c17786"</definedName>
    <definedName name="IQ_INVEST_CREDIT_QUAL_AMORT_TYPE_2_PCT">"c17845"</definedName>
    <definedName name="IQ_INVEST_CREDIT_QUAL_AMORT_TYPE_3">"c17787"</definedName>
    <definedName name="IQ_INVEST_CREDIT_QUAL_AMORT_TYPE_3_PCT">"c17846"</definedName>
    <definedName name="IQ_INVEST_CREDIT_QUAL_AMORT_TYPE_4">"c17788"</definedName>
    <definedName name="IQ_INVEST_CREDIT_QUAL_AMORT_TYPE_4_PCT">"c17847"</definedName>
    <definedName name="IQ_INVEST_CREDIT_QUAL_AMORT_TYPE_5">"c17789"</definedName>
    <definedName name="IQ_INVEST_CREDIT_QUAL_AMORT_TYPE_5_PCT">"c17848"</definedName>
    <definedName name="IQ_INVEST_CREDIT_QUAL_AMORT_TYPE_6">"c17790"</definedName>
    <definedName name="IQ_INVEST_CREDIT_QUAL_AMORT_TYPE_6_PCT">"c17849"</definedName>
    <definedName name="IQ_INVEST_CREDIT_QUAL_AMORT_TYPE_OTHER">"c17791"</definedName>
    <definedName name="IQ_INVEST_CREDIT_QUAL_AMORT_TYPE_OTHER_PCT">"c17850"</definedName>
    <definedName name="IQ_INVEST_CREDIT_QUAL_AMORT_TYPE_TOTAL_FIXED">"c17792"</definedName>
    <definedName name="IQ_INVEST_CREDIT_QUAL_CV_TYPE_1">"c17769"</definedName>
    <definedName name="IQ_INVEST_CREDIT_QUAL_CV_TYPE_1_PCT">"c17830"</definedName>
    <definedName name="IQ_INVEST_CREDIT_QUAL_CV_TYPE_2">"c17770"</definedName>
    <definedName name="IQ_INVEST_CREDIT_QUAL_CV_TYPE_2_PCT">"c17831"</definedName>
    <definedName name="IQ_INVEST_CREDIT_QUAL_CV_TYPE_3">"c17771"</definedName>
    <definedName name="IQ_INVEST_CREDIT_QUAL_CV_TYPE_3_PCT">"c17832"</definedName>
    <definedName name="IQ_INVEST_CREDIT_QUAL_CV_TYPE_4">"c17772"</definedName>
    <definedName name="IQ_INVEST_CREDIT_QUAL_CV_TYPE_4_PCT">"c17833"</definedName>
    <definedName name="IQ_INVEST_CREDIT_QUAL_CV_TYPE_5">"c17773"</definedName>
    <definedName name="IQ_INVEST_CREDIT_QUAL_CV_TYPE_5_PCT">"c17834"</definedName>
    <definedName name="IQ_INVEST_CREDIT_QUAL_CV_TYPE_6">"c17774"</definedName>
    <definedName name="IQ_INVEST_CREDIT_QUAL_CV_TYPE_6_PCT">"c17835"</definedName>
    <definedName name="IQ_INVEST_CREDIT_QUAL_CV_TYPE_OTHER">"c17775"</definedName>
    <definedName name="IQ_INVEST_CREDIT_QUAL_CV_TYPE_OTHER_PCT">"c17836"</definedName>
    <definedName name="IQ_INVEST_CREDIT_QUAL_CV_TYPE_TOTAL_FIXED">"c17776"</definedName>
    <definedName name="IQ_INVEST_CREDIT_QUAL_FV_TYPE_1">"c17777"</definedName>
    <definedName name="IQ_INVEST_CREDIT_QUAL_FV_TYPE_1_PCT">"c17837"</definedName>
    <definedName name="IQ_INVEST_CREDIT_QUAL_FV_TYPE_2">"c17778"</definedName>
    <definedName name="IQ_INVEST_CREDIT_QUAL_FV_TYPE_2_PCT">"c17838"</definedName>
    <definedName name="IQ_INVEST_CREDIT_QUAL_FV_TYPE_3">"c17779"</definedName>
    <definedName name="IQ_INVEST_CREDIT_QUAL_FV_TYPE_3_PCT">"c17839"</definedName>
    <definedName name="IQ_INVEST_CREDIT_QUAL_FV_TYPE_4">"c17780"</definedName>
    <definedName name="IQ_INVEST_CREDIT_QUAL_FV_TYPE_4_PCT">"c17840"</definedName>
    <definedName name="IQ_INVEST_CREDIT_QUAL_FV_TYPE_5">"c17781"</definedName>
    <definedName name="IQ_INVEST_CREDIT_QUAL_FV_TYPE_5_PCT">"c17841"</definedName>
    <definedName name="IQ_INVEST_CREDIT_QUAL_FV_TYPE_6">"c17782"</definedName>
    <definedName name="IQ_INVEST_CREDIT_QUAL_FV_TYPE_6_PCT">"c17842"</definedName>
    <definedName name="IQ_INVEST_CREDIT_QUAL_FV_TYPE_OTHER">"c17783"</definedName>
    <definedName name="IQ_INVEST_CREDIT_QUAL_FV_TYPE_OTHER_PCT">"c17843"</definedName>
    <definedName name="IQ_INVEST_CREDIT_QUAL_FV_TYPE_TOTAL_FIXED">"c17784"</definedName>
    <definedName name="IQ_INVEST_DEBT">"c625"</definedName>
    <definedName name="IQ_INVEST_DETAIL_AVAIL_SALE">"c17692"</definedName>
    <definedName name="IQ_INVEST_DETAIL_AVAIL_SALE_AMORT">"c17810"</definedName>
    <definedName name="IQ_INVEST_DETAIL_HELD_MATURITY">"c17807"</definedName>
    <definedName name="IQ_INVEST_DETAIL_OTHER">"c17809"</definedName>
    <definedName name="IQ_INVEST_DETAIL_TRADING">"c17808"</definedName>
    <definedName name="IQ_INVEST_DETAIL_TRADING_AMORT">"c17811"</definedName>
    <definedName name="IQ_INVEST_EQUITY_PREF">"c626"</definedName>
    <definedName name="IQ_INVEST_FHLB">"c627"</definedName>
    <definedName name="IQ_INVEST_GOV_SECURITY">"c5510"</definedName>
    <definedName name="IQ_INVEST_LOANS_CF">"c628"</definedName>
    <definedName name="IQ_INVEST_LOANS_CF_BNK">"c629"</definedName>
    <definedName name="IQ_INVEST_LOANS_CF_BR">"c630"</definedName>
    <definedName name="IQ_INVEST_LOANS_CF_FIN">"c631"</definedName>
    <definedName name="IQ_INVEST_LOANS_CF_INS">"c632"</definedName>
    <definedName name="IQ_INVEST_LOANS_CF_RE">"c6227"</definedName>
    <definedName name="IQ_INVEST_LOANS_CF_REIT">"c633"</definedName>
    <definedName name="IQ_INVEST_LOANS_CF_UTI">"c634"</definedName>
    <definedName name="IQ_INVEST_MAT_AMORT_1_5_YR">"c17764"</definedName>
    <definedName name="IQ_INVEST_MAT_AMORT_1_5_YR_PCT">"c17825"</definedName>
    <definedName name="IQ_INVEST_MAT_AMORT_1_YR">"c17763"</definedName>
    <definedName name="IQ_INVEST_MAT_AMORT_1_YR_PCT">"c17824"</definedName>
    <definedName name="IQ_INVEST_MAT_AMORT_5_10_YR">"c17765"</definedName>
    <definedName name="IQ_INVEST_MAT_AMORT_5_10_YR_PCT">"c17826"</definedName>
    <definedName name="IQ_INVEST_MAT_AMORT_AFTER_10_YR">"c17766"</definedName>
    <definedName name="IQ_INVEST_MAT_AMORT_AFTER_10_YR_PCT">"c17827"</definedName>
    <definedName name="IQ_INVEST_MAT_AMORT_ASSET_MBS">"c17767"</definedName>
    <definedName name="IQ_INVEST_MAT_AMORT_ASSET_MBS_PCT">"c17828"</definedName>
    <definedName name="IQ_INVEST_MAT_AMORT_OTHER_FIXED">"c17768"</definedName>
    <definedName name="IQ_INVEST_MAT_AMORT_OTHER_FIXED_PCT">"c17829"</definedName>
    <definedName name="IQ_INVEST_MAT_CV_1_5_YR">"c17752"</definedName>
    <definedName name="IQ_INVEST_MAT_CV_1_5_YR_PCT">"c17813"</definedName>
    <definedName name="IQ_INVEST_MAT_CV_1_YR">"c17751"</definedName>
    <definedName name="IQ_INVEST_MAT_CV_1_YR_PCT">"c17812"</definedName>
    <definedName name="IQ_INVEST_MAT_CV_5_10_YR">"c17753"</definedName>
    <definedName name="IQ_INVEST_MAT_CV_5_10_YR_PCT">"c17814"</definedName>
    <definedName name="IQ_INVEST_MAT_CV_AFTER_10_YR">"c17754"</definedName>
    <definedName name="IQ_INVEST_MAT_CV_AFTER_10_YR_PCT">"c17815"</definedName>
    <definedName name="IQ_INVEST_MAT_CV_ASSET_MBS">"c17755"</definedName>
    <definedName name="IQ_INVEST_MAT_CV_ASSET_MBS_PCT">"c17816"</definedName>
    <definedName name="IQ_INVEST_MAT_CV_OTHER_FIXED">"c17756"</definedName>
    <definedName name="IQ_INVEST_MAT_CV_OTHER_FIXED_PCT">"c17817"</definedName>
    <definedName name="IQ_INVEST_MAT_FV_1_5_YR">"c17758"</definedName>
    <definedName name="IQ_INVEST_MAT_FV_1_5_YR_PCT">"c17819"</definedName>
    <definedName name="IQ_INVEST_MAT_FV_1_YR">"c17757"</definedName>
    <definedName name="IQ_INVEST_MAT_FV_1_YR_PCT">"c17818"</definedName>
    <definedName name="IQ_INVEST_MAT_FV_5_10_YR">"c17759"</definedName>
    <definedName name="IQ_INVEST_MAT_FV_5_10_YR_PCT">"c17820"</definedName>
    <definedName name="IQ_INVEST_MAT_FV_AFTER_10_YR">"c17760"</definedName>
    <definedName name="IQ_INVEST_MAT_FV_AFTER_10_YR_PCT">"c17821"</definedName>
    <definedName name="IQ_INVEST_MAT_FV_ASSET_MBS">"c17761"</definedName>
    <definedName name="IQ_INVEST_MAT_FV_ASSET_MBS_PCT">"c17822"</definedName>
    <definedName name="IQ_INVEST_MAT_FV_OTHER_FIXED">"c17762"</definedName>
    <definedName name="IQ_INVEST_MAT_FV_OTHER_FIXED_PCT">"c17823"</definedName>
    <definedName name="IQ_INVEST_MUNI_SECURITY">"c5512"</definedName>
    <definedName name="IQ_INVEST_REAL_ESTATE">"c635"</definedName>
    <definedName name="IQ_INVEST_SECURITIES_ASSETS_TOT_FFIEC">"c13440"</definedName>
    <definedName name="IQ_INVEST_SECURITY">"c636"</definedName>
    <definedName name="IQ_INVEST_SECURITY_CF">"c637"</definedName>
    <definedName name="IQ_INVEST_SECURITY_CF_BNK">"c638"</definedName>
    <definedName name="IQ_INVEST_SECURITY_CF_BR">"c639"</definedName>
    <definedName name="IQ_INVEST_SECURITY_CF_FIN">"c640"</definedName>
    <definedName name="IQ_INVEST_SECURITY_CF_INS">"c641"</definedName>
    <definedName name="IQ_INVEST_SECURITY_CF_RE">"c6228"</definedName>
    <definedName name="IQ_INVEST_SECURITY_CF_REIT">"c642"</definedName>
    <definedName name="IQ_INVEST_SECURITY_CF_UTI">"c643"</definedName>
    <definedName name="IQ_INVEST_SECURITY_SUPPL">"c5511"</definedName>
    <definedName name="IQ_INVEST_UNCONSOLIDATED_SUBS_FFIEC">"c12834"</definedName>
    <definedName name="IQ_INVESTMENT_BANKING_BROKERAGE_FEES_FFIEC">"c13627"</definedName>
    <definedName name="IQ_INVESTMENT_BANKING_FEES_COMMISSIONS_FFIEC">"c13006"</definedName>
    <definedName name="IQ_INVESTMENT_BANKING_OTHER_FEES_FDIC">"c6666"</definedName>
    <definedName name="IQ_INVESTMENT_PARTNERSHIP">"c16072"</definedName>
    <definedName name="IQ_INVESTORS_ALL">"c20509"</definedName>
    <definedName name="IQ_INVESTORS_ALL_COVER">"c20510"</definedName>
    <definedName name="IQ_INVESTORS_ALL_ID">"C20508"</definedName>
    <definedName name="IQ_INVESTORS_ALL_REL">"c20511"</definedName>
    <definedName name="IQ_INVESTORS_ALL_STAKE">"c20512"</definedName>
    <definedName name="IQ_INVESTORS_CURR">"c20514"</definedName>
    <definedName name="IQ_INVESTORS_CURR_COVER">"c20515"</definedName>
    <definedName name="IQ_INVESTORS_CURR_ID">"c20513"</definedName>
    <definedName name="IQ_INVESTORS_CURR_RECENT_AMOUNT">"c20516"</definedName>
    <definedName name="IQ_INVESTORS_CURR_REL">"c20517"</definedName>
    <definedName name="IQ_INVESTORS_CURR_STAKE">"c20518"</definedName>
    <definedName name="IQ_INVESTORS_CURR_TRANSACTION_DATE">"c20519"</definedName>
    <definedName name="IQ_INVESTORS_CURR_TRANSACTION_ID">"c20520"</definedName>
    <definedName name="IQ_INVESTORS_PENDING">"c20522"</definedName>
    <definedName name="IQ_INVESTORS_PENDING_COVER">"c20523"</definedName>
    <definedName name="IQ_INVESTORS_PENDING_ID">"c20521"</definedName>
    <definedName name="IQ_INVESTORS_PENDING_REL">"c20524"</definedName>
    <definedName name="IQ_INVESTORS_PENDING_STAKE">"c20525"</definedName>
    <definedName name="IQ_INVESTORS_PRIOR">"c20526"</definedName>
    <definedName name="IQ_INVESTORS_PRIOR_ID">"c20527"</definedName>
    <definedName name="IQ_IPRD">"c644"</definedName>
    <definedName name="IQ_IPRD_SUPPLE">"c13813"</definedName>
    <definedName name="IQ_IRA_KEOGH_ACCOUNTS_FDIC">"c6496"</definedName>
    <definedName name="IQ_ISIN">"c12041"</definedName>
    <definedName name="IQ_ISM_INDEX">"c6902"</definedName>
    <definedName name="IQ_ISM_INDEX_APR">"c7562"</definedName>
    <definedName name="IQ_ISM_INDEX_APR_FC">"c8442"</definedName>
    <definedName name="IQ_ISM_INDEX_FC">"c7782"</definedName>
    <definedName name="IQ_ISM_INDEX_POP">"c7122"</definedName>
    <definedName name="IQ_ISM_INDEX_POP_FC">"c8002"</definedName>
    <definedName name="IQ_ISM_INDEX_YOY">"c7342"</definedName>
    <definedName name="IQ_ISM_INDEX_YOY_FC">"c8222"</definedName>
    <definedName name="IQ_ISM_SERVICES_APR_FC_UNUSED">"c8443"</definedName>
    <definedName name="IQ_ISM_SERVICES_APR_FC_UNUSED_UNUSED_UNUSED">"c8443"</definedName>
    <definedName name="IQ_ISM_SERVICES_APR_UNUSED">"c7563"</definedName>
    <definedName name="IQ_ISM_SERVICES_APR_UNUSED_UNUSED_UNUSED">"c7563"</definedName>
    <definedName name="IQ_ISM_SERVICES_FC_UNUSED">"c7783"</definedName>
    <definedName name="IQ_ISM_SERVICES_FC_UNUSED_UNUSED_UNUSED">"c7783"</definedName>
    <definedName name="IQ_ISM_SERVICES_INDEX">"c11862"</definedName>
    <definedName name="IQ_ISM_SERVICES_INDEX_APR">"c11865"</definedName>
    <definedName name="IQ_ISM_SERVICES_INDEX_POP">"c11863"</definedName>
    <definedName name="IQ_ISM_SERVICES_INDEX_YOY">"c11864"</definedName>
    <definedName name="IQ_ISM_SERVICES_POP_FC_UNUSED">"c8003"</definedName>
    <definedName name="IQ_ISM_SERVICES_POP_FC_UNUSED_UNUSED_UNUSED">"c8003"</definedName>
    <definedName name="IQ_ISM_SERVICES_POP_UNUSED">"c7123"</definedName>
    <definedName name="IQ_ISM_SERVICES_POP_UNUSED_UNUSED_UNUSED">"c7123"</definedName>
    <definedName name="IQ_ISM_SERVICES_UNUSED">"c6903"</definedName>
    <definedName name="IQ_ISM_SERVICES_UNUSED_UNUSED_UNUSED">"c6903"</definedName>
    <definedName name="IQ_ISM_SERVICES_YOY_FC_UNUSED">"c8223"</definedName>
    <definedName name="IQ_ISM_SERVICES_YOY_FC_UNUSED_UNUSED_UNUSED">"c8223"</definedName>
    <definedName name="IQ_ISM_SERVICES_YOY_UNUSED">"c7343"</definedName>
    <definedName name="IQ_ISM_SERVICES_YOY_UNUSED_UNUSED_UNUSED">"c7343"</definedName>
    <definedName name="IQ_ISS_DEBT_NET" localSheetId="3">"c751"</definedName>
    <definedName name="IQ_ISS_DEBT_NET" localSheetId="4">"c751"</definedName>
    <definedName name="IQ_ISS_DEBT_NET" localSheetId="16">"c751"</definedName>
    <definedName name="IQ_ISS_DEBT_NET">"c1391"</definedName>
    <definedName name="IQ_ISS_DEBT_NET_1">"c1391"</definedName>
    <definedName name="IQ_ISS_STOCK_NET">"c1601"</definedName>
    <definedName name="IQ_ISSUE_CURRENCY">"c2156"</definedName>
    <definedName name="IQ_ISSUE_NAME">"c2142"</definedName>
    <definedName name="IQ_ISSUED_GUARANTEED_US_FDIC">"c6404"</definedName>
    <definedName name="IQ_ISSUER">"c2143"</definedName>
    <definedName name="IQ_ISSUER_CIQID">"c2258"</definedName>
    <definedName name="IQ_ISSUER_PARENT">"c2144"</definedName>
    <definedName name="IQ_ISSUER_PARENT_CIQID">"c2260"</definedName>
    <definedName name="IQ_ISSUER_PARENT_TICKER">"c2259"</definedName>
    <definedName name="IQ_ISSUER_TICKER">"c2252"</definedName>
    <definedName name="IQ_JR_SUB_DEBT">"c2534"</definedName>
    <definedName name="IQ_JR_SUB_DEBT_EBITDA">"c2560"</definedName>
    <definedName name="IQ_JR_SUB_DEBT_EBITDA_CAPEX">"c2561"</definedName>
    <definedName name="IQ_JR_SUB_DEBT_PCT">"c2535"</definedName>
    <definedName name="IQ_KEY_DEV_COMPANY_ID">"c13830"</definedName>
    <definedName name="IQ_KEY_DEV_COMPANY_NAME">"c13829"</definedName>
    <definedName name="IQ_KEY_DEV_DATE">"c13763"</definedName>
    <definedName name="IQ_KEY_DEV_HEADLINE">"c13761"</definedName>
    <definedName name="IQ_KEY_DEV_ID">"c13760"</definedName>
    <definedName name="IQ_KEY_DEV_ID_INCL_SUBS">"c13832"</definedName>
    <definedName name="IQ_KEY_DEV_SITUATION">"c13762"</definedName>
    <definedName name="IQ_KEY_DEV_SOURCE">"c13765"</definedName>
    <definedName name="IQ_KEY_DEV_TIME">"c13833"</definedName>
    <definedName name="IQ_KEY_DEV_TRANSACTION_ID">"c13766"</definedName>
    <definedName name="IQ_KEY_DEV_TYPE">"c13764"</definedName>
    <definedName name="IQ_LAND">"c645"</definedName>
    <definedName name="IQ_LAND_MINERAL_RIGHTS_TO_PPE_GROSS_COAL">"c15949"</definedName>
    <definedName name="IQ_LAND_MINERAL_RIGHTS_TO_PPE_NET_COAL">"c15950"</definedName>
    <definedName name="IQ_LANDS_MINERAL_RIGHTS_GROSS_COAL">"c15938"</definedName>
    <definedName name="IQ_LANDS_MINERAL_RIGHTS_NET_COAL">"c15939"</definedName>
    <definedName name="IQ_LAPSE_STATUTE_LIMITATIONS">"c15738"</definedName>
    <definedName name="IQ_LARGE_CAP_LABOR_COST_INDEX">"c6904"</definedName>
    <definedName name="IQ_LARGE_CAP_LABOR_COST_INDEX_APR">"c7564"</definedName>
    <definedName name="IQ_LARGE_CAP_LABOR_COST_INDEX_APR_FC">"c8444"</definedName>
    <definedName name="IQ_LARGE_CAP_LABOR_COST_INDEX_FC">"c7784"</definedName>
    <definedName name="IQ_LARGE_CAP_LABOR_COST_INDEX_POP">"c7124"</definedName>
    <definedName name="IQ_LARGE_CAP_LABOR_COST_INDEX_POP_FC">"c8004"</definedName>
    <definedName name="IQ_LARGE_CAP_LABOR_COST_INDEX_YOY">"c7344"</definedName>
    <definedName name="IQ_LARGE_CAP_LABOR_COST_INDEX_YOY_FC">"c8224"</definedName>
    <definedName name="IQ_LAST_EBIT_MARGIN" localSheetId="3">"IQ_LAST_EBIT_MARGIN"</definedName>
    <definedName name="IQ_LAST_EBIT_MARGIN" localSheetId="4">"IQ_LAST_EBIT_MARGIN"</definedName>
    <definedName name="IQ_LAST_EBIT_MARGIN" localSheetId="16">"IQ_LAST_EBIT_MARGIN"</definedName>
    <definedName name="IQ_LAST_EBIT_MARGIN">"c151"</definedName>
    <definedName name="IQ_LAST_EBITDA_MARGIN" localSheetId="3">"IQ_LAST_EBITDA_MARGIN"</definedName>
    <definedName name="IQ_LAST_EBITDA_MARGIN" localSheetId="4">"IQ_LAST_EBITDA_MARGIN"</definedName>
    <definedName name="IQ_LAST_EBITDA_MARGIN" localSheetId="16">"IQ_LAST_EBITDA_MARGIN"</definedName>
    <definedName name="IQ_LAST_EBITDA_MARGIN">"c150"</definedName>
    <definedName name="IQ_LAST_GROSS_MARGIN" localSheetId="3">"IQ_LAST_GROSS_MARGIN"</definedName>
    <definedName name="IQ_LAST_GROSS_MARGIN" localSheetId="4">"IQ_LAST_GROSS_MARGIN"</definedName>
    <definedName name="IQ_LAST_GROSS_MARGIN" localSheetId="16">"IQ_LAST_GROSS_MARGIN"</definedName>
    <definedName name="IQ_LAST_GROSS_MARGIN">"c149"</definedName>
    <definedName name="IQ_LAST_NET_INC_MARGIN" localSheetId="3">"IQ_LAST_NET_INC_MARGIN"</definedName>
    <definedName name="IQ_LAST_NET_INC_MARGIN" localSheetId="4">"IQ_LAST_NET_INC_MARGIN"</definedName>
    <definedName name="IQ_LAST_NET_INC_MARGIN" localSheetId="16">"IQ_LAST_NET_INC_MARGIN"</definedName>
    <definedName name="IQ_LAST_NET_INC_MARGIN">"c152"</definedName>
    <definedName name="IQ_LAST_PMT_DATE">"c2188"</definedName>
    <definedName name="IQ_LAST_SPLIT_DATE">"c2095"</definedName>
    <definedName name="IQ_LAST_SPLIT_FACTOR">"c2093"</definedName>
    <definedName name="IQ_LASTPRICINGDATE">"c3051"</definedName>
    <definedName name="IQ_LASTSALEPRICE">"c646"</definedName>
    <definedName name="IQ_LASTSALEPRICE_DATE">"c2109"</definedName>
    <definedName name="IQ_LATEST">"1"</definedName>
    <definedName name="IQ_LATEST_MONTHLY_FACTOR">"c8971"</definedName>
    <definedName name="IQ_LATEST_MONTHLY_FACTOR_DATE">"c8972"</definedName>
    <definedName name="IQ_LATESTK">1000</definedName>
    <definedName name="IQ_LATESTKFR" localSheetId="3">"50"</definedName>
    <definedName name="IQ_LATESTKFR" localSheetId="4">"50"</definedName>
    <definedName name="IQ_LATESTKFR" localSheetId="16">"50"</definedName>
    <definedName name="IQ_LATESTKFR">"100"</definedName>
    <definedName name="IQ_LATESTQ">500</definedName>
    <definedName name="IQ_LATESTQFR" localSheetId="3">"100"</definedName>
    <definedName name="IQ_LATESTQFR" localSheetId="4">"100"</definedName>
    <definedName name="IQ_LATESTQFR" localSheetId="16">"100"</definedName>
    <definedName name="IQ_LATESTQFR">"50"</definedName>
    <definedName name="IQ_LEAD_UNDERWRITER">"c8957"</definedName>
    <definedName name="IQ_LEASE_EXPENSE">"c16039"</definedName>
    <definedName name="IQ_LEASE_FIN_RECEIVABLES_NON_US_CHARGE_OFFS_FFIEC">"c13631"</definedName>
    <definedName name="IQ_LEASE_FIN_RECEIVABLES_NON_US_RECOV_FFIEC">"c13635"</definedName>
    <definedName name="IQ_LEASE_FIN_RECEIVABLES_US_CHARGE_OFFS_FFIEC">"c13630"</definedName>
    <definedName name="IQ_LEASE_FIN_RECEIVABLES_US_RECOV_FFIEC">"c13634"</definedName>
    <definedName name="IQ_LEASE_FINANCE">"c5654"</definedName>
    <definedName name="IQ_LEASE_FINANCING_REC_DUE_30_89_FFIEC">"c13276"</definedName>
    <definedName name="IQ_LEASE_FINANCING_REC_DUE_90_FFIEC">"c13302"</definedName>
    <definedName name="IQ_LEASE_FINANCING_REC_NON_ACCRUAL_FFIEC">"c13328"</definedName>
    <definedName name="IQ_LEASE_FINANCING_RECEIVABLES_CHARGE_OFFS_FDIC">"c6602"</definedName>
    <definedName name="IQ_LEASE_FINANCING_RECEIVABLES_DOM_FFIEC">"c12915"</definedName>
    <definedName name="IQ_LEASE_FINANCING_RECEIVABLES_FDIC">"c6433"</definedName>
    <definedName name="IQ_LEASE_FINANCING_RECEIVABLES_NET_CHARGE_OFFS_FDIC">"c6640"</definedName>
    <definedName name="IQ_LEASE_FINANCING_RECEIVABLES_QUARTERLY_AVG_FFIEC">"c15483"</definedName>
    <definedName name="IQ_LEASE_FINANCING_RECEIVABLES_RECOVERIES_FDIC">"c6621"</definedName>
    <definedName name="IQ_LEASE_FINANCING_RECEIVABLES_TOTAL_LOANS_FOREIGN_FDIC">"c6449"</definedName>
    <definedName name="IQ_LEASE_PMT_REC_AFTER_FIVE">"c16099"</definedName>
    <definedName name="IQ_LEASE_PMT_REC_CY">"c16093"</definedName>
    <definedName name="IQ_LEASE_PMT_REC_CY1">"c16094"</definedName>
    <definedName name="IQ_LEASE_PMT_REC_CY2">"c16095"</definedName>
    <definedName name="IQ_LEASE_PMT_REC_CY3">"c16096"</definedName>
    <definedName name="IQ_LEASE_PMT_REC_CY4">"c16097"</definedName>
    <definedName name="IQ_LEASE_PMT_REC_NEXT_FIVE">"c16098"</definedName>
    <definedName name="IQ_LEASE_PMT_REC_TOTAL">"c16100"</definedName>
    <definedName name="IQ_LEASE_RECEIVABLES_FOREIGN_FFIEC">"c13483"</definedName>
    <definedName name="IQ_LEASE_REVENUE">"c16023"</definedName>
    <definedName name="IQ_LEASE_TERMINATION_FEES">"c16182"</definedName>
    <definedName name="IQ_LEASED_RESERVES_COAL">"c15918"</definedName>
    <definedName name="IQ_LEASED_RESERVES_TO_TOTAL_RESERVES_COAL">"c15958"</definedName>
    <definedName name="IQ_LEASEHOLD_IMPROVEMENT">"c17549"</definedName>
    <definedName name="IQ_LEASES_INDIVIDUALS_CHARGE_OFFS_FFIEC">"c13184"</definedName>
    <definedName name="IQ_LEASES_INDIVIDUALS_RECOV_FFIEC">"c13206"</definedName>
    <definedName name="IQ_LEASES_PERSONAL_EXP_DUE_30_89_FFIEC">"c13277"</definedName>
    <definedName name="IQ_LEASES_PERSONAL_EXP_DUE_90_FFIEC">"c13303"</definedName>
    <definedName name="IQ_LEASES_PERSONAL_EXP_NON_ACCRUAL_FFIEC">"c13329"</definedName>
    <definedName name="IQ_LEGAL_FEES_FFIEC">"c13052"</definedName>
    <definedName name="IQ_LEGAL_SETTLE">"c647"</definedName>
    <definedName name="IQ_LEGAL_SETTLE_BNK">"c648"</definedName>
    <definedName name="IQ_LEGAL_SETTLE_BR">"c649"</definedName>
    <definedName name="IQ_LEGAL_SETTLE_FIN">"c650"</definedName>
    <definedName name="IQ_LEGAL_SETTLE_INS">"c651"</definedName>
    <definedName name="IQ_LEGAL_SETTLE_RE">"c6229"</definedName>
    <definedName name="IQ_LEGAL_SETTLE_REIT">"c652"</definedName>
    <definedName name="IQ_LEGAL_SETTLE_SUPPLE">"c13815"</definedName>
    <definedName name="IQ_LEGAL_SETTLE_UTI">"c653"</definedName>
    <definedName name="IQ_LEVERAGE_RATIO">"c654"</definedName>
    <definedName name="IQ_LEVERED_FCF">"c1907"</definedName>
    <definedName name="IQ_LFCF_10YR_ANN_CAGR">"c6174"</definedName>
    <definedName name="IQ_LFCF_10YR_ANN_GROWTH">"c1942"</definedName>
    <definedName name="IQ_LFCF_1YR_ANN_GROWTH">"c1937"</definedName>
    <definedName name="IQ_LFCF_2YR_ANN_CAGR">"c6170"</definedName>
    <definedName name="IQ_LFCF_2YR_ANN_GROWTH">"c1938"</definedName>
    <definedName name="IQ_LFCF_3YR_ANN_CAGR">"c6171"</definedName>
    <definedName name="IQ_LFCF_3YR_ANN_GROWTH">"c1939"</definedName>
    <definedName name="IQ_LFCF_5YR_ANN_CAGR">"c6172"</definedName>
    <definedName name="IQ_LFCF_5YR_ANN_GROWTH">"c1940"</definedName>
    <definedName name="IQ_LFCF_7YR_ANN_CAGR">"c6173"</definedName>
    <definedName name="IQ_LFCF_7YR_ANN_GROWTH">"c1941"</definedName>
    <definedName name="IQ_LFCF_MARGIN">"c1961"</definedName>
    <definedName name="IQ_LH_STATUTORY_SURPLUS">"c2771"</definedName>
    <definedName name="IQ_LIAB_AP">"c8886"</definedName>
    <definedName name="IQ_LIAB_AP_ABS">"c8905"</definedName>
    <definedName name="IQ_LIAB_NAME_AP">"c8924"</definedName>
    <definedName name="IQ_LIAB_NAME_AP_ABS">"c8943"</definedName>
    <definedName name="IQ_LIABILITIES_FAIR_VALUE">"c13848"</definedName>
    <definedName name="IQ_LIABILITIES_LEVEL_1">"c13844"</definedName>
    <definedName name="IQ_LIABILITIES_LEVEL_2">"c13845"</definedName>
    <definedName name="IQ_LIABILITIES_LEVEL_3">"c13846"</definedName>
    <definedName name="IQ_LIABILITIES_NETTING_OTHER_ADJUSTMENTS">"c13847"</definedName>
    <definedName name="IQ_LIABILITY_ACCEPTANCES_OUT_FFIEC">"c12866"</definedName>
    <definedName name="IQ_LIABILITY_SHORT_POSITIONS_DOM_FFIEC">"c12941"</definedName>
    <definedName name="IQ_LICENSED_POPS">"c2123"</definedName>
    <definedName name="IQ_LICENSED_POPS_1">"c2123"</definedName>
    <definedName name="IQ_LICENSED_WIRELESS_POPS">"c2123"</definedName>
    <definedName name="IQ_LIFE_EARNED">"c2739"</definedName>
    <definedName name="IQ_LIFE_INSURANCE_ASSETS_FDIC">"c6372"</definedName>
    <definedName name="IQ_LIFE_INSURANCE_ASSETS_FFIEC">"c12847"</definedName>
    <definedName name="IQ_LIFOR">"c655"</definedName>
    <definedName name="IQ_LINE_EXTENSIONS_CABLE_INVEST">"c15803"</definedName>
    <definedName name="IQ_LIQUID_ASSETS_ASSETS_TOT_FFIEC">"c13439"</definedName>
    <definedName name="IQ_LIQUID_ASSETS_NONCORE_FUNDING_FFIEC">"c13339"</definedName>
    <definedName name="IQ_LIQUIDATION_VALUE_PREFERRED_CONVERT">"c13835"</definedName>
    <definedName name="IQ_LIQUIDATION_VALUE_PREFERRED_NON_REDEEM">"c13836"</definedName>
    <definedName name="IQ_LIQUIDATION_VALUE_PREFERRED_REDEEM">"c13837"</definedName>
    <definedName name="IQ_LISTING_CURRENCY">"c2127"</definedName>
    <definedName name="IQ_LL">"c656"</definedName>
    <definedName name="IQ_LOAN_ALLOW_GROSS_LOANS_FFIEC">"c13415"</definedName>
    <definedName name="IQ_LOAN_ALLOWANCE_GROSS_LOSSES_FFIEC">"c13352"</definedName>
    <definedName name="IQ_LOAN_ALLOWANCE_NET_LOANS_FFIEC">"c13472"</definedName>
    <definedName name="IQ_LOAN_ALLOWANCE_NONACCRUAL_ASSETS_FFIEC">"c13473"</definedName>
    <definedName name="IQ_LOAN_ALLOWANCE_PAST_DUE_NONACCRUAL_FFIEC">"c13474"</definedName>
    <definedName name="IQ_LOAN_COMMITMENTS_FAIR_VALUE_TOT_FFIEC">"c13216"</definedName>
    <definedName name="IQ_LOAN_COMMITMENTS_LEVEL_1_FFIEC">"c13224"</definedName>
    <definedName name="IQ_LOAN_COMMITMENTS_LEVEL_2_FFIEC">"c13232"</definedName>
    <definedName name="IQ_LOAN_COMMITMENTS_LEVEL_3_FFIEC">"c13240"</definedName>
    <definedName name="IQ_LOAN_COMMITMENTS_REVOLVING_FDIC">"c6524"</definedName>
    <definedName name="IQ_LOAN_LEASE_RECEIV">"c657"</definedName>
    <definedName name="IQ_LOAN_LOSS" localSheetId="3">"c656"</definedName>
    <definedName name="IQ_LOAN_LOSS" localSheetId="4">"c656"</definedName>
    <definedName name="IQ_LOAN_LOSS" localSheetId="16">"c656"</definedName>
    <definedName name="IQ_LOAN_LOSS">"c1386"</definedName>
    <definedName name="IQ_LOAN_LOSS_1">"c1386"</definedName>
    <definedName name="IQ_LOAN_LOSS_ALLOW_FDIC">"c6326"</definedName>
    <definedName name="IQ_LOAN_LOSS_ALLOWANCE_NON_PERF_ASSETS_FFIEC">"c13912"</definedName>
    <definedName name="IQ_LOAN_LOSS_ALLOWANCE_NONCURRENT_LOANS_FDIC">"c6740"</definedName>
    <definedName name="IQ_LOAN_LOSS_PROVISION_FOREIGN_FFIEC">"c15382"</definedName>
    <definedName name="IQ_LOAN_LOSSES_AVERAGE_LOANS_FFIEC">"c13350"</definedName>
    <definedName name="IQ_LOAN_LOSSES_FDIC">"c6580"</definedName>
    <definedName name="IQ_LOAN_SERVICE_REV">"c658"</definedName>
    <definedName name="IQ_LOANS_AGRICULTURAL_PROD_LL_REC_FFIEC">"c12886"</definedName>
    <definedName name="IQ_LOANS_AND_LEASES_HELD_FDIC">"c6367"</definedName>
    <definedName name="IQ_LOANS_CF">"c659"</definedName>
    <definedName name="IQ_LOANS_CF_BNK">"c660"</definedName>
    <definedName name="IQ_LOANS_CF_BR">"c661"</definedName>
    <definedName name="IQ_LOANS_CF_FIN">"c662"</definedName>
    <definedName name="IQ_LOANS_CF_INS">"c663"</definedName>
    <definedName name="IQ_LOANS_CF_RE">"c6230"</definedName>
    <definedName name="IQ_LOANS_CF_REIT">"c664"</definedName>
    <definedName name="IQ_LOANS_CF_UTI">"c665"</definedName>
    <definedName name="IQ_LOANS_DEPOSITORY_INST_US_LL_REC_FFIEC">"c12884"</definedName>
    <definedName name="IQ_LOANS_DEPOSITORY_INSTITUTIONS_FDIC">"c6382"</definedName>
    <definedName name="IQ_LOANS_DOM_QUARTERLY_AVG_FFIEC">"c13084"</definedName>
    <definedName name="IQ_LOANS_FARMERS_CHARGE_OFFS_FFIEC">"c13177"</definedName>
    <definedName name="IQ_LOANS_FARMERS_RECOV_FFIEC">"c13199"</definedName>
    <definedName name="IQ_LOANS_FINANCE_AGRICULTURAL_DUE_30_89_FFIEC">"c13270"</definedName>
    <definedName name="IQ_LOANS_FINANCE_AGRICULTURAL_DUE_90_FFIEC">"c13296"</definedName>
    <definedName name="IQ_LOANS_FINANCE_AGRICULTURAL_NON_ACCRUAL_FFIEC">"c13322"</definedName>
    <definedName name="IQ_LOANS_FINANCE_AGRICULTURAL_PROD_LL_REC_DOM_FFIEC">"c12909"</definedName>
    <definedName name="IQ_LOANS_FOR_SALE">"c666"</definedName>
    <definedName name="IQ_LOANS_FOREIGN_GOV_CHARGE_OFFS_FFIEC">"c13182"</definedName>
    <definedName name="IQ_LOANS_FOREIGN_GOV_DUE_30_89_FFIEC">"c13274"</definedName>
    <definedName name="IQ_LOANS_FOREIGN_GOV_DUE_90_FFIEC">"c13300"</definedName>
    <definedName name="IQ_LOANS_FOREIGN_GOV_LL_REC_DOM_FFIEC">"c12912"</definedName>
    <definedName name="IQ_LOANS_FOREIGN_GOV_NON_ACCRUAL_FFIEC">"c13326"</definedName>
    <definedName name="IQ_LOANS_FOREIGN_GOV_RECOV_FFIEC">"c13204"</definedName>
    <definedName name="IQ_LOANS_FOREIGN_INST_CHARGE_OFFS_FFIEC">"c13176"</definedName>
    <definedName name="IQ_LOANS_FOREIGN_INST_RECOV_FFIEC">"c13198"</definedName>
    <definedName name="IQ_LOANS_FOREIGN_LL_REC_FFIEC">"c12885"</definedName>
    <definedName name="IQ_LOANS_GOV_GUARANTEED_DUE_30_89_FFIEC">"c13281"</definedName>
    <definedName name="IQ_LOANS_GOV_GUARANTEED_DUE_90_FFIEC">"c13307"</definedName>
    <definedName name="IQ_LOANS_GOV_GUARANTEED_EXCL_GNMA_DUE_30_89_FFIEC">"c13282"</definedName>
    <definedName name="IQ_LOANS_GOV_GUARANTEED_EXCL_GNMA_DUE_90_FFIEC">"c13308"</definedName>
    <definedName name="IQ_LOANS_GOV_GUARANTEED_EXCL_GNMA_NON_ACCRUAL_FFIEC">"c13333"</definedName>
    <definedName name="IQ_LOANS_GOV_GUARANTEED_NON_ACCRUAL_FFIEC">"c13332"</definedName>
    <definedName name="IQ_LOANS_HELD_FOREIGN_FDIC">"c6315"</definedName>
    <definedName name="IQ_LOANS_INDIVIDUALS_FOREIGN_FFIEC">"c13480"</definedName>
    <definedName name="IQ_LOANS_LEASES_ASSETS_TOT_FFIEC">"c13437"</definedName>
    <definedName name="IQ_LOANS_LEASES_FAIR_VALUE_TOT_FFIEC">"c13209"</definedName>
    <definedName name="IQ_LOANS_LEASES_FOREIGN_FDIC">"c6383"</definedName>
    <definedName name="IQ_LOANS_LEASES_GROSS_FDIC">"c6323"</definedName>
    <definedName name="IQ_LOANS_LEASES_GROSS_FOREIGN_FDIC">"c6384"</definedName>
    <definedName name="IQ_LOANS_LEASES_HELD_SALE_FFIEC">"c12808"</definedName>
    <definedName name="IQ_LOANS_LEASES_HFI_FAIR_VALUE_TOT_FFIEC">"c15401"</definedName>
    <definedName name="IQ_LOANS_LEASES_HFI_LEVEL_1_FFIEC">"c15423"</definedName>
    <definedName name="IQ_LOANS_LEASES_HFI_LEVEL_2_FFIEC">"c15436"</definedName>
    <definedName name="IQ_LOANS_LEASES_HFI_LEVEL_3_FFIEC">"c15449"</definedName>
    <definedName name="IQ_LOANS_LEASES_HFS_FAIR_VALUE_TOT_FFIEC">"c15400"</definedName>
    <definedName name="IQ_LOANS_LEASES_HFS_LEVEL_1_FFIEC">"c15422"</definedName>
    <definedName name="IQ_LOANS_LEASES_HFS_LEVEL_2_FFIEC">"c15435"</definedName>
    <definedName name="IQ_LOANS_LEASES_HFS_LEVEL_3_FFIEC">"c15448"</definedName>
    <definedName name="IQ_LOANS_LEASES_LEVEL_1_FFIEC">"c13217"</definedName>
    <definedName name="IQ_LOANS_LEASES_LEVEL_2_FFIEC">"c13225"</definedName>
    <definedName name="IQ_LOANS_LEASES_LEVEL_3_FFIEC">"c13233"</definedName>
    <definedName name="IQ_LOANS_LEASES_NET_FDIC">"c6327"</definedName>
    <definedName name="IQ_LOANS_LEASES_NET_UNEARNED_FDIC">"c6325"</definedName>
    <definedName name="IQ_LOANS_LEASES_NET_UNEARNED_INC_ALLOWANCE_FFIEC">"c12811"</definedName>
    <definedName name="IQ_LOANS_LEASES_NET_UNEARNED_INCOME_FFIEC">"c12809"</definedName>
    <definedName name="IQ_LOANS_LEASES_QUARTERLY_AVG_FFIEC">"c13081"</definedName>
    <definedName name="IQ_LOANS_LOC_ASSETS_TOT_FFIEC">"c13441"</definedName>
    <definedName name="IQ_LOANS_NOT_SECURED_RE_FDIC">"c6381"</definedName>
    <definedName name="IQ_LOANS_PAST_DUE">"c667"</definedName>
    <definedName name="IQ_LOANS_PURCHASING_CARRYING_SECURITIES_LL_REC_DOM_FFIEC">"c12913"</definedName>
    <definedName name="IQ_LOANS_RECEIV_CURRENT">"c668"</definedName>
    <definedName name="IQ_LOANS_RECEIV_LT">"c669"</definedName>
    <definedName name="IQ_LOANS_RECEIV_LT_UTI">"c670"</definedName>
    <definedName name="IQ_LOANS_SEC_RE_FOREIGN_CHARGE_OFFS_FFIEC">"c13174"</definedName>
    <definedName name="IQ_LOANS_SEC_RE_FOREIGN_RECOV_FFIEC">"c13196"</definedName>
    <definedName name="IQ_LOANS_SECURED_1_4_DOM_QUARTERLY_AVG_FFIEC">"c13082"</definedName>
    <definedName name="IQ_LOANS_SECURED_BY_RE_CHARGE_OFFS_FDIC">"c6588"</definedName>
    <definedName name="IQ_LOANS_SECURED_BY_RE_RECOVERIES_FDIC">"c6607"</definedName>
    <definedName name="IQ_LOANS_SECURED_CONSTRUCTION_TRADING_DOM_FFIEC">"c12925"</definedName>
    <definedName name="IQ_LOANS_SECURED_FARMLAND_TRADING_DOM_FFIEC">"c12926"</definedName>
    <definedName name="IQ_LOANS_SECURED_NON_US_FDIC">"c6380"</definedName>
    <definedName name="IQ_LOANS_SECURED_RE_DOM_QUARTERLY_AVG_FFIEC">"c13083"</definedName>
    <definedName name="IQ_LOANS_SECURED_RE_FFIEC">"c12820"</definedName>
    <definedName name="IQ_LOANS_SECURED_RE_LL_REC_FFIEC">"c12883"</definedName>
    <definedName name="IQ_LOANS_SECURED_RE_NET_CHARGE_OFFS_FDIC">"c6626"</definedName>
    <definedName name="IQ_LOANS_TO_DEPOSITORY_INSTITUTIONS_FOREIGN_FDIC">"c6453"</definedName>
    <definedName name="IQ_LOANS_TO_FOREIGN_GOVERNMENTS_FDIC">"c6448"</definedName>
    <definedName name="IQ_LOANS_TO_INDIVIDUALS_FOREIGN_FDIC">"c6452"</definedName>
    <definedName name="IQ_LOANS_US_INST_CHARGE_OFFS_FFIEC">"c13175"</definedName>
    <definedName name="IQ_LOANS_US_INST_RECOV_FFIEC">"c13197"</definedName>
    <definedName name="IQ_LONG_TERM_ASSETS_FDIC">"c6361"</definedName>
    <definedName name="IQ_LONG_TERM_DEBT" localSheetId="3">"c674"</definedName>
    <definedName name="IQ_LONG_TERM_DEBT" localSheetId="4">"c674"</definedName>
    <definedName name="IQ_LONG_TERM_DEBT" localSheetId="16">"c674"</definedName>
    <definedName name="IQ_LONG_TERM_DEBT">"c1387"</definedName>
    <definedName name="IQ_LONG_TERM_DEBT_1">"c1387"</definedName>
    <definedName name="IQ_LONG_TERM_DEBT_OVER_TOTAL_CAP" localSheetId="3">"c677"</definedName>
    <definedName name="IQ_LONG_TERM_DEBT_OVER_TOTAL_CAP" localSheetId="4">"c677"</definedName>
    <definedName name="IQ_LONG_TERM_DEBT_OVER_TOTAL_CAP" localSheetId="16">"c677"</definedName>
    <definedName name="IQ_LONG_TERM_DEBT_OVER_TOTAL_CAP">"c1388"</definedName>
    <definedName name="IQ_LONG_TERM_DEBT_OVER_TOTAL_CAP_1">"c1388"</definedName>
    <definedName name="IQ_LONG_TERM_GROWTH">"c671"</definedName>
    <definedName name="IQ_LONG_TERM_INV" localSheetId="3">"c697"</definedName>
    <definedName name="IQ_LONG_TERM_INV" localSheetId="4">"c697"</definedName>
    <definedName name="IQ_LONG_TERM_INV" localSheetId="16">"c697"</definedName>
    <definedName name="IQ_LONG_TERM_INV">"c1389"</definedName>
    <definedName name="IQ_LONG_TERM_INV_1">"c1389"</definedName>
    <definedName name="IQ_LOSS_ALLOWANCE_LOANS_FDIC">"c6739"</definedName>
    <definedName name="IQ_LOSS_AVAIL_SALE_EQUITY_SEC_T1_FFIEC">"c13132"</definedName>
    <definedName name="IQ_LOSS_LOSS_EXP">"c672"</definedName>
    <definedName name="IQ_LOSS_TO_NET_EARNED">"c2751"</definedName>
    <definedName name="IQ_LOW_SULFUR_CONTENT_RESERVES_COAL">"c15924"</definedName>
    <definedName name="IQ_LOW_SULFURE_RESERVES_TO_TOTAL_RESERVES_COAL">"c15961"</definedName>
    <definedName name="IQ_LOW_TARGET_PRICE">"c1652"</definedName>
    <definedName name="IQ_LOW_TARGET_PRICE_CIQ">"c4660"</definedName>
    <definedName name="IQ_LOW_TARGET_PRICE_REUT">"c5318"</definedName>
    <definedName name="IQ_LOW_TARGET_PRICE_THOM">"c5097"</definedName>
    <definedName name="IQ_LOWPRICE">"c673"</definedName>
    <definedName name="IQ_LT_ASSETS_AP">"c8882"</definedName>
    <definedName name="IQ_LT_ASSETS_AP_ABS">"c8901"</definedName>
    <definedName name="IQ_LT_ASSETS_NAME_AP">"c8920"</definedName>
    <definedName name="IQ_LT_ASSETS_NAME_AP_ABS">"c8939"</definedName>
    <definedName name="IQ_LT_DEBT">"c674"</definedName>
    <definedName name="IQ_LT_DEBT_BNK">"c675"</definedName>
    <definedName name="IQ_LT_DEBT_BR">"c676"</definedName>
    <definedName name="IQ_LT_DEBT_CAPITAL">"c677"</definedName>
    <definedName name="IQ_LT_DEBT_CAPITAL_LEASES">"c2542"</definedName>
    <definedName name="IQ_LT_DEBT_CAPITAL_LEASES_PCT">"c2543"</definedName>
    <definedName name="IQ_LT_DEBT_DERIVATIVES">"c17743"</definedName>
    <definedName name="IQ_LT_DEBT_EQUITY">"c678"</definedName>
    <definedName name="IQ_LT_DEBT_FIN">"c679"</definedName>
    <definedName name="IQ_LT_DEBT_INS">"c680"</definedName>
    <definedName name="IQ_LT_DEBT_ISSUED">"c681"</definedName>
    <definedName name="IQ_LT_DEBT_ISSUED_BNK">"c682"</definedName>
    <definedName name="IQ_LT_DEBT_ISSUED_BR">"c683"</definedName>
    <definedName name="IQ_LT_DEBT_ISSUED_FIN">"c684"</definedName>
    <definedName name="IQ_LT_DEBT_ISSUED_INS">"c685"</definedName>
    <definedName name="IQ_LT_DEBT_ISSUED_RE">"c6231"</definedName>
    <definedName name="IQ_LT_DEBT_ISSUED_REIT">"c686"</definedName>
    <definedName name="IQ_LT_DEBT_ISSUED_UTI">"c687"</definedName>
    <definedName name="IQ_LT_DEBT_MATURING_1YR_INT_SENSITIVITY_FFIEC">"c13097"</definedName>
    <definedName name="IQ_LT_DEBT_RE">"c6232"</definedName>
    <definedName name="IQ_LT_DEBT_REIT">"c688"</definedName>
    <definedName name="IQ_LT_DEBT_REPAID">"c689"</definedName>
    <definedName name="IQ_LT_DEBT_REPAID_BNK">"c690"</definedName>
    <definedName name="IQ_LT_DEBT_REPAID_BR">"c691"</definedName>
    <definedName name="IQ_LT_DEBT_REPAID_FIN">"c692"</definedName>
    <definedName name="IQ_LT_DEBT_REPAID_INS">"c693"</definedName>
    <definedName name="IQ_LT_DEBT_REPAID_RE">"c6233"</definedName>
    <definedName name="IQ_LT_DEBT_REPAID_REIT">"c694"</definedName>
    <definedName name="IQ_LT_DEBT_REPAID_UTI">"c695"</definedName>
    <definedName name="IQ_LT_DEBT_REPRICE_ASSETS_TOT_FFIEC">"c13453"</definedName>
    <definedName name="IQ_LT_DEBT_REPRICING_WITHIN_1_YR_INT_SENSITIVITY_FFIEC">"c13095"</definedName>
    <definedName name="IQ_LT_DEBT_UTI">"c696"</definedName>
    <definedName name="IQ_LT_GROWTH_DET_EST_DATE_REUT">"c12296"</definedName>
    <definedName name="IQ_LT_GROWTH_DET_EST_INCL_REUT">"c12420"</definedName>
    <definedName name="IQ_LT_GROWTH_DET_EST_ORIGIN_REUT">"c12728"</definedName>
    <definedName name="IQ_LT_GROWTH_DET_EST_REUT">"c12154"</definedName>
    <definedName name="IQ_LT_INVEST">"c697"</definedName>
    <definedName name="IQ_LT_INVEST_BR">"c698"</definedName>
    <definedName name="IQ_LT_INVEST_FIN">"c699"</definedName>
    <definedName name="IQ_LT_INVEST_RE">"c6234"</definedName>
    <definedName name="IQ_LT_INVEST_REIT">"c700"</definedName>
    <definedName name="IQ_LT_INVEST_UTI">"c701"</definedName>
    <definedName name="IQ_LT_LIAB_AP">"c8885"</definedName>
    <definedName name="IQ_LT_LIAB_AP_ABS">"c8904"</definedName>
    <definedName name="IQ_LT_LIAB_NAME_AP">"c8923"</definedName>
    <definedName name="IQ_LT_LIAB_NAME_AP_ABS">"c8942"</definedName>
    <definedName name="IQ_LT_NOTE_RECEIV">"c1602"</definedName>
    <definedName name="IQ_LT_SENIOR_DEBT">"c702"</definedName>
    <definedName name="IQ_LT_SUB_DEBT">"c703"</definedName>
    <definedName name="IQ_LTD_DUE_AFTER_FIVE">"c704"</definedName>
    <definedName name="IQ_LTD_DUE_CY">"c705"</definedName>
    <definedName name="IQ_LTD_DUE_CY1">"c706"</definedName>
    <definedName name="IQ_LTD_DUE_CY2">"c707"</definedName>
    <definedName name="IQ_LTD_DUE_CY3">"c708"</definedName>
    <definedName name="IQ_LTD_DUE_CY4">"c709"</definedName>
    <definedName name="IQ_LTD_DUE_NEXT_FIVE">"c710"</definedName>
    <definedName name="IQ_LTM">2000</definedName>
    <definedName name="IQ_LTM_DATE">"IQ_LTM_DATE"</definedName>
    <definedName name="IQ_LTM_REVENUE_OVER_EMPLOYEES" localSheetId="3">"c1304"</definedName>
    <definedName name="IQ_LTM_REVENUE_OVER_EMPLOYEES" localSheetId="4">"c1304"</definedName>
    <definedName name="IQ_LTM_REVENUE_OVER_EMPLOYEES" localSheetId="16">"c1304"</definedName>
    <definedName name="IQ_LTM_REVENUE_OVER_EMPLOYEES">"c1437"</definedName>
    <definedName name="IQ_LTM_REVENUE_OVER_EMPLOYEES_1">"c1437"</definedName>
    <definedName name="IQ_LTMMONTH">120000</definedName>
    <definedName name="IQ_M1">"c6906"</definedName>
    <definedName name="IQ_M1_APR">"c7566"</definedName>
    <definedName name="IQ_M1_APR_FC">"c8446"</definedName>
    <definedName name="IQ_M1_FC">"c7786"</definedName>
    <definedName name="IQ_M1_POP">"c7126"</definedName>
    <definedName name="IQ_M1_POP_FC">"c8006"</definedName>
    <definedName name="IQ_M1_YOY">"c7346"</definedName>
    <definedName name="IQ_M1_YOY_FC">"c8226"</definedName>
    <definedName name="IQ_M2">"c6907"</definedName>
    <definedName name="IQ_M2_APR">"c7567"</definedName>
    <definedName name="IQ_M2_APR_FC">"c8447"</definedName>
    <definedName name="IQ_M2_FC">"c7787"</definedName>
    <definedName name="IQ_M2_POP">"c7127"</definedName>
    <definedName name="IQ_M2_POP_FC">"c8007"</definedName>
    <definedName name="IQ_M2_YOY">"c7347"</definedName>
    <definedName name="IQ_M2_YOY_FC">"c8227"</definedName>
    <definedName name="IQ_M3">"c6908"</definedName>
    <definedName name="IQ_M3_APR">"c7568"</definedName>
    <definedName name="IQ_M3_APR_FC">"c8448"</definedName>
    <definedName name="IQ_M3_FC">"c7788"</definedName>
    <definedName name="IQ_M3_POP">"c7128"</definedName>
    <definedName name="IQ_M3_POP_FC">"c8008"</definedName>
    <definedName name="IQ_M3_YOY">"c7348"</definedName>
    <definedName name="IQ_M3_YOY_FC">"c8228"</definedName>
    <definedName name="IQ_MACHINERY">"c711"</definedName>
    <definedName name="IQ_MACRO_SURVEY_CONSUMER_SENTIMENT">"c20808"</definedName>
    <definedName name="IQ_MAINT_CAPEX">"c2947"</definedName>
    <definedName name="IQ_MAINT_CAPEX_ACT_OR_EST">"c4458"</definedName>
    <definedName name="IQ_MAINT_CAPEX_ACT_OR_EST_CIQ">"c4987"</definedName>
    <definedName name="IQ_MAINT_CAPEX_EST">"c4457"</definedName>
    <definedName name="IQ_MAINT_CAPEX_EST_CIQ">"c4986"</definedName>
    <definedName name="IQ_MAINT_CAPEX_EST_REV_DATE_TIME_REUT">"c28556"</definedName>
    <definedName name="IQ_MAINT_CAPEX_EST_REVISIONS_REUT">"c28517"</definedName>
    <definedName name="IQ_MAINT_CAPEX_GUIDANCE">"c4459"</definedName>
    <definedName name="IQ_MAINT_CAPEX_GUIDANCE_CIQ">"c4988"</definedName>
    <definedName name="IQ_MAINT_CAPEX_HIGH_EST">"c4460"</definedName>
    <definedName name="IQ_MAINT_CAPEX_HIGH_EST_CIQ">"c4989"</definedName>
    <definedName name="IQ_MAINT_CAPEX_HIGH_GUIDANCE">"c4197"</definedName>
    <definedName name="IQ_MAINT_CAPEX_HIGH_GUIDANCE_CIQ">"c4609"</definedName>
    <definedName name="IQ_MAINT_CAPEX_LOW_EST">"c4461"</definedName>
    <definedName name="IQ_MAINT_CAPEX_LOW_EST_CIQ">"c4990"</definedName>
    <definedName name="IQ_MAINT_CAPEX_LOW_GUIDANCE">"c4237"</definedName>
    <definedName name="IQ_MAINT_CAPEX_LOW_GUIDANCE_CIQ">"c4649"</definedName>
    <definedName name="IQ_MAINT_CAPEX_MEDIAN_EST">"c4462"</definedName>
    <definedName name="IQ_MAINT_CAPEX_MEDIAN_EST_CIQ">"c4991"</definedName>
    <definedName name="IQ_MAINT_CAPEX_NUM_EST">"c4463"</definedName>
    <definedName name="IQ_MAINT_CAPEX_NUM_EST_CIQ">"c5001"</definedName>
    <definedName name="IQ_MAINT_CAPEX_STDDEV_EST">"c4464"</definedName>
    <definedName name="IQ_MAINT_CAPEX_STDDEV_EST_CIQ">"c5002"</definedName>
    <definedName name="IQ_MAINT_REPAIR">"c2087"</definedName>
    <definedName name="IQ_MAKE_WHOLE_END_DATE">"c2493"</definedName>
    <definedName name="IQ_MAKE_WHOLE_SPREAD">"c2494"</definedName>
    <definedName name="IQ_MAKE_WHOLE_START_DATE">"c2492"</definedName>
    <definedName name="IQ_MAN_INVENTORIES">"c6913"</definedName>
    <definedName name="IQ_MAN_INVENTORIES_APR">"c7573"</definedName>
    <definedName name="IQ_MAN_INVENTORIES_APR_FC">"c8453"</definedName>
    <definedName name="IQ_MAN_INVENTORIES_FC">"c7793"</definedName>
    <definedName name="IQ_MAN_INVENTORIES_POP">"c7133"</definedName>
    <definedName name="IQ_MAN_INVENTORIES_POP_FC">"c8013"</definedName>
    <definedName name="IQ_MAN_INVENTORIES_YOY">"c7353"</definedName>
    <definedName name="IQ_MAN_INVENTORIES_YOY_FC">"c8233"</definedName>
    <definedName name="IQ_MAN_IS_RATIO">"c6912"</definedName>
    <definedName name="IQ_MAN_IS_RATIO_APR">"c7572"</definedName>
    <definedName name="IQ_MAN_IS_RATIO_APR_FC">"c8452"</definedName>
    <definedName name="IQ_MAN_IS_RATIO_FC">"c7792"</definedName>
    <definedName name="IQ_MAN_IS_RATIO_POP">"c7132"</definedName>
    <definedName name="IQ_MAN_IS_RATIO_POP_FC">"c8012"</definedName>
    <definedName name="IQ_MAN_IS_RATIO_YOY">"c7352"</definedName>
    <definedName name="IQ_MAN_IS_RATIO_YOY_FC">"c8232"</definedName>
    <definedName name="IQ_MAN_ORDERS">"c6914"</definedName>
    <definedName name="IQ_MAN_ORDERS_APR">"c7574"</definedName>
    <definedName name="IQ_MAN_ORDERS_APR_FC">"c8454"</definedName>
    <definedName name="IQ_MAN_ORDERS_FC">"c7794"</definedName>
    <definedName name="IQ_MAN_ORDERS_POP">"c7134"</definedName>
    <definedName name="IQ_MAN_ORDERS_POP_FC">"c8014"</definedName>
    <definedName name="IQ_MAN_ORDERS_YOY">"c7354"</definedName>
    <definedName name="IQ_MAN_ORDERS_YOY_FC">"c8234"</definedName>
    <definedName name="IQ_MAN_OUTPUT_HR">"c6915"</definedName>
    <definedName name="IQ_MAN_OUTPUT_HR_APR">"c7575"</definedName>
    <definedName name="IQ_MAN_OUTPUT_HR_APR_FC">"c8455"</definedName>
    <definedName name="IQ_MAN_OUTPUT_HR_FC">"c7795"</definedName>
    <definedName name="IQ_MAN_OUTPUT_HR_POP">"c7135"</definedName>
    <definedName name="IQ_MAN_OUTPUT_HR_POP_FC">"c8015"</definedName>
    <definedName name="IQ_MAN_OUTPUT_HR_YOY">"c7355"</definedName>
    <definedName name="IQ_MAN_OUTPUT_HR_YOY_FC">"c8235"</definedName>
    <definedName name="IQ_MAN_PAYROLLS">"c6916"</definedName>
    <definedName name="IQ_MAN_PAYROLLS_APR">"c7576"</definedName>
    <definedName name="IQ_MAN_PAYROLLS_APR_FC">"c8456"</definedName>
    <definedName name="IQ_MAN_PAYROLLS_FC">"c7796"</definedName>
    <definedName name="IQ_MAN_PAYROLLS_POP">"c7136"</definedName>
    <definedName name="IQ_MAN_PAYROLLS_POP_FC">"c8016"</definedName>
    <definedName name="IQ_MAN_PAYROLLS_YOY">"c7356"</definedName>
    <definedName name="IQ_MAN_PAYROLLS_YOY_FC">"c8236"</definedName>
    <definedName name="IQ_MAN_SHIPMENTS">"c6917"</definedName>
    <definedName name="IQ_MAN_SHIPMENTS_APR">"c7577"</definedName>
    <definedName name="IQ_MAN_SHIPMENTS_APR_FC">"c8457"</definedName>
    <definedName name="IQ_MAN_SHIPMENTS_FC">"c7797"</definedName>
    <definedName name="IQ_MAN_SHIPMENTS_POP">"c7137"</definedName>
    <definedName name="IQ_MAN_SHIPMENTS_POP_FC">"c8017"</definedName>
    <definedName name="IQ_MAN_SHIPMENTS_YOY">"c7357"</definedName>
    <definedName name="IQ_MAN_SHIPMENTS_YOY_FC">"c8237"</definedName>
    <definedName name="IQ_MAN_TOTAL_HR">"c6918"</definedName>
    <definedName name="IQ_MAN_TOTAL_HR_APR">"c7578"</definedName>
    <definedName name="IQ_MAN_TOTAL_HR_APR_FC">"c8458"</definedName>
    <definedName name="IQ_MAN_TOTAL_HR_FC">"c7798"</definedName>
    <definedName name="IQ_MAN_TOTAL_HR_POP">"c7138"</definedName>
    <definedName name="IQ_MAN_TOTAL_HR_POP_FC">"c8018"</definedName>
    <definedName name="IQ_MAN_TOTAL_HR_YOY">"c7358"</definedName>
    <definedName name="IQ_MAN_TOTAL_HR_YOY_FC">"c8238"</definedName>
    <definedName name="IQ_MAN_TRADE_INVENTORIES">"c6910"</definedName>
    <definedName name="IQ_MAN_TRADE_INVENTORIES_APR">"c7570"</definedName>
    <definedName name="IQ_MAN_TRADE_INVENTORIES_APR_FC">"c8450"</definedName>
    <definedName name="IQ_MAN_TRADE_INVENTORIES_FC">"c7790"</definedName>
    <definedName name="IQ_MAN_TRADE_INVENTORIES_POP">"c7130"</definedName>
    <definedName name="IQ_MAN_TRADE_INVENTORIES_POP_FC">"c8010"</definedName>
    <definedName name="IQ_MAN_TRADE_INVENTORIES_YOY">"c7350"</definedName>
    <definedName name="IQ_MAN_TRADE_INVENTORIES_YOY_FC">"c8230"</definedName>
    <definedName name="IQ_MAN_TRADE_IS_RATIO">"c6909"</definedName>
    <definedName name="IQ_MAN_TRADE_IS_RATIO_FC">"c7789"</definedName>
    <definedName name="IQ_MAN_TRADE_IS_RATIO_POP">"c7129"</definedName>
    <definedName name="IQ_MAN_TRADE_IS_RATIO_POP_FC">"c8009"</definedName>
    <definedName name="IQ_MAN_TRADE_IS_RATIO_YOY">"c7349"</definedName>
    <definedName name="IQ_MAN_TRADE_IS_RATIO_YOY_FC">"c8229"</definedName>
    <definedName name="IQ_MAN_TRADE_SALES">"c6911"</definedName>
    <definedName name="IQ_MAN_TRADE_SALES_APR">"c7571"</definedName>
    <definedName name="IQ_MAN_TRADE_SALES_APR_FC">"c8451"</definedName>
    <definedName name="IQ_MAN_TRADE_SALES_FC">"c7791"</definedName>
    <definedName name="IQ_MAN_TRADE_SALES_POP">"c7131"</definedName>
    <definedName name="IQ_MAN_TRADE_SALES_POP_FC">"c8011"</definedName>
    <definedName name="IQ_MAN_TRADE_SALES_YOY">"c7351"</definedName>
    <definedName name="IQ_MAN_TRADE_SALES_YOY_FC">"c8231"</definedName>
    <definedName name="IQ_MAN_WAGES">"c6919"</definedName>
    <definedName name="IQ_MAN_WAGES_APR">"c7579"</definedName>
    <definedName name="IQ_MAN_WAGES_APR_FC">"c8459"</definedName>
    <definedName name="IQ_MAN_WAGES_FC">"c7799"</definedName>
    <definedName name="IQ_MAN_WAGES_POP">"c7139"</definedName>
    <definedName name="IQ_MAN_WAGES_POP_FC">"c8019"</definedName>
    <definedName name="IQ_MAN_WAGES_YOY">"c7359"</definedName>
    <definedName name="IQ_MAN_WAGES_YOY_FC">"c8239"</definedName>
    <definedName name="IQ_MANAGED_PROP">"c8763"</definedName>
    <definedName name="IQ_MANAGED_SQ_FT">"c8779"</definedName>
    <definedName name="IQ_MANAGED_UNITS">"c8771"</definedName>
    <definedName name="IQ_MARGIN_ANNUAL_PREMIUM_EQUIVALENT_NEW_BUSINESS">"c9970"</definedName>
    <definedName name="IQ_MARGIN_PV_PREMIUMS_NEW_BUSINESS">"c9971"</definedName>
    <definedName name="IQ_MARKET_CAP_LFCF">"c2209"</definedName>
    <definedName name="IQ_MARKETCAP">"c712"</definedName>
    <definedName name="IQ_MARKETING">"c2239"</definedName>
    <definedName name="IQ_MARKETING_PROMOTION_EXPENSE">"c16035"</definedName>
    <definedName name="IQ_MARKTCAP">"c258"</definedName>
    <definedName name="IQ_MATERIALS_SUPPLES_INVENTORY_COAL">"c15942"</definedName>
    <definedName name="IQ_MATURITY_DATE">"c2146"</definedName>
    <definedName name="IQ_MATURITY_ONE_YEAR_LESS_FDIC">"c6425"</definedName>
    <definedName name="IQ_MBS_INVEST_SECURITIES_FFIEC">"c13460"</definedName>
    <definedName name="IQ_MBS_OTHER_ISSUED_FNMA_HTM_AMORT_COST_FFIEC">"c20444"</definedName>
    <definedName name="IQ_MBS_OTHER_ISSUED_FNMA_HTM_FAIR_VAL_FFIEC">"c20479"</definedName>
    <definedName name="IQ_MBS_OTHER_ISSUED_FNMA_OTHERS_AFS_AMORT_COST_FFIEC">"c20496"</definedName>
    <definedName name="IQ_MBS_OTHER_ISSUED_FNMA_OTHERS_AFS_FAIR_VAL_FFIEC">"c20461"</definedName>
    <definedName name="IQ_MBS_OTHER_ISSUED_FNMA_OTHERS_AVAIL_SALE_FFIEC">"c12799"</definedName>
    <definedName name="IQ_MBS_OTHER_ISSUED_FNMA_OTHERS_FFIEC">"c12785"</definedName>
    <definedName name="IQ_MBS_PASS_THROUGH_FNMA_AFS_AMORT_COST_FFIEC">"c20494"</definedName>
    <definedName name="IQ_MBS_PASS_THROUGH_FNMA_AFS_FAIR_VAL_FFIEC">"c20459"</definedName>
    <definedName name="IQ_MBS_PASS_THROUGH_FNMA_AVAIL_SALE_FFIEC">"c12797"</definedName>
    <definedName name="IQ_MBS_PASS_THROUGH_FNMA_FFIEC">"c12783"</definedName>
    <definedName name="IQ_MBS_PASS_THROUGH_FNMA_HTM_AMORT_COST_FFIEC">"c20442"</definedName>
    <definedName name="IQ_MBS_PASS_THROUGH_FNMA_HTM_FAIR_VAL_FFIEC">"c20477"</definedName>
    <definedName name="IQ_MBS_PASS_THROUGH_GNMA_AFS_AMORT_COST_FFIEC">"c20493"</definedName>
    <definedName name="IQ_MBS_PASS_THROUGH_GNMA_AFS_FAIR_VAL_FFIEC">"c20458"</definedName>
    <definedName name="IQ_MBS_PASS_THROUGH_GNMA_AVAIL_SALE_FFIEC">"c12796"</definedName>
    <definedName name="IQ_MBS_PASS_THROUGH_GNMA_FFIEC">"c12782"</definedName>
    <definedName name="IQ_MBS_PASS_THROUGH_GNMA_HTM_AMORT_COST_FFIEC">"c20441"</definedName>
    <definedName name="IQ_MBS_PASS_THROUGH_GNMA_HTM_FAIR_VAL_FFIEC">"c20476"</definedName>
    <definedName name="IQ_MBS_PASS_THROUGH_ISSUED_FNMA_GNMA_TRADING_DOM_FFIEC">"c12921"</definedName>
    <definedName name="IQ_MBS_PASS_THROUGH_OTHER_AFS_AMORT_COST_FFIEC">"c20495"</definedName>
    <definedName name="IQ_MBS_PASS_THROUGH_OTHER_AFS_FAIR_VAL_FFIEC">"c20460"</definedName>
    <definedName name="IQ_MBS_PASS_THROUGH_OTHER_AVAIL_SALE_FFIEC">"c12798"</definedName>
    <definedName name="IQ_MBS_PASS_THROUGH_OTHER_FFIEC">"c12784"</definedName>
    <definedName name="IQ_MBS_PASS_THROUGH_OTHER_HTM_AMORT_COST_FFIEC">"c20443"</definedName>
    <definedName name="IQ_MBS_PASS_THROUGH_OTHER_HTM_FAIR_VAL_FFIEC">"c20478"</definedName>
    <definedName name="IQ_MBS_QUARTERLY_AVG_FFIEC">"c15471"</definedName>
    <definedName name="IQ_MC_ASO_COVERED_LIVES">"c9918"</definedName>
    <definedName name="IQ_MC_ASO_MEMBERSHIP">"c9921"</definedName>
    <definedName name="IQ_MC_CLAIMS_RESERVES">"c9941"</definedName>
    <definedName name="IQ_MC_COMBINED_RATIO">"c9933"</definedName>
    <definedName name="IQ_MC_COMMERCIAL_ASO_FEES">"c15862"</definedName>
    <definedName name="IQ_MC_COMMERCIAL_NON_RISK_MEMBERS">"c15835"</definedName>
    <definedName name="IQ_MC_COMMERCIAL_PREMIUMS">"c15852"</definedName>
    <definedName name="IQ_MC_DAYS_CLAIMS_PAYABLE">"c9937"</definedName>
    <definedName name="IQ_MC_DAYS_CLAIMS_PAYABLE_EXCL_CAPITATION">"c9938"</definedName>
    <definedName name="IQ_MC_DENTAL_MEMBERS">"c15832"</definedName>
    <definedName name="IQ_MC_DENTAL_PREMIUMS">"c15858"</definedName>
    <definedName name="IQ_MC_GA_MARGIN">"c9930"</definedName>
    <definedName name="IQ_MC_GA_OPERATING_REV">"c9929"</definedName>
    <definedName name="IQ_MC_HMO_MEMBERS">"c15824"</definedName>
    <definedName name="IQ_MC_HMO_PREMIUMS">"c15850"</definedName>
    <definedName name="IQ_MC_INDEMNITY_MEMBERS">"c15825"</definedName>
    <definedName name="IQ_MC_INDEMNITY_PREMIUMS">"c15851"</definedName>
    <definedName name="IQ_MC_MEDICAID_ASO_FEES">"c15865"</definedName>
    <definedName name="IQ_MC_MEDICAID_MEMBERS">"c15830"</definedName>
    <definedName name="IQ_MC_MEDICAID_NON_RISK_MEMBERS">"c15838"</definedName>
    <definedName name="IQ_MC_MEDICAID_PREMIUMS">"c15856"</definedName>
    <definedName name="IQ_MC_MEDICAL_COST">"c15847"</definedName>
    <definedName name="IQ_MC_MEDICAL_COSTS_PMPM">"c9925"</definedName>
    <definedName name="IQ_MC_MEDICAL_EXPENSE_RATIO">"c9927"</definedName>
    <definedName name="IQ_MC_MEDICARE_ASO_FEES">"c15864"</definedName>
    <definedName name="IQ_MC_MEDICARE_MEMBERS">"c15828"</definedName>
    <definedName name="IQ_MC_MEDICARE_NON_RISK_MEMBERS">"c15837"</definedName>
    <definedName name="IQ_MC_MEDICARE_PART_D_MEMBERS">"c15829"</definedName>
    <definedName name="IQ_MC_MEDICARE_PART_D_PREMIUMS">"c15855"</definedName>
    <definedName name="IQ_MC_MEDICARE_PREMIUMS">"c15854"</definedName>
    <definedName name="IQ_MC_MILITARY_ASO_FEES">"c15863"</definedName>
    <definedName name="IQ_MC_MILITARY_MEMBERS">"c15827"</definedName>
    <definedName name="IQ_MC_MILITARY_NON_RISK_MEMBERS">"c15836"</definedName>
    <definedName name="IQ_MC_MILITARY_PREMIUMS">"c15853"</definedName>
    <definedName name="IQ_MC_NET_INVESTMENT_INCOME">"c15845"</definedName>
    <definedName name="IQ_MC_OTHER_REV">"c15846"</definedName>
    <definedName name="IQ_MC_PARENT_CASH">"c9942"</definedName>
    <definedName name="IQ_MC_PPO_POS_MEMBERS">"c15823"</definedName>
    <definedName name="IQ_MC_PPO_POS_PREMIUMS">"c15849"</definedName>
    <definedName name="IQ_MC_PREMIUMS">"c15861"</definedName>
    <definedName name="IQ_MC_PREMIUMS_PMPM">"c9924"</definedName>
    <definedName name="IQ_MC_RATIO">"c2783"</definedName>
    <definedName name="IQ_MC_RECEIPT_CYCLE_TIME_DAYS">"c9939"</definedName>
    <definedName name="IQ_MC_RECEIPT_CYCLE_TIME_MONTHS">"c9940"</definedName>
    <definedName name="IQ_MC_RISK_COVERED_LIVES">"c9917"</definedName>
    <definedName name="IQ_MC_RISK_MEMBERSHIP">"c9920"</definedName>
    <definedName name="IQ_MC_SELLILNG_COSTS_RATIO">"c9928"</definedName>
    <definedName name="IQ_MC_SGA_MARGIN">"c9932"</definedName>
    <definedName name="IQ_MC_SGA_OPERATING_REV">"c9931"</definedName>
    <definedName name="IQ_MC_SGA_PMPM">"c9926"</definedName>
    <definedName name="IQ_MC_SPECIALTY_ASO_FEES">"c15867"</definedName>
    <definedName name="IQ_MC_SPECIALTY_NON_RISK_MEMBERS">"c15840"</definedName>
    <definedName name="IQ_MC_STATUTORY_SURPLUS">"c2772"</definedName>
    <definedName name="IQ_MC_TANGIBLE_EQUITY_MEDICAL_COST">"c15848"</definedName>
    <definedName name="IQ_MC_TANGIBLE_EQUITY_PER_MEMBER">"c15843"</definedName>
    <definedName name="IQ_MC_TOTAL_ASO_FEES">"c15868"</definedName>
    <definedName name="IQ_MC_TOTAL_COMMERCIAL_MEMBERS">"c15826"</definedName>
    <definedName name="IQ_MC_TOTAL_COVERED_LIVES">"c9919"</definedName>
    <definedName name="IQ_MC_TOTAL_EQUITY_PER_MEMBER">"c15842"</definedName>
    <definedName name="IQ_MC_TOTAL_GOVT_ASO_FEES">"c15866"</definedName>
    <definedName name="IQ_MC_TOTAL_GOVT_MEMBERS">"c15831"</definedName>
    <definedName name="IQ_MC_TOTAL_GOVT_NON_RISK_MEMBERS">"c15839"</definedName>
    <definedName name="IQ_MC_TOTAL_GOVT_PREMIUMS">"c15857"</definedName>
    <definedName name="IQ_MC_TOTAL_MEMBERSHIP">"c9922"</definedName>
    <definedName name="IQ_MC_TOTAL_MEMBERSHIP_CAPITATION">"c9923"</definedName>
    <definedName name="IQ_MC_TOTAL_OTHER_MEMBERS">"c15833"</definedName>
    <definedName name="IQ_MC_TOTAL_OTHER_PREMIUMS">"c15859"</definedName>
    <definedName name="IQ_MC_TOTAL_RESERVES_PER_MEMBER">"c15844"</definedName>
    <definedName name="IQ_MC_TOTAL_SEPCIALTY_MEMBERS">"c15834"</definedName>
    <definedName name="IQ_MC_TOTAL_SEPCIALTY_PREMIUMS">"c15860"</definedName>
    <definedName name="IQ_MC_TOTAL_STATUTORY_CAPITAL_SURPLUS_PER_MEMBER">"c15841"</definedName>
    <definedName name="IQ_MC_UNPROCESSED_CLAIMS_INVENTORY_DAYS">"c9936"</definedName>
    <definedName name="IQ_MC_UNPROCESSED_CLAIMS_INVENTORY_NUMBER">"c9934"</definedName>
    <definedName name="IQ_MC_UNPROCESSED_CLAIMS_INVENTORY_VALUE">"c9935"</definedName>
    <definedName name="IQ_MEASURED_ATTRIB_ORE_RESOURCES_ALUM">"c9237"</definedName>
    <definedName name="IQ_MEASURED_ATTRIB_ORE_RESOURCES_COP">"c9181"</definedName>
    <definedName name="IQ_MEASURED_ATTRIB_ORE_RESOURCES_DIAM">"c9661"</definedName>
    <definedName name="IQ_MEASURED_ATTRIB_ORE_RESOURCES_GOLD">"c9022"</definedName>
    <definedName name="IQ_MEASURED_ATTRIB_ORE_RESOURCES_IRON">"c9396"</definedName>
    <definedName name="IQ_MEASURED_ATTRIB_ORE_RESOURCES_LEAD">"c9449"</definedName>
    <definedName name="IQ_MEASURED_ATTRIB_ORE_RESOURCES_MANG">"c9502"</definedName>
    <definedName name="IQ_MEASURED_ATTRIB_ORE_RESOURCES_MOLYB">"c9714"</definedName>
    <definedName name="IQ_MEASURED_ATTRIB_ORE_RESOURCES_NICK">"c9290"</definedName>
    <definedName name="IQ_MEASURED_ATTRIB_ORE_RESOURCES_PLAT">"c9128"</definedName>
    <definedName name="IQ_MEASURED_ATTRIB_ORE_RESOURCES_SILVER">"c9075"</definedName>
    <definedName name="IQ_MEASURED_ATTRIB_ORE_RESOURCES_TITAN">"c9555"</definedName>
    <definedName name="IQ_MEASURED_ATTRIB_ORE_RESOURCES_URAN">"c9608"</definedName>
    <definedName name="IQ_MEASURED_ATTRIB_ORE_RESOURCES_ZINC">"c9343"</definedName>
    <definedName name="IQ_MEASURED_INDICATED_ATTRIB_ORE_RESOURCES_ALUM">"c9239"</definedName>
    <definedName name="IQ_MEASURED_INDICATED_ATTRIB_ORE_RESOURCES_COP">"c9183"</definedName>
    <definedName name="IQ_MEASURED_INDICATED_ATTRIB_ORE_RESOURCES_DIAM">"c9663"</definedName>
    <definedName name="IQ_MEASURED_INDICATED_ATTRIB_ORE_RESOURCES_GOLD">"c9024"</definedName>
    <definedName name="IQ_MEASURED_INDICATED_ATTRIB_ORE_RESOURCES_IRON">"c9398"</definedName>
    <definedName name="IQ_MEASURED_INDICATED_ATTRIB_ORE_RESOURCES_LEAD">"c9451"</definedName>
    <definedName name="IQ_MEASURED_INDICATED_ATTRIB_ORE_RESOURCES_MANG">"c9504"</definedName>
    <definedName name="IQ_MEASURED_INDICATED_ATTRIB_ORE_RESOURCES_MOLYB">"c9716"</definedName>
    <definedName name="IQ_MEASURED_INDICATED_ATTRIB_ORE_RESOURCES_NICK">"c9292"</definedName>
    <definedName name="IQ_MEASURED_INDICATED_ATTRIB_ORE_RESOURCES_PLAT">"c9130"</definedName>
    <definedName name="IQ_MEASURED_INDICATED_ATTRIB_ORE_RESOURCES_SILVER">"c9077"</definedName>
    <definedName name="IQ_MEASURED_INDICATED_ATTRIB_ORE_RESOURCES_TITAN">"c9557"</definedName>
    <definedName name="IQ_MEASURED_INDICATED_ATTRIB_ORE_RESOURCES_URAN">"c9610"</definedName>
    <definedName name="IQ_MEASURED_INDICATED_ATTRIB_ORE_RESOURCES_ZINC">"c9345"</definedName>
    <definedName name="IQ_MEASURED_INDICATED_ORE_RESOURCES_ALUM">"c9226"</definedName>
    <definedName name="IQ_MEASURED_INDICATED_ORE_RESOURCES_COP">"c9170"</definedName>
    <definedName name="IQ_MEASURED_INDICATED_ORE_RESOURCES_DIAM">"c9650"</definedName>
    <definedName name="IQ_MEASURED_INDICATED_ORE_RESOURCES_GOLD">"c9011"</definedName>
    <definedName name="IQ_MEASURED_INDICATED_ORE_RESOURCES_IRON">"c9385"</definedName>
    <definedName name="IQ_MEASURED_INDICATED_ORE_RESOURCES_LEAD">"c9438"</definedName>
    <definedName name="IQ_MEASURED_INDICATED_ORE_RESOURCES_MANG">"c9491"</definedName>
    <definedName name="IQ_MEASURED_INDICATED_ORE_RESOURCES_MOLYB">"c9703"</definedName>
    <definedName name="IQ_MEASURED_INDICATED_ORE_RESOURCES_NICK">"c9279"</definedName>
    <definedName name="IQ_MEASURED_INDICATED_ORE_RESOURCES_PLAT">"c9117"</definedName>
    <definedName name="IQ_MEASURED_INDICATED_ORE_RESOURCES_SILVER">"c9064"</definedName>
    <definedName name="IQ_MEASURED_INDICATED_ORE_RESOURCES_TITAN">"c9544"</definedName>
    <definedName name="IQ_MEASURED_INDICATED_ORE_RESOURCES_URAN">"c9597"</definedName>
    <definedName name="IQ_MEASURED_INDICATED_ORE_RESOURCES_ZINC">"c9332"</definedName>
    <definedName name="IQ_MEASURED_INDICATED_RECOV_RESOURCES_ALUM">"c9234"</definedName>
    <definedName name="IQ_MEASURED_INDICATED_RECOV_RESOURCES_COAL">"c9813"</definedName>
    <definedName name="IQ_MEASURED_INDICATED_RECOV_RESOURCES_COP">"c9178"</definedName>
    <definedName name="IQ_MEASURED_INDICATED_RECOV_RESOURCES_DIAM">"c9658"</definedName>
    <definedName name="IQ_MEASURED_INDICATED_RECOV_RESOURCES_GOLD">"c9019"</definedName>
    <definedName name="IQ_MEASURED_INDICATED_RECOV_RESOURCES_IRON">"c9393"</definedName>
    <definedName name="IQ_MEASURED_INDICATED_RECOV_RESOURCES_LEAD">"c9446"</definedName>
    <definedName name="IQ_MEASURED_INDICATED_RECOV_RESOURCES_MANG">"c9499"</definedName>
    <definedName name="IQ_MEASURED_INDICATED_RECOV_RESOURCES_MET_COAL">"c9753"</definedName>
    <definedName name="IQ_MEASURED_INDICATED_RECOV_RESOURCES_MOLYB">"c9711"</definedName>
    <definedName name="IQ_MEASURED_INDICATED_RECOV_RESOURCES_NICK">"c9287"</definedName>
    <definedName name="IQ_MEASURED_INDICATED_RECOV_RESOURCES_PLAT">"c9125"</definedName>
    <definedName name="IQ_MEASURED_INDICATED_RECOV_RESOURCES_SILVER">"c9072"</definedName>
    <definedName name="IQ_MEASURED_INDICATED_RECOV_RESOURCES_STEAM">"c9783"</definedName>
    <definedName name="IQ_MEASURED_INDICATED_RECOV_RESOURCES_TITAN">"c9552"</definedName>
    <definedName name="IQ_MEASURED_INDICATED_RECOV_RESOURCES_URAN">"c9605"</definedName>
    <definedName name="IQ_MEASURED_INDICATED_RECOV_RESOURCES_ZINC">"c9340"</definedName>
    <definedName name="IQ_MEASURED_INDICATED_RESOURCES_GRADE_ALUM">"c9227"</definedName>
    <definedName name="IQ_MEASURED_INDICATED_RESOURCES_GRADE_COP">"c9171"</definedName>
    <definedName name="IQ_MEASURED_INDICATED_RESOURCES_GRADE_DIAM">"c9651"</definedName>
    <definedName name="IQ_MEASURED_INDICATED_RESOURCES_GRADE_GOLD">"c9012"</definedName>
    <definedName name="IQ_MEASURED_INDICATED_RESOURCES_GRADE_IRON">"c9386"</definedName>
    <definedName name="IQ_MEASURED_INDICATED_RESOURCES_GRADE_LEAD">"c9439"</definedName>
    <definedName name="IQ_MEASURED_INDICATED_RESOURCES_GRADE_MANG">"c9492"</definedName>
    <definedName name="IQ_MEASURED_INDICATED_RESOURCES_GRADE_MOLYB">"c9704"</definedName>
    <definedName name="IQ_MEASURED_INDICATED_RESOURCES_GRADE_NICK">"c9280"</definedName>
    <definedName name="IQ_MEASURED_INDICATED_RESOURCES_GRADE_PLAT">"c9118"</definedName>
    <definedName name="IQ_MEASURED_INDICATED_RESOURCES_GRADE_SILVER">"c9065"</definedName>
    <definedName name="IQ_MEASURED_INDICATED_RESOURCES_GRADE_TITAN">"c9545"</definedName>
    <definedName name="IQ_MEASURED_INDICATED_RESOURCES_GRADE_URAN">"c9598"</definedName>
    <definedName name="IQ_MEASURED_INDICATED_RESOURCES_GRADE_ZINC">"c9333"</definedName>
    <definedName name="IQ_MEASURED_ORE_RESOURCES_ALUM">"c9222"</definedName>
    <definedName name="IQ_MEASURED_ORE_RESOURCES_COP">"c9166"</definedName>
    <definedName name="IQ_MEASURED_ORE_RESOURCES_DIAM">"c9646"</definedName>
    <definedName name="IQ_MEASURED_ORE_RESOURCES_GOLD">"c9007"</definedName>
    <definedName name="IQ_MEASURED_ORE_RESOURCES_IRON">"c9381"</definedName>
    <definedName name="IQ_MEASURED_ORE_RESOURCES_LEAD">"c9434"</definedName>
    <definedName name="IQ_MEASURED_ORE_RESOURCES_MANG">"c9487"</definedName>
    <definedName name="IQ_MEASURED_ORE_RESOURCES_MOLYB">"c9699"</definedName>
    <definedName name="IQ_MEASURED_ORE_RESOURCES_NICK">"c9275"</definedName>
    <definedName name="IQ_MEASURED_ORE_RESOURCES_PLAT">"c9113"</definedName>
    <definedName name="IQ_MEASURED_ORE_RESOURCES_SILVER">"c9060"</definedName>
    <definedName name="IQ_MEASURED_ORE_RESOURCES_TITAN">"c9540"</definedName>
    <definedName name="IQ_MEASURED_ORE_RESOURCES_URAN">"c9593"</definedName>
    <definedName name="IQ_MEASURED_ORE_RESOURCES_ZINC">"c9328"</definedName>
    <definedName name="IQ_MEASURED_RECOV_ATTRIB_RESOURCES_ALUM">"c9242"</definedName>
    <definedName name="IQ_MEASURED_RECOV_ATTRIB_RESOURCES_COAL">"c9816"</definedName>
    <definedName name="IQ_MEASURED_RECOV_ATTRIB_RESOURCES_COP">"c9186"</definedName>
    <definedName name="IQ_MEASURED_RECOV_ATTRIB_RESOURCES_DIAM">"c9666"</definedName>
    <definedName name="IQ_MEASURED_RECOV_ATTRIB_RESOURCES_GOLD">"c9027"</definedName>
    <definedName name="IQ_MEASURED_RECOV_ATTRIB_RESOURCES_IRON">"c9401"</definedName>
    <definedName name="IQ_MEASURED_RECOV_ATTRIB_RESOURCES_LEAD">"c9454"</definedName>
    <definedName name="IQ_MEASURED_RECOV_ATTRIB_RESOURCES_MANG">"c9507"</definedName>
    <definedName name="IQ_MEASURED_RECOV_ATTRIB_RESOURCES_MET_COAL">"c9756"</definedName>
    <definedName name="IQ_MEASURED_RECOV_ATTRIB_RESOURCES_MOLYB">"c9719"</definedName>
    <definedName name="IQ_MEASURED_RECOV_ATTRIB_RESOURCES_NICK">"c9295"</definedName>
    <definedName name="IQ_MEASURED_RECOV_ATTRIB_RESOURCES_PLAT">"c9133"</definedName>
    <definedName name="IQ_MEASURED_RECOV_ATTRIB_RESOURCES_SILVER">"c9080"</definedName>
    <definedName name="IQ_MEASURED_RECOV_ATTRIB_RESOURCES_STEAM">"c9786"</definedName>
    <definedName name="IQ_MEASURED_RECOV_ATTRIB_RESOURCES_TITAN">"c9560"</definedName>
    <definedName name="IQ_MEASURED_RECOV_ATTRIB_RESOURCES_URAN">"c9613"</definedName>
    <definedName name="IQ_MEASURED_RECOV_ATTRIB_RESOURCES_ZINC">"c9348"</definedName>
    <definedName name="IQ_MEASURED_RECOV_RESOURCES_ALUM">"c9232"</definedName>
    <definedName name="IQ_MEASURED_RECOV_RESOURCES_COAL">"c9811"</definedName>
    <definedName name="IQ_MEASURED_RECOV_RESOURCES_COP">"c9176"</definedName>
    <definedName name="IQ_MEASURED_RECOV_RESOURCES_DIAM">"c9656"</definedName>
    <definedName name="IQ_MEASURED_RECOV_RESOURCES_GOLD">"c9017"</definedName>
    <definedName name="IQ_MEASURED_RECOV_RESOURCES_IRON">"c9391"</definedName>
    <definedName name="IQ_MEASURED_RECOV_RESOURCES_LEAD">"c9444"</definedName>
    <definedName name="IQ_MEASURED_RECOV_RESOURCES_MANG">"c9497"</definedName>
    <definedName name="IQ_MEASURED_RECOV_RESOURCES_MET_COAL">"c9751"</definedName>
    <definedName name="IQ_MEASURED_RECOV_RESOURCES_MOLYB">"c9709"</definedName>
    <definedName name="IQ_MEASURED_RECOV_RESOURCES_NICK">"c9285"</definedName>
    <definedName name="IQ_MEASURED_RECOV_RESOURCES_PLAT">"c9123"</definedName>
    <definedName name="IQ_MEASURED_RECOV_RESOURCES_SILVER">"c9070"</definedName>
    <definedName name="IQ_MEASURED_RECOV_RESOURCES_STEAM">"c9781"</definedName>
    <definedName name="IQ_MEASURED_RECOV_RESOURCES_TITAN">"c9550"</definedName>
    <definedName name="IQ_MEASURED_RECOV_RESOURCES_URAN">"c9603"</definedName>
    <definedName name="IQ_MEASURED_RECOV_RESOURCES_ZINC">"c9338"</definedName>
    <definedName name="IQ_MEASURED_RESOURCES_CALORIFIC_VALUE_COAL">"c9806"</definedName>
    <definedName name="IQ_MEASURED_RESOURCES_CALORIFIC_VALUE_MET_COAL">"c9746"</definedName>
    <definedName name="IQ_MEASURED_RESOURCES_CALORIFIC_VALUE_STEAM">"c9776"</definedName>
    <definedName name="IQ_MEASURED_RESOURCES_GRADE_ALUM">"c9223"</definedName>
    <definedName name="IQ_MEASURED_RESOURCES_GRADE_COP">"c9167"</definedName>
    <definedName name="IQ_MEASURED_RESOURCES_GRADE_DIAM">"c9647"</definedName>
    <definedName name="IQ_MEASURED_RESOURCES_GRADE_GOLD">"c9008"</definedName>
    <definedName name="IQ_MEASURED_RESOURCES_GRADE_IRON">"c9382"</definedName>
    <definedName name="IQ_MEASURED_RESOURCES_GRADE_LEAD">"c9435"</definedName>
    <definedName name="IQ_MEASURED_RESOURCES_GRADE_MANG">"c9488"</definedName>
    <definedName name="IQ_MEASURED_RESOURCES_GRADE_MOLYB">"c9700"</definedName>
    <definedName name="IQ_MEASURED_RESOURCES_GRADE_NICK">"c9276"</definedName>
    <definedName name="IQ_MEASURED_RESOURCES_GRADE_PLAT">"c9114"</definedName>
    <definedName name="IQ_MEASURED_RESOURCES_GRADE_SILVER">"c9061"</definedName>
    <definedName name="IQ_MEASURED_RESOURCES_GRADE_TITAN">"c9541"</definedName>
    <definedName name="IQ_MEASURED_RESOURCES_GRADE_URAN">"c9594"</definedName>
    <definedName name="IQ_MEASURED_RESOURCES_GRADE_ZINC">"c9329"</definedName>
    <definedName name="IQ_MEDIAN_NEW_HOME_SALES_APR_FC_UNUSED">"c8460"</definedName>
    <definedName name="IQ_MEDIAN_NEW_HOME_SALES_APR_FC_UNUSED_UNUSED_UNUSED">"c8460"</definedName>
    <definedName name="IQ_MEDIAN_NEW_HOME_SALES_APR_UNUSED">"c7580"</definedName>
    <definedName name="IQ_MEDIAN_NEW_HOME_SALES_APR_UNUSED_UNUSED_UNUSED">"c7580"</definedName>
    <definedName name="IQ_MEDIAN_NEW_HOME_SALES_FC_UNUSED">"c7800"</definedName>
    <definedName name="IQ_MEDIAN_NEW_HOME_SALES_FC_UNUSED_UNUSED_UNUSED">"c7800"</definedName>
    <definedName name="IQ_MEDIAN_NEW_HOME_SALES_POP_FC_UNUSED">"c8020"</definedName>
    <definedName name="IQ_MEDIAN_NEW_HOME_SALES_POP_FC_UNUSED_UNUSED_UNUSED">"c8020"</definedName>
    <definedName name="IQ_MEDIAN_NEW_HOME_SALES_POP_UNUSED">"c7140"</definedName>
    <definedName name="IQ_MEDIAN_NEW_HOME_SALES_POP_UNUSED_UNUSED_UNUSED">"c7140"</definedName>
    <definedName name="IQ_MEDIAN_NEW_HOME_SALES_UNUSED">"c6920"</definedName>
    <definedName name="IQ_MEDIAN_NEW_HOME_SALES_UNUSED_UNUSED_UNUSED">"c6920"</definedName>
    <definedName name="IQ_MEDIAN_NEW_HOME_SALES_YOY_FC_UNUSED">"c8240"</definedName>
    <definedName name="IQ_MEDIAN_NEW_HOME_SALES_YOY_FC_UNUSED_UNUSED_UNUSED">"c8240"</definedName>
    <definedName name="IQ_MEDIAN_NEW_HOME_SALES_YOY_UNUSED">"c7360"</definedName>
    <definedName name="IQ_MEDIAN_NEW_HOME_SALES_YOY_UNUSED_UNUSED_UNUSED">"c7360"</definedName>
    <definedName name="IQ_MEDIAN_TARGET_PRICE">"c1650"</definedName>
    <definedName name="IQ_MEDIAN_TARGET_PRICE_CIQ">"c4658"</definedName>
    <definedName name="IQ_MEDIAN_TARGET_PRICE_REUT">"c5316"</definedName>
    <definedName name="IQ_MEDIAN_TARGET_PRICE_THOM">"c5095"</definedName>
    <definedName name="IQ_MEDIUM_SULFUR_CONTENT_RESERVES_COAL">"c15926"</definedName>
    <definedName name="IQ_MEDIUM_SULFURE_RESERVES_TO_TOTAL_RESERVES_COAL">"c15962"</definedName>
    <definedName name="IQ_MERGER">"c713"</definedName>
    <definedName name="IQ_MERGER_BNK">"c714"</definedName>
    <definedName name="IQ_MERGER_BR">"c715"</definedName>
    <definedName name="IQ_MERGER_FIN">"c716"</definedName>
    <definedName name="IQ_MERGER_INS">"c717"</definedName>
    <definedName name="IQ_MERGER_RE">"c6235"</definedName>
    <definedName name="IQ_MERGER_REIT">"c718"</definedName>
    <definedName name="IQ_MERGER_RESTRUCTURE">"c719"</definedName>
    <definedName name="IQ_MERGER_RESTRUCTURE_BNK">"c720"</definedName>
    <definedName name="IQ_MERGER_RESTRUCTURE_BR">"c721"</definedName>
    <definedName name="IQ_MERGER_RESTRUCTURE_FIN">"c722"</definedName>
    <definedName name="IQ_MERGER_RESTRUCTURE_INS">"c723"</definedName>
    <definedName name="IQ_MERGER_RESTRUCTURE_RE">"c6236"</definedName>
    <definedName name="IQ_MERGER_RESTRUCTURE_REIT">"c724"</definedName>
    <definedName name="IQ_MERGER_RESTRUCTURE_UTI">"c725"</definedName>
    <definedName name="IQ_MERGER_SUPPLE">"c13810"</definedName>
    <definedName name="IQ_MERGER_UTI">"c726"</definedName>
    <definedName name="IQ_MI_RECOV_ATTRIB_RESOURCES_ALUM">"c9244"</definedName>
    <definedName name="IQ_MI_RECOV_ATTRIB_RESOURCES_COAL">"c9818"</definedName>
    <definedName name="IQ_MI_RECOV_ATTRIB_RESOURCES_COP">"c9188"</definedName>
    <definedName name="IQ_MI_RECOV_ATTRIB_RESOURCES_DIAM">"c9668"</definedName>
    <definedName name="IQ_MI_RECOV_ATTRIB_RESOURCES_GOLD">"c9029"</definedName>
    <definedName name="IQ_MI_RECOV_ATTRIB_RESOURCES_IRON">"c9403"</definedName>
    <definedName name="IQ_MI_RECOV_ATTRIB_RESOURCES_LEAD">"c9456"</definedName>
    <definedName name="IQ_MI_RECOV_ATTRIB_RESOURCES_MANG">"c9509"</definedName>
    <definedName name="IQ_MI_RECOV_ATTRIB_RESOURCES_MET_COAL">"c9758"</definedName>
    <definedName name="IQ_MI_RECOV_ATTRIB_RESOURCES_MOLYB">"c9721"</definedName>
    <definedName name="IQ_MI_RECOV_ATTRIB_RESOURCES_NICK">"c9297"</definedName>
    <definedName name="IQ_MI_RECOV_ATTRIB_RESOURCES_PLAT">"c9135"</definedName>
    <definedName name="IQ_MI_RECOV_ATTRIB_RESOURCES_SILVER">"c9082"</definedName>
    <definedName name="IQ_MI_RECOV_ATTRIB_RESOURCES_STEAM">"c9788"</definedName>
    <definedName name="IQ_MI_RECOV_ATTRIB_RESOURCES_TITAN">"c9562"</definedName>
    <definedName name="IQ_MI_RECOV_ATTRIB_RESOURCES_URAN">"c9615"</definedName>
    <definedName name="IQ_MI_RECOV_ATTRIB_RESOURCES_ZINC">"c9350"</definedName>
    <definedName name="IQ_MI_RESOURCES_CALORIFIC_VALUE_COAL">"c9808"</definedName>
    <definedName name="IQ_MI_RESOURCES_CALORIFIC_VALUE_MET_COAL">"c9748"</definedName>
    <definedName name="IQ_MI_RESOURCES_CALORIFIC_VALUE_STEAM">"c9778"</definedName>
    <definedName name="IQ_MILES_PASSED">"c2848"</definedName>
    <definedName name="IQ_MIN_USE_PER_SUB">"c15764"</definedName>
    <definedName name="IQ_MINE_DEVELOPMENT_GROSS_COAL">"c15940"</definedName>
    <definedName name="IQ_MINORITY_INT_AVG_ASSETS_FFIEC">"c13367"</definedName>
    <definedName name="IQ_MINORITY_INT_BS_FFIEC">"c12874"</definedName>
    <definedName name="IQ_MINORITY_INT_FFIEC">"c13031"</definedName>
    <definedName name="IQ_MINORITY_INTEREST">"c727"</definedName>
    <definedName name="IQ_MINORITY_INTEREST_BNK">"c728"</definedName>
    <definedName name="IQ_MINORITY_INTEREST_BR">"c729"</definedName>
    <definedName name="IQ_MINORITY_INTEREST_CF">"c730"</definedName>
    <definedName name="IQ_MINORITY_INTEREST_FIN">"c731"</definedName>
    <definedName name="IQ_MINORITY_INTEREST_INS">"c732"</definedName>
    <definedName name="IQ_MINORITY_INTEREST_IS">"c733"</definedName>
    <definedName name="IQ_MINORITY_INTEREST_RE">"c6237"</definedName>
    <definedName name="IQ_MINORITY_INTEREST_REIT">"c734"</definedName>
    <definedName name="IQ_MINORITY_INTEREST_TOTAL">"c1905"</definedName>
    <definedName name="IQ_MINORITY_INTEREST_UTI">"c735"</definedName>
    <definedName name="IQ_MINTUTES_USED_LOCAL">"c15808"</definedName>
    <definedName name="IQ_MINTUTES_USED_LONG_DIST">"c15809"</definedName>
    <definedName name="IQ_MISC_ADJUST_CF">"c736"</definedName>
    <definedName name="IQ_MISC_EARN_ADJ">"c1603"</definedName>
    <definedName name="IQ_MKTCAP_EBT_EXCL">"c737"</definedName>
    <definedName name="IQ_MKTCAP_EBT_EXCL_AVG">"c738"</definedName>
    <definedName name="IQ_MKTCAP_EBT_INCL_AVG">"c739"</definedName>
    <definedName name="IQ_MKTCAP_TOTAL_REV">"c740"</definedName>
    <definedName name="IQ_MKTCAP_TOTAL_REV_AVG">"c741"</definedName>
    <definedName name="IQ_MKTCAP_TOTAL_REV_FWD">"c742"</definedName>
    <definedName name="IQ_MKTCAP_TOTAL_REV_FWD_CIQ">"c4041"</definedName>
    <definedName name="IQ_MKTCAP_TOTAL_REV_FWD_REUT">"c4048"</definedName>
    <definedName name="IQ_MKTCAP_TOTAL_REV_FWD_THOM">"c4055"</definedName>
    <definedName name="IQ_MM_ACCOUNT">"c743"</definedName>
    <definedName name="IQ_MM_ACCRETION_EXPENSE">"c9845"</definedName>
    <definedName name="IQ_MM_ARO_BEG">"c9842"</definedName>
    <definedName name="IQ_MM_ARO_TOTAL">"c9850"</definedName>
    <definedName name="IQ_MM_CURRENT_PORT_ARO">"c9851"</definedName>
    <definedName name="IQ_MM_DEVELOPED_ACREAGE">"c9832"</definedName>
    <definedName name="IQ_MM_DEVELOPED_SQ_KMS">"c9831"</definedName>
    <definedName name="IQ_MM_DEVELOPED_SQ_MILES">"c9833"</definedName>
    <definedName name="IQ_MM_EXPLORATION_EXPENDITURE_TOT">"c9840"</definedName>
    <definedName name="IQ_MM_FX_ADJUSTMENT">"c9847"</definedName>
    <definedName name="IQ_MM_LIABILITIES_INCURRED_ACQUIRED">"c9843"</definedName>
    <definedName name="IQ_MM_LIABILITIES_REL_SPIN_OFFS">"c9848"</definedName>
    <definedName name="IQ_MM_LIABILITIES_SETTLED_DISPOSED">"c9844"</definedName>
    <definedName name="IQ_MM_NON_CURRENT_PORT_ARO">"c9852"</definedName>
    <definedName name="IQ_MM_NUMBER_MINES">"c9839"</definedName>
    <definedName name="IQ_MM_OTHER_ADJUSTMENTS_ARO">"c9849"</definedName>
    <definedName name="IQ_MM_REMAINING_MINE_LIFE">"c9838"</definedName>
    <definedName name="IQ_MM_RESOURCES_INCL_EXCL_RESERVES">"c9841"</definedName>
    <definedName name="IQ_MM_REVISIONS_ESTIMATE">"c9846"</definedName>
    <definedName name="IQ_MM_STRIPPING_RATIO">"c9837"</definedName>
    <definedName name="IQ_MM_UNDEVELOPED_ACREAGE">"c9835"</definedName>
    <definedName name="IQ_MM_UNDEVELOPED_SQ_KMS">"c9834"</definedName>
    <definedName name="IQ_MM_UNDEVELOPED_SQ_MILES">"c9836"</definedName>
    <definedName name="IQ_MMDA_NON_TRANS_ACCTS_FFIEC">"c15330"</definedName>
    <definedName name="IQ_MMDA_SAVINGS_TOT_DEPOSITS_FFIEC">"c13905"</definedName>
    <definedName name="IQ_MONEY_MARKET_ACCOUNTS_COMMERCIAL_BANK_SUBS_FFIEC">"c12947"</definedName>
    <definedName name="IQ_MONEY_MARKET_ACCOUNTS_OTHER_INSTITUTIONS_FFIEC">"c12952"</definedName>
    <definedName name="IQ_MONEY_MARKET_DEPOSIT_ACCOUNTS_FDIC">"c6553"</definedName>
    <definedName name="IQ_MONEY_MKT_DEPOSITS_TOTAL_DEPOSITS">"c15720"</definedName>
    <definedName name="IQ_MONEY_MKT_SAVINGS_ACCT_DEPOSITS_TOTAL_DEPOSITS">"c15722"</definedName>
    <definedName name="IQ_MONTH">15000</definedName>
    <definedName name="IQ_MORT_BANK_ACT">"c744"</definedName>
    <definedName name="IQ_MORT_BANKING_FEE">"c745"</definedName>
    <definedName name="IQ_MORT_INT_INC">"c746"</definedName>
    <definedName name="IQ_MORT_LOANS">"c747"</definedName>
    <definedName name="IQ_MORT_SECURITY">"c748"</definedName>
    <definedName name="IQ_MORTGAGE_BACKED_SECURITIES_FDIC">"c6402"</definedName>
    <definedName name="IQ_MORTGAGE_DEBT_UNDER_CAPITAL_LEASES_FFIEC">"c15276"</definedName>
    <definedName name="IQ_MORTGAGE_SERV_RIGHTS">"c2242"</definedName>
    <definedName name="IQ_MORTGAGE_SERVICING_ASSETS_FFIEC">"c12838"</definedName>
    <definedName name="IQ_MORTGAGE_SERVICING_FDIC">"c6335"</definedName>
    <definedName name="IQ_MTD">800000</definedName>
    <definedName name="IQ_MTM_ADJ">"c16000"</definedName>
    <definedName name="IQ_MULTI_RES_PROPERTIES_TRADING_DOM_FFIEC">"c12930"</definedName>
    <definedName name="IQ_MULTIFAM_5_LOANS_TOT_LOANS_FFIEC">"c13869"</definedName>
    <definedName name="IQ_MULTIFAMILY_LOANS_GROSS_LOANS_FFIEC">"c13404"</definedName>
    <definedName name="IQ_MULTIFAMILY_LOANS_RISK_BASED_FFIEC">"c13425"</definedName>
    <definedName name="IQ_MULTIFAMILY_RES_DOM_FFIEC">"c15270"</definedName>
    <definedName name="IQ_MULTIFAMILY_RESIDENTIAL_LOANS_FDIC">"c6311"</definedName>
    <definedName name="IQ_MUNI_ADVALOREM_TAX">"c15144"</definedName>
    <definedName name="IQ_MUNI_AMT_TAX">"c15146"</definedName>
    <definedName name="IQ_MUNI_BANK_QUALIFIED">"c15148"</definedName>
    <definedName name="IQ_MUNI_DEP_TRUST_ELIGIBLE">"c15149"</definedName>
    <definedName name="IQ_MUNI_ECONOMIC_DEFEASANCE">"c15151"</definedName>
    <definedName name="IQ_MUNI_ESCROW">"c15228"</definedName>
    <definedName name="IQ_MUNI_FED_TAX">"c15147"</definedName>
    <definedName name="IQ_MUNI_LEGAL_DEFEASANCE">"c15150"</definedName>
    <definedName name="IQ_MUNI_OFFERING_TYPE">"c15143"</definedName>
    <definedName name="IQ_MUNI_OPTIONAL_REDEMPTION_DEFEASANCE">"c15152"</definedName>
    <definedName name="IQ_MUNI_PRE_REFUNDED_DATE">"c15154"</definedName>
    <definedName name="IQ_MUNI_PRE_REFUNDED_DATED_DATE">"c15156"</definedName>
    <definedName name="IQ_MUNI_PRE_REFUNDED_PRICE">"c15155"</definedName>
    <definedName name="IQ_MUNI_PRE_REFUNDED_TYPE">"c15153"</definedName>
    <definedName name="IQ_MUNI_PURPOSE">"c15226"</definedName>
    <definedName name="IQ_MUNI_STATE_TAX">"c15145"</definedName>
    <definedName name="IQ_MUNI_TERRITORY">"c15142"</definedName>
    <definedName name="IQ_MUNI_TYPE">"c15227"</definedName>
    <definedName name="IQ_MUNICIPAL_INVEST_SECURITIES_FFIEC">"c13459"</definedName>
    <definedName name="IQ_MUTUAL_FUND_ACQUISITIONS_OTHER">"c20425"</definedName>
    <definedName name="IQ_MUTUAL_FUND_APPRECIATION_DEPRECIATION">"c20424"</definedName>
    <definedName name="IQ_MUTUAL_FUND_BOP">"c20420"</definedName>
    <definedName name="IQ_MUTUAL_FUND_EOP">"c20426"</definedName>
    <definedName name="IQ_MUTUAL_FUND_NET_SALES">"c20423"</definedName>
    <definedName name="IQ_MUTUAL_FUND_REDEMPTIONS">"c20422"</definedName>
    <definedName name="IQ_MUTUAL_FUND_SALES">"c20421"</definedName>
    <definedName name="iq_name_7">42091.8793402778</definedName>
    <definedName name="IQ_NAMES">42089.6798148148</definedName>
    <definedName name="IQ_Names_2">42091.8793402778</definedName>
    <definedName name="iq_names_3">42091.8793402778</definedName>
    <definedName name="IQ_Names_date">40072.902337963</definedName>
    <definedName name="IQ_NAMES_REV">42089.6798148148</definedName>
    <definedName name="IQ_NAMES_REVERSION_DATE_QUARTERLY">40969.0452314815</definedName>
    <definedName name="IQ_NAMES_REVISED_DATE_">41302.728599537</definedName>
    <definedName name="IQ_NAMES_revision">40504.5385185185</definedName>
    <definedName name="IQ_NAMES_REVISION_DATE_" localSheetId="3">43892.0796412037</definedName>
    <definedName name="IQ_NAMES_REVISION_DATE_" localSheetId="4">43892.0796412037</definedName>
    <definedName name="IQ_NAMES_REVISION_DATE_" localSheetId="16">43892.0796412037</definedName>
    <definedName name="IQ_NAMES_REVISION_DATE_">44264.7264930556</definedName>
    <definedName name="IQ_NAMES_REVISION_DATE__1" localSheetId="3">41085.4903819444</definedName>
    <definedName name="IQ_NAMES_REVISION_DATE__1" localSheetId="4">41085.4903819444</definedName>
    <definedName name="IQ_NAMES_REVISION_DATE__1" localSheetId="16">41085.4903819444</definedName>
    <definedName name="IQ_NAMES_REVISION_DATE__1">42249.5248263889</definedName>
    <definedName name="IQ_NAMES_REVISION_DATE__1_1">41449.4017592593</definedName>
    <definedName name="IQ_NAMES_REVISION_DATE__2" localSheetId="3">41308.4690162037</definedName>
    <definedName name="IQ_NAMES_REVISION_DATE__2" localSheetId="4">41308.4690162037</definedName>
    <definedName name="IQ_NAMES_REVISION_DATE__2" localSheetId="16">41308.4690162037</definedName>
    <definedName name="IQ_NAMES_REVISION_DATE__2">41892.6104976852</definedName>
    <definedName name="IQ_NAMES_REVISION_DATE__3">43019.6687615741</definedName>
    <definedName name="IQ_NAMES_REVISION_DATE_2">40721.916875</definedName>
    <definedName name="IQ_NAMES_REVISION_DATE_3">40721.916875</definedName>
    <definedName name="IQ_NAMES_REVISION_DATE_BETA">40206.6861226852</definedName>
    <definedName name="IQ_NAMES_REVISION_DATE_BS">41171.1770601852</definedName>
    <definedName name="IQ_NAMES_REVISION_DATE_Co0">40207.4182986111</definedName>
    <definedName name="IQ_NAMES_REVISION_DATE_Co1">40207.4182986111</definedName>
    <definedName name="IQ_NAMES_REVISION_DATE_Co2">40207.4182986111</definedName>
    <definedName name="IQ_NAMES_REVISION_DATE_Co3">40207.4182986111</definedName>
    <definedName name="IQ_NAMES_REVISION_DATE_Co4">40207.4182986111</definedName>
    <definedName name="IQ_NAMES_REVISION_DATE_Co5">40207.4182986111</definedName>
    <definedName name="IQ_NAMES_REVISION_DATE_Co6">40207.4182986111</definedName>
    <definedName name="IQ_NAMES_REVISION_DATE_Co7">40207.4182986111</definedName>
    <definedName name="IQ_NAMES_REVISION_DATE_Co8">40207.4182986111</definedName>
    <definedName name="IQ_NAMES_REVISION_DATE_Co9">40207.4182986111</definedName>
    <definedName name="IQ_Names_Revision_Date_SDModel">39994.355162037</definedName>
    <definedName name="IQ_NAMES_REVISION_DATE_V2">42182.762650463</definedName>
    <definedName name="IQ_NAPM_BUS_CONDITIONS">"c6921"</definedName>
    <definedName name="IQ_NAPM_BUS_CONDITIONS_APR">"c7581"</definedName>
    <definedName name="IQ_NAPM_BUS_CONDITIONS_APR_FC">"c8461"</definedName>
    <definedName name="IQ_NAPM_BUS_CONDITIONS_FC">"c7801"</definedName>
    <definedName name="IQ_NAPM_BUS_CONDITIONS_POP">"c7141"</definedName>
    <definedName name="IQ_NAPM_BUS_CONDITIONS_POP_FC">"c8021"</definedName>
    <definedName name="IQ_NAPM_BUS_CONDITIONS_YOY">"c7361"</definedName>
    <definedName name="IQ_NAPM_BUS_CONDITIONS_YOY_FC">"c8241"</definedName>
    <definedName name="IQ_NATIVE_COMPANY_NAME">"c13822"</definedName>
    <definedName name="IQ_NATURAL_RESOURCES_COST">"c17550"</definedName>
    <definedName name="IQ_NAV_ACT_OR_EST">"c2225"</definedName>
    <definedName name="IQ_NAV_ACT_OR_EST_THOM">"c5607"</definedName>
    <definedName name="IQ_NAV_EST">"c1751"</definedName>
    <definedName name="IQ_NAV_EST_THOM">"c5601"</definedName>
    <definedName name="IQ_NAV_HIGH_EST">"c1753"</definedName>
    <definedName name="IQ_NAV_HIGH_EST_THOM">"c5604"</definedName>
    <definedName name="IQ_NAV_LOW_EST">"c1754"</definedName>
    <definedName name="IQ_NAV_LOW_EST_THOM">"c5605"</definedName>
    <definedName name="IQ_NAV_MEDIAN_EST">"c1752"</definedName>
    <definedName name="IQ_NAV_MEDIAN_EST_THOM">"c5602"</definedName>
    <definedName name="IQ_NAV_NUM_EST">"c1755"</definedName>
    <definedName name="IQ_NAV_NUM_EST_THOM">"c5606"</definedName>
    <definedName name="IQ_NAV_RE">"c15996"</definedName>
    <definedName name="IQ_NAV_REV_DATE_TIME_REUT">"c28562"</definedName>
    <definedName name="IQ_NAV_REVISIONS_REUT">"c28523"</definedName>
    <definedName name="IQ_NAV_SHARE_ACT_OR_EST">"c2225"</definedName>
    <definedName name="IQ_NAV_SHARE_ACT_OR_EST_CIQ">"c12038"</definedName>
    <definedName name="IQ_NAV_SHARE_ACT_OR_EST_REUT">"c5623"</definedName>
    <definedName name="IQ_NAV_SHARE_DET_EST_CURRENCY_REUT">"c12538"</definedName>
    <definedName name="IQ_NAV_SHARE_DET_EST_DATE_REUT">"c12297"</definedName>
    <definedName name="IQ_NAV_SHARE_DET_EST_INCL_REUT">"c12421"</definedName>
    <definedName name="IQ_NAV_SHARE_DET_EST_ORIGIN_REUT">"c12665"</definedName>
    <definedName name="IQ_NAV_SHARE_DET_EST_REUT">"c12155"</definedName>
    <definedName name="IQ_NAV_SHARE_EST">"c5609"</definedName>
    <definedName name="IQ_NAV_SHARE_EST_CIQ">"c12032"</definedName>
    <definedName name="IQ_NAV_SHARE_EST_NOTE">"c17522"</definedName>
    <definedName name="IQ_NAV_SHARE_EST_NOTE_CIQ">"c17475"</definedName>
    <definedName name="IQ_NAV_SHARE_EST_REUT">"c5617"</definedName>
    <definedName name="IQ_NAV_SHARE_HIGH_EST">"c5612"</definedName>
    <definedName name="IQ_NAV_SHARE_HIGH_EST_CIQ">"c12035"</definedName>
    <definedName name="IQ_NAV_SHARE_HIGH_EST_REUT">"c5620"</definedName>
    <definedName name="IQ_NAV_SHARE_LOW_EST">"c5613"</definedName>
    <definedName name="IQ_NAV_SHARE_LOW_EST_CIQ">"c12036"</definedName>
    <definedName name="IQ_NAV_SHARE_LOW_EST_REUT">"c5621"</definedName>
    <definedName name="IQ_NAV_SHARE_MEDIAN_EST">"c5610"</definedName>
    <definedName name="IQ_NAV_SHARE_MEDIAN_EST_CIQ">"c12033"</definedName>
    <definedName name="IQ_NAV_SHARE_MEDIAN_EST_REUT">"c5618"</definedName>
    <definedName name="IQ_NAV_SHARE_NUM_EST">"c5614"</definedName>
    <definedName name="IQ_NAV_SHARE_NUM_EST_CIQ">"c12037"</definedName>
    <definedName name="IQ_NAV_SHARE_NUM_EST_REUT">"c5622"</definedName>
    <definedName name="IQ_NAV_SHARE_RE">"c16011"</definedName>
    <definedName name="IQ_NAV_SHARE_STDDEV_EST">"c5611"</definedName>
    <definedName name="IQ_NAV_SHARE_STDDEV_EST_CIQ">"c12034"</definedName>
    <definedName name="IQ_NAV_SHARE_STDDEV_EST_REUT">"c5619"</definedName>
    <definedName name="IQ_NAV_STDDEV_EST">"c1756"</definedName>
    <definedName name="IQ_NAV_STDDEV_EST_THOM">"c5603"</definedName>
    <definedName name="IQ_NCLS_CLOSED_END_1_4_FAM_LOANS_TOT_LOANS_FFIEC">"c13891"</definedName>
    <definedName name="IQ_NCLS_COMM_IND_LOANS_TOT_LOANS_FFIEC">"c13898"</definedName>
    <definedName name="IQ_NCLS_COMM_RE_FARM_LOANS_TOT_LOANS_FFIEC">"c13897"</definedName>
    <definedName name="IQ_NCLS_COMM_RE_NONFARM_NONRES_TOT_LOANS_FFIEC">"c13896"</definedName>
    <definedName name="IQ_NCLS_CONST_LAND_DEV_LOANS_TOT_LOANS_FFIEC">"c13890"</definedName>
    <definedName name="IQ_NCLS_CONSUMER_LOANS_TOT_LOANS_FFIEC">"c13899"</definedName>
    <definedName name="IQ_NCLS_FARM_LOANS_TOT_LOANS_FFIEC">"c13895"</definedName>
    <definedName name="IQ_NCLS_HOME_EQUITY_LOANS_TOT_LOANS_FFIEC">"c13892"</definedName>
    <definedName name="IQ_NCLS_MULTIFAM_5_LOANS_TOT_LOANS_FFIEC">"c13894"</definedName>
    <definedName name="IQ_NCLS_TOT_1_4_FAM_LOANS_TOT_LOANS_FFIEC">"c13893"</definedName>
    <definedName name="IQ_NCLS_TOT_LEASES_TOT_LOANS_FFIEC">"c13900"</definedName>
    <definedName name="IQ_NCLS_TOT_LOANS_TOT_LOANS_FFIEC">"c13901"</definedName>
    <definedName name="IQ_NCOS_CLOSED_END_1_4_FAM_LOANS_TOT_LOANS_FFIEC">"c13879"</definedName>
    <definedName name="IQ_NCOS_COMM_IND_LOANS_TOT_LOANS_FFIEC">"c13886"</definedName>
    <definedName name="IQ_NCOS_COMM_RE_FARM_LOANS_TOT_LOANS_FFIEC">"c13885"</definedName>
    <definedName name="IQ_NCOS_COMM_RE_NONFARM_NONRES_TOT_LOANS_FFIEC">"c13884"</definedName>
    <definedName name="IQ_NCOS_CONST_LAND_DEV_LOANS_TOT_LOANS_FFIEC">"c13878"</definedName>
    <definedName name="IQ_NCOS_CONSUMER_LOANS_TOT_LOANS_FFIEC">"c13887"</definedName>
    <definedName name="IQ_NCOS_FARM_LOANS_TOT_LOANS_FFIEC">"c13883"</definedName>
    <definedName name="IQ_NCOS_HOME_EQUITY_LOANS_TOT_LOANS_FFIEC">"c13880"</definedName>
    <definedName name="IQ_NCOS_MULTIFAM_5_LOANS_TOT_LOANS_FFIEC">"c13882"</definedName>
    <definedName name="IQ_NCOS_TOT_1_4_FAM_LOANS_TOT_LOANS_FFIEC">"c13881"</definedName>
    <definedName name="IQ_NCOS_TOT_LEASES_TOT_LOANS_FFIEC">"c13888"</definedName>
    <definedName name="IQ_NCOS_TOT_LOANS_TOT_LOANS_FFIEC">"c13889"</definedName>
    <definedName name="IQ_NEGATIVE_FAIR_VALUE_DERIVATIVES_BENEFICIARY_FFIEC">"c13124"</definedName>
    <definedName name="IQ_NEGATIVE_FAIR_VALUE_DERIVATIVES_GUARANTOR_FFIEC">"c13117"</definedName>
    <definedName name="IQ_NET_ADD_BASIC">"c15782"</definedName>
    <definedName name="IQ_NET_ADD_BBAND">"c15785"</definedName>
    <definedName name="IQ_NET_ADD_DIG">"c15783"</definedName>
    <definedName name="IQ_NET_ADD_PHONE">"c15786"</definedName>
    <definedName name="IQ_NET_ADD_POSTPAID_WIRELESS">"c15754"</definedName>
    <definedName name="IQ_NET_ADD_PREPAID_WIRELESS">"c15755"</definedName>
    <definedName name="IQ_NET_ADD_RESELL_WHOLESALE_WIRELESS">"c15756"</definedName>
    <definedName name="IQ_NET_ADD_RGU">"c15787"</definedName>
    <definedName name="IQ_NET_ADD_SATELLITE">"c15784"</definedName>
    <definedName name="IQ_NET_ADD_TOTAL_WIRELESS">"c15757"</definedName>
    <definedName name="IQ_NET_BOOKING_LOCATION_ADJUSTMENT_FOREIGN_FFIEC">"c15385"</definedName>
    <definedName name="IQ_NET_CHANGE">"c749"</definedName>
    <definedName name="IQ_NET_CHARGE_OFFS_FDIC">"c6641"</definedName>
    <definedName name="IQ_NET_CHARGE_OFFS_LOANS_FDIC">"c6751"</definedName>
    <definedName name="IQ_NET_CLAIM_ADJ_EXP_RESERVE_BOP">"c15877"</definedName>
    <definedName name="IQ_NET_CLAIM_EXP_INCUR">"c2757"</definedName>
    <definedName name="IQ_NET_CLAIM_EXP_INCUR_CY">"c2761"</definedName>
    <definedName name="IQ_NET_CLAIM_EXP_INCUR_PY">"c2762"</definedName>
    <definedName name="IQ_NET_CLAIM_EXP_PAID">"c2760"</definedName>
    <definedName name="IQ_NET_CLAIM_EXP_PAID_CY">"c2763"</definedName>
    <definedName name="IQ_NET_CLAIM_EXP_PAID_PY">"c2764"</definedName>
    <definedName name="IQ_NET_CLAIM_EXP_RES">"c2754"</definedName>
    <definedName name="IQ_NET_DEBT">"c1584"</definedName>
    <definedName name="IQ_NET_DEBT_ACT_OR_EST">"c3583"</definedName>
    <definedName name="IQ_NET_DEBT_ACT_OR_EST_CIQ">"c5070"</definedName>
    <definedName name="IQ_NET_DEBT_ACT_OR_EST_REUT">"c5473"</definedName>
    <definedName name="IQ_NET_DEBT_ACT_OR_EST_THOM">"c5309"</definedName>
    <definedName name="IQ_NET_DEBT_DET_EST_CURRENCY_REUT">"c12539"</definedName>
    <definedName name="IQ_NET_DEBT_DET_EST_DATE_REUT">"c12298"</definedName>
    <definedName name="IQ_NET_DEBT_DET_EST_INCL_REUT">"c12422"</definedName>
    <definedName name="IQ_NET_DEBT_DET_EST_ORIGIN_REUT">"c12666"</definedName>
    <definedName name="IQ_NET_DEBT_DET_EST_REUT">"c12156"</definedName>
    <definedName name="IQ_NET_DEBT_EBITDA">"c750"</definedName>
    <definedName name="IQ_NET_DEBT_EBITDA_CAPEX">"c2949"</definedName>
    <definedName name="IQ_NET_DEBT_EST">"c3517"</definedName>
    <definedName name="IQ_NET_DEBT_EST_CIQ">"c3814"</definedName>
    <definedName name="IQ_NET_DEBT_EST_REUT">"c3976"</definedName>
    <definedName name="IQ_NET_DEBT_EST_THOM">"c4027"</definedName>
    <definedName name="IQ_NET_DEBT_GUIDANCE">"c4467"</definedName>
    <definedName name="IQ_NET_DEBT_GUIDANCE_CIQ">"c5005"</definedName>
    <definedName name="IQ_NET_DEBT_HIGH_EST">"c3518"</definedName>
    <definedName name="IQ_NET_DEBT_HIGH_EST_CIQ">"c3816"</definedName>
    <definedName name="IQ_NET_DEBT_HIGH_EST_REUT">"c3978"</definedName>
    <definedName name="IQ_NET_DEBT_HIGH_EST_THOM">"c4029"</definedName>
    <definedName name="IQ_NET_DEBT_HIGH_GUIDANCE">"c4181"</definedName>
    <definedName name="IQ_NET_DEBT_HIGH_GUIDANCE_CIQ">"c4593"</definedName>
    <definedName name="IQ_NET_DEBT_ISSUED">"c751"</definedName>
    <definedName name="IQ_NET_DEBT_ISSUED_BNK">"c752"</definedName>
    <definedName name="IQ_NET_DEBT_ISSUED_BR">"c753"</definedName>
    <definedName name="IQ_NET_DEBT_ISSUED_FIN">"c754"</definedName>
    <definedName name="IQ_NET_DEBT_ISSUED_INS">"c755"</definedName>
    <definedName name="IQ_NET_DEBT_ISSUED_RE">"c6238"</definedName>
    <definedName name="IQ_NET_DEBT_ISSUED_REIT">"c756"</definedName>
    <definedName name="IQ_NET_DEBT_ISSUED_UTI">"c757"</definedName>
    <definedName name="IQ_NET_DEBT_LOW_EST">"c3519"</definedName>
    <definedName name="IQ_NET_DEBT_LOW_EST_CIQ">"c3817"</definedName>
    <definedName name="IQ_NET_DEBT_LOW_EST_REUT">"c3979"</definedName>
    <definedName name="IQ_NET_DEBT_LOW_EST_THOM">"c4030"</definedName>
    <definedName name="IQ_NET_DEBT_LOW_GUIDANCE">"c4221"</definedName>
    <definedName name="IQ_NET_DEBT_LOW_GUIDANCE_CIQ">"c4633"</definedName>
    <definedName name="IQ_NET_DEBT_MEDIAN_EST">"c3520"</definedName>
    <definedName name="IQ_NET_DEBT_MEDIAN_EST_CIQ">"c3815"</definedName>
    <definedName name="IQ_NET_DEBT_MEDIAN_EST_REUT">"c3977"</definedName>
    <definedName name="IQ_NET_DEBT_MEDIAN_EST_THOM">"c4028"</definedName>
    <definedName name="IQ_NET_DEBT_NUM_EST">"c3515"</definedName>
    <definedName name="IQ_NET_DEBT_NUM_EST_CIQ">"c3818"</definedName>
    <definedName name="IQ_NET_DEBT_NUM_EST_REUT">"c3980"</definedName>
    <definedName name="IQ_NET_DEBT_NUM_EST_THOM">"c4031"</definedName>
    <definedName name="IQ_NET_DEBT_STDDEV_EST">"c3516"</definedName>
    <definedName name="IQ_NET_DEBT_STDDEV_EST_CIQ">"c3819"</definedName>
    <definedName name="IQ_NET_DEBT_STDDEV_EST_REUT">"c3981"</definedName>
    <definedName name="IQ_NET_DEBT_STDDEV_EST_THOM">"c4032"</definedName>
    <definedName name="IQ_NET_EARNED">"c2734"</definedName>
    <definedName name="IQ_NET_FUNDS_PURCHASED_ASSETS_TOT_FFIEC">"c13448"</definedName>
    <definedName name="IQ_NET_GAIN_LOSS_OREO_EXP_FFIEC">"c15370"</definedName>
    <definedName name="IQ_NET_GAIN_LOSS_OREO_INC_FFIEC">"c15367"</definedName>
    <definedName name="IQ_NET_GAIN_LOSS_SALES_LOANS_EXP_FFIEC">"c15371"</definedName>
    <definedName name="IQ_NET_GAIN_LOSS_SALES_LOANS_INC_FFIEC">"c15368"</definedName>
    <definedName name="IQ_NET_GAIN_SALE_PREMISES_FIXED_ASSETS_EXP_FFIEC">"c15372"</definedName>
    <definedName name="IQ_NET_GAIN_SALE_PREMISES_FIXED_ASSETS_INC_FFIEC">"c15369"</definedName>
    <definedName name="IQ_NET_INC" localSheetId="3">"c781"</definedName>
    <definedName name="IQ_NET_INC" localSheetId="4">"c781"</definedName>
    <definedName name="IQ_NET_INC" localSheetId="16">"c781"</definedName>
    <definedName name="IQ_NET_INC">"c1394"</definedName>
    <definedName name="IQ_NET_INC_1">"c1394"</definedName>
    <definedName name="IQ_NET_INC_10K">"IQ_NET_INC_10K"</definedName>
    <definedName name="IQ_NET_INC_10Q">"IQ_NET_INC_10Q"</definedName>
    <definedName name="IQ_NET_INC_10Q1">"IQ_NET_INC_10Q1"</definedName>
    <definedName name="IQ_NET_INC_BEFORE" localSheetId="3">"c344"</definedName>
    <definedName name="IQ_NET_INC_BEFORE" localSheetId="4">"c344"</definedName>
    <definedName name="IQ_NET_INC_BEFORE" localSheetId="16">"c344"</definedName>
    <definedName name="IQ_NET_INC_BEFORE">"c1368"</definedName>
    <definedName name="IQ_NET_INC_BEFORE_1">"c1368"</definedName>
    <definedName name="IQ_NET_INC_CF" localSheetId="3">"c793"</definedName>
    <definedName name="IQ_NET_INC_CF" localSheetId="4">"c793"</definedName>
    <definedName name="IQ_NET_INC_CF" localSheetId="16">"c793"</definedName>
    <definedName name="IQ_NET_INC_CF">"c1397"</definedName>
    <definedName name="IQ_NET_INC_CF_1">"c1397"</definedName>
    <definedName name="IQ_NET_INC_GROWTH_1" localSheetId="3">"IQ_NET_INC_GROWTH_1"</definedName>
    <definedName name="IQ_NET_INC_GROWTH_1" localSheetId="4">"IQ_NET_INC_GROWTH_1"</definedName>
    <definedName name="IQ_NET_INC_GROWTH_1" localSheetId="16">"IQ_NET_INC_GROWTH_1"</definedName>
    <definedName name="IQ_NET_INC_GROWTH_1">"c158"</definedName>
    <definedName name="IQ_NET_INC_GROWTH_1_1">"c158"</definedName>
    <definedName name="IQ_NET_INC_GROWTH_2" localSheetId="3">"IQ_NET_INC_GROWTH_2"</definedName>
    <definedName name="IQ_NET_INC_GROWTH_2" localSheetId="4">"IQ_NET_INC_GROWTH_2"</definedName>
    <definedName name="IQ_NET_INC_GROWTH_2" localSheetId="16">"IQ_NET_INC_GROWTH_2"</definedName>
    <definedName name="IQ_NET_INC_GROWTH_2">"c162"</definedName>
    <definedName name="IQ_NET_INC_GROWTH_2_1">"c162"</definedName>
    <definedName name="IQ_NET_INC_MARGIN" localSheetId="3">"c794"</definedName>
    <definedName name="IQ_NET_INC_MARGIN" localSheetId="4">"c794"</definedName>
    <definedName name="IQ_NET_INC_MARGIN" localSheetId="16">"c794"</definedName>
    <definedName name="IQ_NET_INC_MARGIN">"c1398"</definedName>
    <definedName name="IQ_NET_INC_MARGIN_1">"c1398"</definedName>
    <definedName name="IQ_NET_INCOME_FDIC">"c6587"</definedName>
    <definedName name="IQ_NET_INCOME_HOMEBUILDING_SALES">"c15818"</definedName>
    <definedName name="IQ_NET_INCOME_LH_FFIEC">"c13110"</definedName>
    <definedName name="IQ_NET_INCOME_PC_FFIEC">"c13103"</definedName>
    <definedName name="IQ_NET_INCOME_SHE_FFIEC">"c12960"</definedName>
    <definedName name="IQ_NET_INT_INC_10YR_ANN_CAGR">"c6100"</definedName>
    <definedName name="IQ_NET_INT_INC_10YR_ANN_GROWTH">"c758"</definedName>
    <definedName name="IQ_NET_INT_INC_1YR_ANN_GROWTH">"c759"</definedName>
    <definedName name="IQ_NET_INT_INC_2YR_ANN_CAGR">"c6101"</definedName>
    <definedName name="IQ_NET_INT_INC_2YR_ANN_GROWTH">"c760"</definedName>
    <definedName name="IQ_NET_INT_INC_3YR_ANN_CAGR">"c6102"</definedName>
    <definedName name="IQ_NET_INT_INC_3YR_ANN_GROWTH">"c761"</definedName>
    <definedName name="IQ_NET_INT_INC_5YR_ANN_CAGR">"c6103"</definedName>
    <definedName name="IQ_NET_INT_INC_5YR_ANN_GROWTH">"c762"</definedName>
    <definedName name="IQ_NET_INT_INC_7YR_ANN_CAGR">"c6104"</definedName>
    <definedName name="IQ_NET_INT_INC_7YR_ANN_GROWTH">"c763"</definedName>
    <definedName name="IQ_NET_INT_INC_AFTER_LL_BNK_SUBTOTAL_AP">"c8979"</definedName>
    <definedName name="IQ_NET_INT_INC_BNK">"c764"</definedName>
    <definedName name="IQ_NET_INT_INC_BNK_AP">"c8874"</definedName>
    <definedName name="IQ_NET_INT_INC_BNK_AP_ABS">"c8893"</definedName>
    <definedName name="IQ_NET_INT_INC_BNK_FDIC">"c6570"</definedName>
    <definedName name="IQ_NET_INT_INC_BNK_NAME_AP">"c8912"</definedName>
    <definedName name="IQ_NET_INT_INC_BNK_NAME_AP_ABS">"c8931"</definedName>
    <definedName name="IQ_NET_INT_INC_BNK_SUBTOTAL_AP">"c8978"</definedName>
    <definedName name="IQ_NET_INT_INC_BR">"c765"</definedName>
    <definedName name="IQ_NET_INT_INC_FIN">"c766"</definedName>
    <definedName name="IQ_NET_INT_INC_TOTAL_REV">"c767"</definedName>
    <definedName name="IQ_NET_INT_INCOME_AVG_ASSET">"c15706"</definedName>
    <definedName name="IQ_NET_INT_INCOME_FFIEC">"c13001"</definedName>
    <definedName name="IQ_NET_INT_INCOME_FTE_FFIEC">"c13036"</definedName>
    <definedName name="IQ_NET_INT_MARGIN">"c768"</definedName>
    <definedName name="IQ_NET_INTEREST_EXP">"c769"</definedName>
    <definedName name="IQ_NET_INTEREST_EXP_RE">"c6239"</definedName>
    <definedName name="IQ_NET_INTEREST_EXP_REIT">"c770"</definedName>
    <definedName name="IQ_NET_INTEREST_EXP_UTI">"c771"</definedName>
    <definedName name="IQ_NET_INTEREST_INC" localSheetId="3">"c764"</definedName>
    <definedName name="IQ_NET_INTEREST_INC" localSheetId="4">"c764"</definedName>
    <definedName name="IQ_NET_INTEREST_INC" localSheetId="16">"c764"</definedName>
    <definedName name="IQ_NET_INTEREST_INC">"c1392"</definedName>
    <definedName name="IQ_NET_INTEREST_INC_1">"c1392"</definedName>
    <definedName name="IQ_NET_INTEREST_INC_AFTER_LL">"c1604"</definedName>
    <definedName name="IQ_NET_INTEREST_INC_INTERNATIONAL_OPS_FFIEC">"c15375"</definedName>
    <definedName name="IQ_NET_INTEREST_MARGIN_FDIC">"c6726"</definedName>
    <definedName name="IQ_NET_LIFE_INS_IN_FORCE">"c2769"</definedName>
    <definedName name="IQ_NET_LOANS">"c772"</definedName>
    <definedName name="IQ_NET_LOANS_10YR_ANN_CAGR">"c6105"</definedName>
    <definedName name="IQ_NET_LOANS_10YR_ANN_GROWTH">"c773"</definedName>
    <definedName name="IQ_NET_LOANS_1YR_ANN_GROWTH">"c774"</definedName>
    <definedName name="IQ_NET_LOANS_2YR_ANN_CAGR">"c6106"</definedName>
    <definedName name="IQ_NET_LOANS_2YR_ANN_GROWTH">"c775"</definedName>
    <definedName name="IQ_NET_LOANS_3YR_ANN_CAGR">"c6107"</definedName>
    <definedName name="IQ_NET_LOANS_3YR_ANN_GROWTH">"c776"</definedName>
    <definedName name="IQ_NET_LOANS_5YR_ANN_CAGR">"c6108"</definedName>
    <definedName name="IQ_NET_LOANS_5YR_ANN_GROWTH">"c777"</definedName>
    <definedName name="IQ_NET_LOANS_7YR_ANN_CAGR">"c6109"</definedName>
    <definedName name="IQ_NET_LOANS_7YR_ANN_GROWTH">"c778"</definedName>
    <definedName name="IQ_NET_LOANS_CORE_DEPOSITS_FFIEC">"c13341"</definedName>
    <definedName name="IQ_NET_LOANS_DEPOSITS_FFIEC">"c13340"</definedName>
    <definedName name="IQ_NET_LOANS_EQUITY_FFIEC">"c13347"</definedName>
    <definedName name="IQ_NET_LOANS_LEASES_CORE_DEPOSITS_FDIC">"c6743"</definedName>
    <definedName name="IQ_NET_LOANS_LEASES_DEPOSITS_FDIC">"c6742"</definedName>
    <definedName name="IQ_NET_LOANS_TOTAL_DEPOSITS">"c779"</definedName>
    <definedName name="IQ_NET_LOSSES">"c15873"</definedName>
    <definedName name="IQ_NET_NEW_CLIENT_ASSETS">"c20430"</definedName>
    <definedName name="IQ_NET_NONINTEREST_INC_EXP_INTERNATIONAL_OPS_FFIEC">"c15387"</definedName>
    <definedName name="IQ_NET_OPERATING_INCOME_ASSETS_FDIC">"c6729"</definedName>
    <definedName name="IQ_NET_PREMIUM_WRITTEN_STATUTORY_SURPLUS">"c15880"</definedName>
    <definedName name="IQ_NET_PREMIUMS_WRITTEN_AVG_ASSETS">"c15888"</definedName>
    <definedName name="IQ_NET_PREMIUMS_WRITTEN_AVG_EQUITY">"c15891"</definedName>
    <definedName name="IQ_NET_PREMIUMS_WRITTEN_AVG_STATUTORY_SURPLUS">"c15890"</definedName>
    <definedName name="IQ_NET_PREMIUMS_WRITTEN_GROSS_PREMIUMS_WRITTEN">"c15889"</definedName>
    <definedName name="IQ_NET_RENTAL_EXP_FN">"c780"</definedName>
    <definedName name="IQ_NET_SECURITIZATION_INC_FOREIGN_FFIEC">"c15379"</definedName>
    <definedName name="IQ_NET_SECURITIZATION_INCOME_FDIC">"c6669"</definedName>
    <definedName name="IQ_NET_SERVICING_FEES_FDIC">"c6668"</definedName>
    <definedName name="IQ_NET_TO_GROSS_EARNED">"c2750"</definedName>
    <definedName name="IQ_NET_TO_GROSS_WRITTEN">"c2729"</definedName>
    <definedName name="IQ_NET_WORKING_CAP">"c3493"</definedName>
    <definedName name="IQ_NET_WRITTEN">"c2728"</definedName>
    <definedName name="IQ_NEW_PREM">"c2785"</definedName>
    <definedName name="IQ_NEWS">"c13743"</definedName>
    <definedName name="IQ_NEWS_DATE">"c13746"</definedName>
    <definedName name="IQ_NEWS_SOURCE">"c13745"</definedName>
    <definedName name="IQ_NEWS_TIME">"c13759"</definedName>
    <definedName name="IQ_NEWS_URL">"c13744"</definedName>
    <definedName name="IQ_NEXT_CALL_DATE">"c2198"</definedName>
    <definedName name="IQ_NEXT_CALL_PRICE">"c2199"</definedName>
    <definedName name="IQ_NEXT_DIV_AMOUNT">"c17414"</definedName>
    <definedName name="IQ_NEXT_DIV_PAYMENT_DATE">"c17413"</definedName>
    <definedName name="IQ_NEXT_DIV_PAYMENT_TYPE">"c17415"</definedName>
    <definedName name="IQ_NEXT_DIV_RECORD_DATE">"c17412"</definedName>
    <definedName name="IQ_NEXT_EARNINGS_DATE">"c13592"</definedName>
    <definedName name="IQ_NEXT_INT_DATE">"c2187"</definedName>
    <definedName name="IQ_NEXT_PUT_DATE">"c2200"</definedName>
    <definedName name="IQ_NEXT_PUT_PRICE">"c2201"</definedName>
    <definedName name="IQ_NEXT_SINK_FUND_AMOUNT">"c2490"</definedName>
    <definedName name="IQ_NEXT_SINK_FUND_DATE">"c2489"</definedName>
    <definedName name="IQ_NEXT_SINK_FUND_PRICE">"c2491"</definedName>
    <definedName name="IQ_NEXT_XDIV_DATE">"c17411"</definedName>
    <definedName name="IQ_NEXT_YR_PROD_EST_MAX_ALUM">"c9251"</definedName>
    <definedName name="IQ_NEXT_YR_PROD_EST_MAX_CATHODE_COP">"c9198"</definedName>
    <definedName name="IQ_NEXT_YR_PROD_EST_MAX_COP">"c9196"</definedName>
    <definedName name="IQ_NEXT_YR_PROD_EST_MAX_DIAM">"c9675"</definedName>
    <definedName name="IQ_NEXT_YR_PROD_EST_MAX_GOLD">"c9036"</definedName>
    <definedName name="IQ_NEXT_YR_PROD_EST_MAX_IRON">"c9410"</definedName>
    <definedName name="IQ_NEXT_YR_PROD_EST_MAX_LEAD">"c9463"</definedName>
    <definedName name="IQ_NEXT_YR_PROD_EST_MAX_MANG">"c9516"</definedName>
    <definedName name="IQ_NEXT_YR_PROD_EST_MAX_MOLYB">"c9728"</definedName>
    <definedName name="IQ_NEXT_YR_PROD_EST_MAX_NICK">"c9304"</definedName>
    <definedName name="IQ_NEXT_YR_PROD_EST_MAX_PLAT">"c9142"</definedName>
    <definedName name="IQ_NEXT_YR_PROD_EST_MAX_SILVER">"c9089"</definedName>
    <definedName name="IQ_NEXT_YR_PROD_EST_MAX_TITAN">"c9569"</definedName>
    <definedName name="IQ_NEXT_YR_PROD_EST_MAX_URAN">"c9622"</definedName>
    <definedName name="IQ_NEXT_YR_PROD_EST_MAX_ZINC">"c9357"</definedName>
    <definedName name="IQ_NEXT_YR_PROD_EST_MIN_ALUM">"c9250"</definedName>
    <definedName name="IQ_NEXT_YR_PROD_EST_MIN_CATHODE_COP">"c9197"</definedName>
    <definedName name="IQ_NEXT_YR_PROD_EST_MIN_COP">"c9195"</definedName>
    <definedName name="IQ_NEXT_YR_PROD_EST_MIN_DIAM">"c9674"</definedName>
    <definedName name="IQ_NEXT_YR_PROD_EST_MIN_GOLD">"c9035"</definedName>
    <definedName name="IQ_NEXT_YR_PROD_EST_MIN_IRON">"c9409"</definedName>
    <definedName name="IQ_NEXT_YR_PROD_EST_MIN_LEAD">"c9462"</definedName>
    <definedName name="IQ_NEXT_YR_PROD_EST_MIN_MANG">"c9515"</definedName>
    <definedName name="IQ_NEXT_YR_PROD_EST_MIN_MOLYB">"c9727"</definedName>
    <definedName name="IQ_NEXT_YR_PROD_EST_MIN_NICK">"c9303"</definedName>
    <definedName name="IQ_NEXT_YR_PROD_EST_MIN_PLAT">"c9141"</definedName>
    <definedName name="IQ_NEXT_YR_PROD_EST_MIN_SILVER">"c9088"</definedName>
    <definedName name="IQ_NEXT_YR_PROD_EST_MIN_TITAN">"c9568"</definedName>
    <definedName name="IQ_NEXT_YR_PROD_EST_MIN_URAN">"c9621"</definedName>
    <definedName name="IQ_NEXT_YR_PROD_EST_MIN_ZINC">"c9356"</definedName>
    <definedName name="IQ_NI">"c781"</definedName>
    <definedName name="IQ_NI_10YR_ANN_CAGR">"c6110"</definedName>
    <definedName name="IQ_NI_10YR_ANN_GROWTH">"c782"</definedName>
    <definedName name="IQ_NI_1YR_ANN_GROWTH">"c783"</definedName>
    <definedName name="IQ_NI_2YR_ANN_CAGR">"c6111"</definedName>
    <definedName name="IQ_NI_2YR_ANN_GROWTH">"c784"</definedName>
    <definedName name="IQ_NI_3YR_ANN_CAGR">"c6112"</definedName>
    <definedName name="IQ_NI_3YR_ANN_GROWTH">"c785"</definedName>
    <definedName name="IQ_NI_5YR_ANN_CAGR">"c6113"</definedName>
    <definedName name="IQ_NI_5YR_ANN_GROWTH">"c786"</definedName>
    <definedName name="IQ_NI_7YR_ANN_CAGR">"c6114"</definedName>
    <definedName name="IQ_NI_7YR_ANN_GROWTH">"c787"</definedName>
    <definedName name="IQ_NI_ACT_OR_EST">"c2222"</definedName>
    <definedName name="IQ_NI_ACT_OR_EST_CIQ">"c5065"</definedName>
    <definedName name="IQ_NI_ACT_OR_EST_REUT">"c5468"</definedName>
    <definedName name="IQ_NI_ACT_OR_EST_THOM">"c5306"</definedName>
    <definedName name="IQ_NI_AFTER_CAPITALIZED">"c788"</definedName>
    <definedName name="IQ_NI_AVAIL_EXCL">"c789"</definedName>
    <definedName name="IQ_NI_AVAIL_EXCL_MARGIN">"c790"</definedName>
    <definedName name="IQ_NI_AVAIL_INCL">"c791"</definedName>
    <definedName name="IQ_NI_AVAIL_SUBTOTAL_AP">"c8984"</definedName>
    <definedName name="IQ_NI_AVG_ASSETS_FFIEC">"c13370"</definedName>
    <definedName name="IQ_NI_BANK_AND_NONCONTROLLING_INTEREST_FFIEC">"c15365"</definedName>
    <definedName name="IQ_NI_BEFORE_CAPITALIZED">"c792"</definedName>
    <definedName name="IQ_NI_BEFORE_INTERNAL_ALLOCATIONS_FOREIGN_FFIEC">"c15393"</definedName>
    <definedName name="IQ_NI_CF">"c793"</definedName>
    <definedName name="IQ_NI_CHARGES_AP">"c8879"</definedName>
    <definedName name="IQ_NI_CHARGES_AP_ABS">"c8898"</definedName>
    <definedName name="IQ_NI_CHARGES_NAME_AP">"c8917"</definedName>
    <definedName name="IQ_NI_CHARGES_NAME_AP_ABS">"c8936"</definedName>
    <definedName name="IQ_NI_DET_EST_CURRENCY_REUT">"c12540"</definedName>
    <definedName name="IQ_NI_DET_EST_DATE_REUT">"c12299"</definedName>
    <definedName name="IQ_NI_DET_EST_INCL_REUT">"c12423"</definedName>
    <definedName name="IQ_NI_DET_EST_ORIGIN_REUT">"c12667"</definedName>
    <definedName name="IQ_NI_DET_EST_REUT">"c12157"</definedName>
    <definedName name="IQ_NI_EST">"c1716"</definedName>
    <definedName name="IQ_NI_EST_CIQ">"c4702"</definedName>
    <definedName name="IQ_NI_EST_REUT">"c5368"</definedName>
    <definedName name="IQ_NI_EST_THOM">"c5126"</definedName>
    <definedName name="IQ_NI_FFIEC">"c13034"</definedName>
    <definedName name="IQ_NI_GAAP_GUIDANCE">"c4470"</definedName>
    <definedName name="IQ_NI_GAAP_GUIDANCE_CIQ">"c5008"</definedName>
    <definedName name="IQ_NI_GAAP_HIGH_GUIDANCE">"c4177"</definedName>
    <definedName name="IQ_NI_GAAP_HIGH_GUIDANCE_CIQ">"c4589"</definedName>
    <definedName name="IQ_NI_GAAP_LOW_GUIDANCE">"c4217"</definedName>
    <definedName name="IQ_NI_GAAP_LOW_GUIDANCE_CIQ">"c4629"</definedName>
    <definedName name="IQ_NI_GUIDANCE">"c4469"</definedName>
    <definedName name="IQ_NI_GUIDANCE_CIQ">"c5007"</definedName>
    <definedName name="IQ_NI_GW_DET_EST_CURRENCY_REUT">"c12541"</definedName>
    <definedName name="IQ_NI_GW_DET_EST_DATE_REUT">"c12300"</definedName>
    <definedName name="IQ_NI_GW_DET_EST_INCL_REUT">"c12424"</definedName>
    <definedName name="IQ_NI_GW_DET_EST_ORIGIN_REUT">"c12668"</definedName>
    <definedName name="IQ_NI_GW_DET_EST_REUT">"c12158"</definedName>
    <definedName name="IQ_NI_GW_EST">"c1723"</definedName>
    <definedName name="IQ_NI_GW_EST_CIQ">"c4709"</definedName>
    <definedName name="IQ_NI_GW_EST_REUT">"c5375"</definedName>
    <definedName name="IQ_NI_GW_EST_THOM">"c5133"</definedName>
    <definedName name="IQ_NI_GW_GUIDANCE">"c4471"</definedName>
    <definedName name="IQ_NI_GW_GUIDANCE_CIQ">"c5009"</definedName>
    <definedName name="IQ_NI_GW_HIGH_EST">"c1725"</definedName>
    <definedName name="IQ_NI_GW_HIGH_EST_CIQ">"c4711"</definedName>
    <definedName name="IQ_NI_GW_HIGH_EST_REUT">"c5377"</definedName>
    <definedName name="IQ_NI_GW_HIGH_EST_THOM">"c5135"</definedName>
    <definedName name="IQ_NI_GW_HIGH_GUIDANCE">"c4178"</definedName>
    <definedName name="IQ_NI_GW_HIGH_GUIDANCE_CIQ">"c4590"</definedName>
    <definedName name="IQ_NI_GW_LOW_EST">"c1726"</definedName>
    <definedName name="IQ_NI_GW_LOW_EST_CIQ">"c4712"</definedName>
    <definedName name="IQ_NI_GW_LOW_EST_REUT">"c5378"</definedName>
    <definedName name="IQ_NI_GW_LOW_EST_THOM">"c5136"</definedName>
    <definedName name="IQ_NI_GW_LOW_GUIDANCE">"c4218"</definedName>
    <definedName name="IQ_NI_GW_LOW_GUIDANCE_CIQ">"c4630"</definedName>
    <definedName name="IQ_NI_GW_MEDIAN_EST">"c1724"</definedName>
    <definedName name="IQ_NI_GW_MEDIAN_EST_CIQ">"c4710"</definedName>
    <definedName name="IQ_NI_GW_MEDIAN_EST_REUT">"c5376"</definedName>
    <definedName name="IQ_NI_GW_MEDIAN_EST_THOM">"c5134"</definedName>
    <definedName name="IQ_NI_GW_NUM_EST">"c1727"</definedName>
    <definedName name="IQ_NI_GW_NUM_EST_CIQ">"c4713"</definedName>
    <definedName name="IQ_NI_GW_NUM_EST_REUT">"c5379"</definedName>
    <definedName name="IQ_NI_GW_NUM_EST_THOM">"c5137"</definedName>
    <definedName name="IQ_NI_GW_STDDEV_EST">"c1728"</definedName>
    <definedName name="IQ_NI_GW_STDDEV_EST_CIQ">"c4714"</definedName>
    <definedName name="IQ_NI_GW_STDDEV_EST_REUT">"c5380"</definedName>
    <definedName name="IQ_NI_GW_STDDEV_EST_THOM">"c5138"</definedName>
    <definedName name="IQ_NI_HIGH_EST">"c1718"</definedName>
    <definedName name="IQ_NI_HIGH_EST_CIQ">"c4704"</definedName>
    <definedName name="IQ_NI_HIGH_EST_REUT">"c5370"</definedName>
    <definedName name="IQ_NI_HIGH_EST_THOM">"c5128"</definedName>
    <definedName name="IQ_NI_HIGH_GUIDANCE">"c4176"</definedName>
    <definedName name="IQ_NI_HIGH_GUIDANCE_CIQ">"c4588"</definedName>
    <definedName name="IQ_NI_LOW_EST">"c1719"</definedName>
    <definedName name="IQ_NI_LOW_EST_CIQ">"c4705"</definedName>
    <definedName name="IQ_NI_LOW_EST_REUT">"c5371"</definedName>
    <definedName name="IQ_NI_LOW_EST_THOM">"c5129"</definedName>
    <definedName name="IQ_NI_LOW_GUIDANCE">"c4216"</definedName>
    <definedName name="IQ_NI_LOW_GUIDANCE_CIQ">"c4628"</definedName>
    <definedName name="IQ_NI_MARGIN">"c794"</definedName>
    <definedName name="IQ_NI_MEDIAN_EST">"c1717"</definedName>
    <definedName name="IQ_NI_MEDIAN_EST_CIQ">"c4703"</definedName>
    <definedName name="IQ_NI_MEDIAN_EST_REUT">"c5369"</definedName>
    <definedName name="IQ_NI_MEDIAN_EST_THOM">"c5127"</definedName>
    <definedName name="IQ_NI_NON_CONTROLLING_INTERESTS_FFIEC">"c15366"</definedName>
    <definedName name="IQ_NI_NORM">"c1901"</definedName>
    <definedName name="IQ_NI_NORM_10YR_ANN_CAGR">"c6189"</definedName>
    <definedName name="IQ_NI_NORM_10YR_ANN_GROWTH">"c1960"</definedName>
    <definedName name="IQ_NI_NORM_1YR_ANN_GROWTH">"c1955"</definedName>
    <definedName name="IQ_NI_NORM_2YR_ANN_CAGR">"c6185"</definedName>
    <definedName name="IQ_NI_NORM_2YR_ANN_GROWTH">"c1956"</definedName>
    <definedName name="IQ_NI_NORM_3YR_ANN_CAGR">"c6186"</definedName>
    <definedName name="IQ_NI_NORM_3YR_ANN_GROWTH">"c1957"</definedName>
    <definedName name="IQ_NI_NORM_5YR_ANN_CAGR">"c6187"</definedName>
    <definedName name="IQ_NI_NORM_5YR_ANN_GROWTH">"c1958"</definedName>
    <definedName name="IQ_NI_NORM_7YR_ANN_CAGR">"c6188"</definedName>
    <definedName name="IQ_NI_NORM_7YR_ANN_GROWTH">"c1959"</definedName>
    <definedName name="IQ_NI_NORM_MARGIN">"c1964"</definedName>
    <definedName name="IQ_NI_NUM_EST">"c1720"</definedName>
    <definedName name="IQ_NI_NUM_EST_CIQ">"c4706"</definedName>
    <definedName name="IQ_NI_NUM_EST_REUT">"c5372"</definedName>
    <definedName name="IQ_NI_NUM_EST_THOM">"c5130"</definedName>
    <definedName name="IQ_NI_REPORTED_DET_EST_CURRENCY_REUT">"c12542"</definedName>
    <definedName name="IQ_NI_REPORTED_DET_EST_DATE_REUT">"c12301"</definedName>
    <definedName name="IQ_NI_REPORTED_DET_EST_INCL_REUT">"c12425"</definedName>
    <definedName name="IQ_NI_REPORTED_DET_EST_ORIGIN_REUT">"c12669"</definedName>
    <definedName name="IQ_NI_REPORTED_DET_EST_REUT">"c12159"</definedName>
    <definedName name="IQ_NI_REPORTED_EST">"c1730"</definedName>
    <definedName name="IQ_NI_REPORTED_EST_CIQ">"c4716"</definedName>
    <definedName name="IQ_NI_REPORTED_EST_REUT">"c5382"</definedName>
    <definedName name="IQ_NI_REPORTED_HIGH_EST">"c1732"</definedName>
    <definedName name="IQ_NI_REPORTED_HIGH_EST_CIQ">"c4718"</definedName>
    <definedName name="IQ_NI_REPORTED_HIGH_EST_REUT">"c5384"</definedName>
    <definedName name="IQ_NI_REPORTED_LOW_EST">"c1733"</definedName>
    <definedName name="IQ_NI_REPORTED_LOW_EST_CIQ">"c4719"</definedName>
    <definedName name="IQ_NI_REPORTED_LOW_EST_REUT">"c5385"</definedName>
    <definedName name="IQ_NI_REPORTED_MEDIAN_EST">"c1731"</definedName>
    <definedName name="IQ_NI_REPORTED_MEDIAN_EST_CIQ">"c4717"</definedName>
    <definedName name="IQ_NI_REPORTED_MEDIAN_EST_REUT">"c5383"</definedName>
    <definedName name="IQ_NI_REPORTED_NUM_EST">"c1734"</definedName>
    <definedName name="IQ_NI_REPORTED_NUM_EST_CIQ">"c4720"</definedName>
    <definedName name="IQ_NI_REPORTED_NUM_EST_REUT">"c5386"</definedName>
    <definedName name="IQ_NI_REPORTED_STDDEV_EST">"c1735"</definedName>
    <definedName name="IQ_NI_REPORTED_STDDEV_EST_CIQ">"c4721"</definedName>
    <definedName name="IQ_NI_REPORTED_STDDEV_EST_REUT">"c5387"</definedName>
    <definedName name="IQ_NI_SBC_ACT_OR_EST">"c4474"</definedName>
    <definedName name="IQ_NI_SBC_ACT_OR_EST_CIQ">"c5012"</definedName>
    <definedName name="IQ_NI_SBC_EST">"c4473"</definedName>
    <definedName name="IQ_NI_SBC_EST_CIQ">"c5011"</definedName>
    <definedName name="IQ_NI_SBC_GUIDANCE">"c4475"</definedName>
    <definedName name="IQ_NI_SBC_GUIDANCE_CIQ">"c5013"</definedName>
    <definedName name="IQ_NI_SBC_GW_ACT_OR_EST">"c4478"</definedName>
    <definedName name="IQ_NI_SBC_GW_ACT_OR_EST_CIQ">"c5016"</definedName>
    <definedName name="IQ_NI_SBC_GW_EST">"c4477"</definedName>
    <definedName name="IQ_NI_SBC_GW_EST_CIQ">"c5015"</definedName>
    <definedName name="IQ_NI_SBC_GW_GUIDANCE">"c4479"</definedName>
    <definedName name="IQ_NI_SBC_GW_GUIDANCE_CIQ">"c5017"</definedName>
    <definedName name="IQ_NI_SBC_GW_HIGH_EST">"c4480"</definedName>
    <definedName name="IQ_NI_SBC_GW_HIGH_EST_CIQ">"c5018"</definedName>
    <definedName name="IQ_NI_SBC_GW_HIGH_GUIDANCE">"c4187"</definedName>
    <definedName name="IQ_NI_SBC_GW_HIGH_GUIDANCE_CIQ">"c4599"</definedName>
    <definedName name="IQ_NI_SBC_GW_LOW_EST">"c4481"</definedName>
    <definedName name="IQ_NI_SBC_GW_LOW_EST_CIQ">"c5019"</definedName>
    <definedName name="IQ_NI_SBC_GW_LOW_GUIDANCE">"c4227"</definedName>
    <definedName name="IQ_NI_SBC_GW_LOW_GUIDANCE_CIQ">"c4639"</definedName>
    <definedName name="IQ_NI_SBC_GW_MEDIAN_EST">"c4482"</definedName>
    <definedName name="IQ_NI_SBC_GW_MEDIAN_EST_CIQ">"c5020"</definedName>
    <definedName name="IQ_NI_SBC_GW_NUM_EST">"c4483"</definedName>
    <definedName name="IQ_NI_SBC_GW_NUM_EST_CIQ">"c5021"</definedName>
    <definedName name="IQ_NI_SBC_GW_STDDEV_EST">"c4484"</definedName>
    <definedName name="IQ_NI_SBC_GW_STDDEV_EST_CIQ">"c5022"</definedName>
    <definedName name="IQ_NI_SBC_HIGH_EST">"c4486"</definedName>
    <definedName name="IQ_NI_SBC_HIGH_EST_CIQ">"c5024"</definedName>
    <definedName name="IQ_NI_SBC_HIGH_GUIDANCE">"c4186"</definedName>
    <definedName name="IQ_NI_SBC_HIGH_GUIDANCE_CIQ">"c4598"</definedName>
    <definedName name="IQ_NI_SBC_LOW_EST">"c4487"</definedName>
    <definedName name="IQ_NI_SBC_LOW_EST_CIQ">"c5025"</definedName>
    <definedName name="IQ_NI_SBC_LOW_GUIDANCE">"c4226"</definedName>
    <definedName name="IQ_NI_SBC_LOW_GUIDANCE_CIQ">"c4638"</definedName>
    <definedName name="IQ_NI_SBC_MEDIAN_EST">"c4488"</definedName>
    <definedName name="IQ_NI_SBC_MEDIAN_EST_CIQ">"c5026"</definedName>
    <definedName name="IQ_NI_SBC_NUM_EST">"c4489"</definedName>
    <definedName name="IQ_NI_SBC_NUM_EST_CIQ">"c5027"</definedName>
    <definedName name="IQ_NI_SBC_STDDEV_EST">"c4490"</definedName>
    <definedName name="IQ_NI_SBC_STDDEV_EST_CIQ">"c5028"</definedName>
    <definedName name="IQ_NI_SFAS">"c795"</definedName>
    <definedName name="IQ_NI_STDDEV_EST">"c1721"</definedName>
    <definedName name="IQ_NI_STDDEV_EST_CIQ">"c4707"</definedName>
    <definedName name="IQ_NI_STDDEV_EST_REUT">"c5373"</definedName>
    <definedName name="IQ_NI_STDDEV_EST_THOM">"c5131"</definedName>
    <definedName name="IQ_NI_SUBTOTAL_AP">"c8983"</definedName>
    <definedName name="IQ_NLA_PCT_LEASED_CONSOL">"c8815"</definedName>
    <definedName name="IQ_NLA_PCT_LEASED_MANAGED">"c8817"</definedName>
    <definedName name="IQ_NLA_PCT_LEASED_OTHER">"c8818"</definedName>
    <definedName name="IQ_NLA_PCT_LEASED_TOTAL">"c8819"</definedName>
    <definedName name="IQ_NLA_PCT_LEASED_UNCONSOL">"c8816"</definedName>
    <definedName name="IQ_NLA_SQ_FT_CONSOL">"c8800"</definedName>
    <definedName name="IQ_NLA_SQ_FT_MANAGED">"c8802"</definedName>
    <definedName name="IQ_NLA_SQ_FT_OTHER">"c8803"</definedName>
    <definedName name="IQ_NLA_SQ_FT_TOTAL">"c8804"</definedName>
    <definedName name="IQ_NLA_SQ_FT_UNCONSOL">"c8801"</definedName>
    <definedName name="IQ_NLA_SQ_METER_CONSOL">"c8805"</definedName>
    <definedName name="IQ_NLA_SQ_METER_MANAGED">"c8807"</definedName>
    <definedName name="IQ_NLA_SQ_METER_OTHER">"c8808"</definedName>
    <definedName name="IQ_NLA_SQ_METER_TOTAL">"c8809"</definedName>
    <definedName name="IQ_NLA_SQ_METER_UNCONSOL">"c8806"</definedName>
    <definedName name="IQ_NOI_INCL_UNCONSOL">"c16068"</definedName>
    <definedName name="IQ_NOL_CF_1YR">"c3465"</definedName>
    <definedName name="IQ_NOL_CF_2YR">"c3466"</definedName>
    <definedName name="IQ_NOL_CF_3YR">"c3467"</definedName>
    <definedName name="IQ_NOL_CF_4YR">"c3468"</definedName>
    <definedName name="IQ_NOL_CF_5YR">"c3469"</definedName>
    <definedName name="IQ_NOL_CF_AFTER_FIVE">"c3470"</definedName>
    <definedName name="IQ_NOL_CF_MAX_YEAR">"c3473"</definedName>
    <definedName name="IQ_NOL_CF_NO_EXP">"c3471"</definedName>
    <definedName name="IQ_NOL_CF_TOTAL">"c3472"</definedName>
    <definedName name="IQ_NON_ACCRU_ALLOW_RECEIVABLES_FFIEC">"c13353"</definedName>
    <definedName name="IQ_NON_ACCRUAL_ASSET_SOLD_DURING_QTR_FFIEC">"c15350"</definedName>
    <definedName name="IQ_NON_ACCRUAL_LOANS">"c796"</definedName>
    <definedName name="IQ_NON_CASH" localSheetId="3">"c797"</definedName>
    <definedName name="IQ_NON_CASH" localSheetId="4">"c797"</definedName>
    <definedName name="IQ_NON_CASH" localSheetId="16">"c797"</definedName>
    <definedName name="IQ_NON_CASH">"c1399"</definedName>
    <definedName name="IQ_NON_CASH_1">"c1399"</definedName>
    <definedName name="IQ_NON_CASH_ITEMS">"c797"</definedName>
    <definedName name="IQ_NON_CD_DEPOSITS">"c15718"</definedName>
    <definedName name="IQ_NON_CD_DEPOSITS_TOTAL_DEPOSITS">"c15725"</definedName>
    <definedName name="IQ_NON_CURRENT_LOANS_FFIEC">"c13860"</definedName>
    <definedName name="IQ_NON_FARM_NONRES_PROPERTIES_TRADING_DOM_FFIEC">"c12931"</definedName>
    <definedName name="IQ_NON_INS_EXP">"c798"</definedName>
    <definedName name="IQ_NON_INS_REV">"c799"</definedName>
    <definedName name="IQ_NON_INT_BAL_OTHER_INSTITUTIONS_FFIEC">"c12950"</definedName>
    <definedName name="IQ_NON_INT_BEAR_CD">"c800"</definedName>
    <definedName name="IQ_NON_INT_BEAR_CD_1">"c800"</definedName>
    <definedName name="IQ_NON_INT_BEARING_DEPOSITS">"c800"</definedName>
    <definedName name="IQ_NON_INT_DEPOSITS_DOM_FFIEC">"c12851"</definedName>
    <definedName name="IQ_NON_INT_DEPOSITS_FOREIGN_FFIEC">"c12854"</definedName>
    <definedName name="IQ_NON_INT_EXP">"c801"</definedName>
    <definedName name="IQ_NON_INT_EXP_AVG_ASSETS_FFIEC">"c18878"</definedName>
    <definedName name="IQ_NON_INT_EXP_BNK_AP">"c8877"</definedName>
    <definedName name="IQ_NON_INT_EXP_BNK_AP_ABS">"c8896"</definedName>
    <definedName name="IQ_NON_INT_EXP_BNK_NAME_AP">"c8915"</definedName>
    <definedName name="IQ_NON_INT_EXP_BNK_NAME_AP_ABS">"c8934"</definedName>
    <definedName name="IQ_NON_INT_EXP_BNK_SUBTOTAL_AP">"c8981"</definedName>
    <definedName name="IQ_NON_INT_EXP_FDIC">"c6579"</definedName>
    <definedName name="IQ_NON_INT_EXPENSE_AVG_ASSET">"c15708"</definedName>
    <definedName name="IQ_NON_INT_EXPENSE_FFIEC">"c13028"</definedName>
    <definedName name="IQ_NON_INT_INC">"c802"</definedName>
    <definedName name="IQ_NON_INT_INC_10YR_ANN_CAGR">"c6115"</definedName>
    <definedName name="IQ_NON_INT_INC_10YR_ANN_GROWTH">"c803"</definedName>
    <definedName name="IQ_NON_INT_INC_1YR_ANN_GROWTH">"c804"</definedName>
    <definedName name="IQ_NON_INT_INC_2YR_ANN_CAGR">"c6116"</definedName>
    <definedName name="IQ_NON_INT_INC_2YR_ANN_GROWTH">"c805"</definedName>
    <definedName name="IQ_NON_INT_INC_3YR_ANN_CAGR">"c6117"</definedName>
    <definedName name="IQ_NON_INT_INC_3YR_ANN_GROWTH">"c806"</definedName>
    <definedName name="IQ_NON_INT_INC_5YR_ANN_CAGR">"c6118"</definedName>
    <definedName name="IQ_NON_INT_INC_5YR_ANN_GROWTH">"c807"</definedName>
    <definedName name="IQ_NON_INT_INC_7YR_ANN_CAGR">"c6119"</definedName>
    <definedName name="IQ_NON_INT_INC_7YR_ANN_GROWTH">"c808"</definedName>
    <definedName name="IQ_NON_INT_INC_AVG_ASSETS_FFIEC">"c13359"</definedName>
    <definedName name="IQ_NON_INT_INC_BNK_AP">"c8876"</definedName>
    <definedName name="IQ_NON_INT_INC_BNK_AP_ABS">"c8895"</definedName>
    <definedName name="IQ_NON_INT_INC_BNK_NAME_AP">"c8914"</definedName>
    <definedName name="IQ_NON_INT_INC_BNK_NAME_AP_ABS">"c8933"</definedName>
    <definedName name="IQ_NON_INT_INC_BNK_SUBTOTAL_AP">"c8980"</definedName>
    <definedName name="IQ_NON_INT_INC_FDIC">"c6575"</definedName>
    <definedName name="IQ_NON_INT_INC_OPERATING_INC_FFIEC">"c13382"</definedName>
    <definedName name="IQ_NON_INT_INCOME_AVG_ASSET">"c15707"</definedName>
    <definedName name="IQ_NON_INT_INCOME_FFIEC">"c13017"</definedName>
    <definedName name="IQ_NON_INTEREST_EXP" localSheetId="3">"c801"</definedName>
    <definedName name="IQ_NON_INTEREST_EXP" localSheetId="4">"c801"</definedName>
    <definedName name="IQ_NON_INTEREST_EXP" localSheetId="16">"c801"</definedName>
    <definedName name="IQ_NON_INTEREST_EXP">"c1400"</definedName>
    <definedName name="IQ_NON_INTEREST_EXP_1">"c1400"</definedName>
    <definedName name="IQ_NON_INTEREST_INC" localSheetId="3">"c802"</definedName>
    <definedName name="IQ_NON_INTEREST_INC" localSheetId="4">"c802"</definedName>
    <definedName name="IQ_NON_INTEREST_INC" localSheetId="16">"c802"</definedName>
    <definedName name="IQ_NON_INTEREST_INC">"c1401"</definedName>
    <definedName name="IQ_NON_INTEREST_INC_1">"c1401"</definedName>
    <definedName name="IQ_NON_OPER_EXP">"c809"</definedName>
    <definedName name="IQ_NON_OPER_INC">"c810"</definedName>
    <definedName name="IQ_NON_PERF_ASSETS_10YR_ANN_CAGR">"c6120"</definedName>
    <definedName name="IQ_NON_PERF_ASSETS_10YR_ANN_GROWTH">"c811"</definedName>
    <definedName name="IQ_NON_PERF_ASSETS_1YR_ANN_GROWTH">"c812"</definedName>
    <definedName name="IQ_NON_PERF_ASSETS_2YR_ANN_CAGR">"c6121"</definedName>
    <definedName name="IQ_NON_PERF_ASSETS_2YR_ANN_GROWTH">"c813"</definedName>
    <definedName name="IQ_NON_PERF_ASSETS_3YR_ANN_CAGR">"c6122"</definedName>
    <definedName name="IQ_NON_PERF_ASSETS_3YR_ANN_GROWTH">"c814"</definedName>
    <definedName name="IQ_NON_PERF_ASSETS_5YR_ANN_CAGR">"c6123"</definedName>
    <definedName name="IQ_NON_PERF_ASSETS_5YR_ANN_GROWTH">"c815"</definedName>
    <definedName name="IQ_NON_PERF_ASSETS_7YR_ANN_CAGR">"c6124"</definedName>
    <definedName name="IQ_NON_PERF_ASSETS_7YR_ANN_GROWTH">"c816"</definedName>
    <definedName name="IQ_NON_PERF_ASSETS_EQUITY">"c15702"</definedName>
    <definedName name="IQ_NON_PERF_ASSETS_LOANS_OREO">"c15701"</definedName>
    <definedName name="IQ_NON_PERF_ASSETS_TOTAL_ASSETS">"c817"</definedName>
    <definedName name="IQ_NON_PERF_LOANS_10YR_ANN_CAGR">"c6125"</definedName>
    <definedName name="IQ_NON_PERF_LOANS_10YR_ANN_GROWTH">"c818"</definedName>
    <definedName name="IQ_NON_PERF_LOANS_1YR_ANN_GROWTH">"c819"</definedName>
    <definedName name="IQ_NON_PERF_LOANS_2YR_ANN_CAGR">"c6126"</definedName>
    <definedName name="IQ_NON_PERF_LOANS_2YR_ANN_GROWTH">"c820"</definedName>
    <definedName name="IQ_NON_PERF_LOANS_3YR_ANN_CAGR">"c6127"</definedName>
    <definedName name="IQ_NON_PERF_LOANS_3YR_ANN_GROWTH">"c821"</definedName>
    <definedName name="IQ_NON_PERF_LOANS_5YR_ANN_CAGR">"c6128"</definedName>
    <definedName name="IQ_NON_PERF_LOANS_5YR_ANN_GROWTH">"c822"</definedName>
    <definedName name="IQ_NON_PERF_LOANS_7YR_ANN_CAGR">"c6129"</definedName>
    <definedName name="IQ_NON_PERF_LOANS_7YR_ANN_GROWTH">"c823"</definedName>
    <definedName name="IQ_NON_PERF_LOANS_TOTAL_ASSETS">"c824"</definedName>
    <definedName name="IQ_NON_PERF_LOANS_TOTAL_LOANS">"c825"</definedName>
    <definedName name="IQ_NON_PERFORMING_ASSETS">"c826"</definedName>
    <definedName name="IQ_NON_PERFORMING_ASSETS_FFIEC">"c13859"</definedName>
    <definedName name="IQ_NON_PERFORMING_LOANS">"c827"</definedName>
    <definedName name="IQ_NON_PERFORMING_LOANS_FFIEC">"c13861"</definedName>
    <definedName name="IQ_NON_RE_DA">"c16179"</definedName>
    <definedName name="IQ_NON_RENTAL_NOI">"c16066"</definedName>
    <definedName name="IQ_NON_RENTAL_OPERATING_EXPENSE">"c16046"</definedName>
    <definedName name="IQ_NON_US_ADDRESS_LEASE_FIN_REC_FFIEC">"c13625"</definedName>
    <definedName name="IQ_NON_US_ADDRESSEES_TOTAL_LOANS_FOREIGN_FDIC">"c6443"</definedName>
    <definedName name="IQ_NON_US_CHARGE_OFFS_AND_RECOVERIES_FDIC">"c6650"</definedName>
    <definedName name="IQ_NON_US_CHARGE_OFFS_FDIC">"c6648"</definedName>
    <definedName name="IQ_NON_US_COMMERCIAL_INDUSTRIAL_CHARGE_OFFS_FDIC">"c6651"</definedName>
    <definedName name="IQ_NON_US_NET_LOANS_FDIC">"c6376"</definedName>
    <definedName name="IQ_NON_US_RECOVERIES_FDIC">"c6649"</definedName>
    <definedName name="IQ_NONCASH_INCOME_AMORT_CLOSED_END_LOANS_FFIEC">"c13078"</definedName>
    <definedName name="IQ_NONCASH_PENSION_EXP">"c3000"</definedName>
    <definedName name="IQ_NONCORE_ASSETS_TOT_FFIEC">"c13443"</definedName>
    <definedName name="IQ_NONCURRENT_LOANS_1_4_FAMILY_FDIC">"c6770"</definedName>
    <definedName name="IQ_NONCURRENT_LOANS_COMMERCIAL_INDUSTRIAL_FDIC">"c6773"</definedName>
    <definedName name="IQ_NONCURRENT_LOANS_COMMERCIAL_RE_FDIC">"c6768"</definedName>
    <definedName name="IQ_NONCURRENT_LOANS_COMMERCIAL_RE_NOT_SECURED_FDIC">"c6778"</definedName>
    <definedName name="IQ_NONCURRENT_LOANS_CONSTRUCTION_LAND_DEV_FDIC">"c6767"</definedName>
    <definedName name="IQ_NONCURRENT_LOANS_CREDIT_CARD_FDIC">"c6775"</definedName>
    <definedName name="IQ_NONCURRENT_LOANS_GUARANTEED_FDIC">"c6358"</definedName>
    <definedName name="IQ_NONCURRENT_LOANS_HOME_EQUITY_FDIC">"c6771"</definedName>
    <definedName name="IQ_NONCURRENT_LOANS_INDIVIDUALS_FDIC">"c6774"</definedName>
    <definedName name="IQ_NONCURRENT_LOANS_LEASES_FDIC">"c6357"</definedName>
    <definedName name="IQ_NONCURRENT_LOANS_MULTIFAMILY_FDIC">"c6769"</definedName>
    <definedName name="IQ_NONCURRENT_LOANS_OTHER_FAMILY_FDIC">"c6772"</definedName>
    <definedName name="IQ_NONCURRENT_LOANS_OTHER_INDIVIDUAL_FDIC">"c6776"</definedName>
    <definedName name="IQ_NONCURRENT_LOANS_OTHER_LOANS_FDIC">"c6777"</definedName>
    <definedName name="IQ_NONCURRENT_LOANS_RE_FDIC">"c6766"</definedName>
    <definedName name="IQ_NONCURRENT_LOANS_TOTAL_LOANS_FDIC">"c6765"</definedName>
    <definedName name="IQ_NONCURRENT_OREO_ASSETS_FDIC">"c6741"</definedName>
    <definedName name="IQ_NONDEF_CAPITAL_GOODS_ORDERS">"c6932"</definedName>
    <definedName name="IQ_NONDEF_CAPITAL_GOODS_ORDERS_APR">"c7592"</definedName>
    <definedName name="IQ_NONDEF_CAPITAL_GOODS_ORDERS_APR_FC">"c8472"</definedName>
    <definedName name="IQ_NONDEF_CAPITAL_GOODS_ORDERS_FC">"c7812"</definedName>
    <definedName name="IQ_NONDEF_CAPITAL_GOODS_ORDERS_POP">"c7152"</definedName>
    <definedName name="IQ_NONDEF_CAPITAL_GOODS_ORDERS_POP_FC">"c8032"</definedName>
    <definedName name="IQ_NONDEF_CAPITAL_GOODS_ORDERS_YOY">"c7372"</definedName>
    <definedName name="IQ_NONDEF_CAPITAL_GOODS_ORDERS_YOY_FC">"c8252"</definedName>
    <definedName name="IQ_NONDEF_CAPITAL_GOODS_SHIPMENTS">"c6933"</definedName>
    <definedName name="IQ_NONDEF_CAPITAL_GOODS_SHIPMENTS_APR">"c7593"</definedName>
    <definedName name="IQ_NONDEF_CAPITAL_GOODS_SHIPMENTS_APR_FC">"c8473"</definedName>
    <definedName name="IQ_NONDEF_CAPITAL_GOODS_SHIPMENTS_FC">"c7813"</definedName>
    <definedName name="IQ_NONDEF_CAPITAL_GOODS_SHIPMENTS_POP">"c7153"</definedName>
    <definedName name="IQ_NONDEF_CAPITAL_GOODS_SHIPMENTS_POP_FC">"c8033"</definedName>
    <definedName name="IQ_NONDEF_CAPITAL_GOODS_SHIPMENTS_YOY">"c7373"</definedName>
    <definedName name="IQ_NONDEF_CAPITAL_GOODS_SHIPMENTS_YOY_FC">"c8253"</definedName>
    <definedName name="IQ_NONDEF_SPENDING_SAAR">"c6934"</definedName>
    <definedName name="IQ_NONDEF_SPENDING_SAAR_APR">"c7594"</definedName>
    <definedName name="IQ_NONDEF_SPENDING_SAAR_APR_FC">"c8474"</definedName>
    <definedName name="IQ_NONDEF_SPENDING_SAAR_FC">"c7814"</definedName>
    <definedName name="IQ_NONDEF_SPENDING_SAAR_POP">"c7154"</definedName>
    <definedName name="IQ_NONDEF_SPENDING_SAAR_POP_FC">"c8034"</definedName>
    <definedName name="IQ_NONDEF_SPENDING_SAAR_YOY">"c7374"</definedName>
    <definedName name="IQ_NONDEF_SPENDING_SAAR_YOY_FC">"c8254"</definedName>
    <definedName name="IQ_NONFARM_EMP_HRS_PCT_CHANGE">"c6935"</definedName>
    <definedName name="IQ_NONFARM_EMP_HRS_PCT_CHANGE_FC">"c7815"</definedName>
    <definedName name="IQ_NONFARM_EMP_HRS_PCT_CHANGE_POP">"c7155"</definedName>
    <definedName name="IQ_NONFARM_EMP_HRS_PCT_CHANGE_POP_FC">"c8035"</definedName>
    <definedName name="IQ_NONFARM_EMP_HRS_PCT_CHANGE_YOY">"c7375"</definedName>
    <definedName name="IQ_NONFARM_EMP_HRS_PCT_CHANGE_YOY_FC">"c8255"</definedName>
    <definedName name="IQ_NONFARM_NONRES_DOM_FFIEC">"c15271"</definedName>
    <definedName name="IQ_NONFARM_NONRES_GROSS_LOANS_FFIEC">"c13405"</definedName>
    <definedName name="IQ_NONFARM_NONRES_LL_REC_DOM_FFIEC">"c13626"</definedName>
    <definedName name="IQ_NONFARM_NONRES_RISK_BASED_FFIEC">"c13426"</definedName>
    <definedName name="IQ_NONFARM_OUTPUT_PER_HR">"c6936"</definedName>
    <definedName name="IQ_NONFARM_OUTPUT_PER_HR_APR">"c7596"</definedName>
    <definedName name="IQ_NONFARM_OUTPUT_PER_HR_APR_FC">"c8476"</definedName>
    <definedName name="IQ_NONFARM_OUTPUT_PER_HR_FC">"c7816"</definedName>
    <definedName name="IQ_NONFARM_OUTPUT_PER_HR_POP">"c7156"</definedName>
    <definedName name="IQ_NONFARM_OUTPUT_PER_HR_POP_FC">"c8036"</definedName>
    <definedName name="IQ_NONFARM_OUTPUT_PER_HR_YOY">"c7376"</definedName>
    <definedName name="IQ_NONFARM_OUTPUT_PER_HR_YOY_FC">"c8256"</definedName>
    <definedName name="IQ_NONFARM_PAYROLLS">"c6926"</definedName>
    <definedName name="IQ_NONFARM_PAYROLLS_APR">"c7586"</definedName>
    <definedName name="IQ_NONFARM_PAYROLLS_APR_FC">"c8466"</definedName>
    <definedName name="IQ_NONFARM_PAYROLLS_FC">"c7806"</definedName>
    <definedName name="IQ_NONFARM_PAYROLLS_POP">"c7146"</definedName>
    <definedName name="IQ_NONFARM_PAYROLLS_POP_FC">"c8026"</definedName>
    <definedName name="IQ_NONFARM_PAYROLLS_YOY">"c7366"</definedName>
    <definedName name="IQ_NONFARM_PAYROLLS_YOY_FC">"c8246"</definedName>
    <definedName name="IQ_NONFARM_TOTAL_HR_INDEX">"c6937"</definedName>
    <definedName name="IQ_NONFARM_TOTAL_HR_INDEX_APR">"c7597"</definedName>
    <definedName name="IQ_NONFARM_TOTAL_HR_INDEX_APR_FC">"c8477"</definedName>
    <definedName name="IQ_NONFARM_TOTAL_HR_INDEX_FC">"c7817"</definedName>
    <definedName name="IQ_NONFARM_TOTAL_HR_INDEX_POP">"c7157"</definedName>
    <definedName name="IQ_NONFARM_TOTAL_HR_INDEX_POP_FC">"c8037"</definedName>
    <definedName name="IQ_NONFARM_TOTAL_HR_INDEX_YOY">"c7377"</definedName>
    <definedName name="IQ_NONFARM_TOTAL_HR_INDEX_YOY_FC">"c8257"</definedName>
    <definedName name="IQ_NONFARM_WAGES">"c6938"</definedName>
    <definedName name="IQ_NONFARM_WAGES_APR">"c7598"</definedName>
    <definedName name="IQ_NONFARM_WAGES_APR_FC">"c8478"</definedName>
    <definedName name="IQ_NONFARM_WAGES_FC">"c7818"</definedName>
    <definedName name="IQ_NONFARM_WAGES_INDEX">"c6939"</definedName>
    <definedName name="IQ_NONFARM_WAGES_INDEX_APR">"c7599"</definedName>
    <definedName name="IQ_NONFARM_WAGES_INDEX_APR_FC">"c8479"</definedName>
    <definedName name="IQ_NONFARM_WAGES_INDEX_FC">"c7819"</definedName>
    <definedName name="IQ_NONFARM_WAGES_INDEX_POP">"c7159"</definedName>
    <definedName name="IQ_NONFARM_WAGES_INDEX_POP_FC">"c8039"</definedName>
    <definedName name="IQ_NONFARM_WAGES_INDEX_YOY">"c7379"</definedName>
    <definedName name="IQ_NONFARM_WAGES_INDEX_YOY_FC">"c8259"</definedName>
    <definedName name="IQ_NONFARM_WAGES_POP">"c7158"</definedName>
    <definedName name="IQ_NONFARM_WAGES_POP_FC">"c8038"</definedName>
    <definedName name="IQ_NONFARM_WAGES_YOY">"c7378"</definedName>
    <definedName name="IQ_NONFARM_WAGES_YOY_FC">"c8258"</definedName>
    <definedName name="IQ_NONINTEREST_BEARING_BALANCES_FDIC">"c6394"</definedName>
    <definedName name="IQ_NONINTEREST_BEARING_CASH_FFIEC">"c12774"</definedName>
    <definedName name="IQ_NONINTEREST_BEARING_DEPOSITS_DOMESTIC_FDIC">"c6477"</definedName>
    <definedName name="IQ_NONINTEREST_BEARING_DEPOSITS_FOREIGN_FDIC">"c6484"</definedName>
    <definedName name="IQ_NONINTEREST_EXPENSE_EARNING_ASSETS_FDIC">"c6728"</definedName>
    <definedName name="IQ_NONINTEREST_INC_FOREIGN_FFIEC">"c15376"</definedName>
    <definedName name="IQ_NONINTEREST_INCOME_EARNING_ASSETS_FDIC">"c6727"</definedName>
    <definedName name="IQ_NONMORTGAGE_SERVICING_FDIC">"c6336"</definedName>
    <definedName name="IQ_NONQUALIFYING_PREFERRED_T1_FFIEC">"c13134"</definedName>
    <definedName name="IQ_NONRECOURSE_DEBT">"c2550"</definedName>
    <definedName name="IQ_NONRECOURSE_DEBT_PCT">"c2551"</definedName>
    <definedName name="IQ_NONRES_FIXED_INVEST">"c6931"</definedName>
    <definedName name="IQ_NONRES_FIXED_INVEST_APR">"c7591"</definedName>
    <definedName name="IQ_NONRES_FIXED_INVEST_POP">"c7151"</definedName>
    <definedName name="IQ_NONRES_FIXED_INVEST_PRIV_APR_FC_UNUSED">"c8468"</definedName>
    <definedName name="IQ_NONRES_FIXED_INVEST_PRIV_APR_FC_UNUSED_UNUSED_UNUSED">"c8468"</definedName>
    <definedName name="IQ_NONRES_FIXED_INVEST_PRIV_APR_UNUSED">"c7588"</definedName>
    <definedName name="IQ_NONRES_FIXED_INVEST_PRIV_APR_UNUSED_UNUSED_UNUSED">"c7588"</definedName>
    <definedName name="IQ_NONRES_FIXED_INVEST_PRIV_FC_UNUSED">"c7808"</definedName>
    <definedName name="IQ_NONRES_FIXED_INVEST_PRIV_FC_UNUSED_UNUSED_UNUSED">"c7808"</definedName>
    <definedName name="IQ_NONRES_FIXED_INVEST_PRIV_POP_FC_UNUSED">"c8028"</definedName>
    <definedName name="IQ_NONRES_FIXED_INVEST_PRIV_POP_FC_UNUSED_UNUSED_UNUSED">"c8028"</definedName>
    <definedName name="IQ_NONRES_FIXED_INVEST_PRIV_POP_UNUSED">"c7148"</definedName>
    <definedName name="IQ_NONRES_FIXED_INVEST_PRIV_POP_UNUSED_UNUSED_UNUSED">"c7148"</definedName>
    <definedName name="IQ_NONRES_FIXED_INVEST_PRIV_REAL">"c6989"</definedName>
    <definedName name="IQ_NONRES_FIXED_INVEST_PRIV_REAL_APR">"c7649"</definedName>
    <definedName name="IQ_NONRES_FIXED_INVEST_PRIV_REAL_APR_FC">"c8529"</definedName>
    <definedName name="IQ_NONRES_FIXED_INVEST_PRIV_REAL_FC">"c7869"</definedName>
    <definedName name="IQ_NONRES_FIXED_INVEST_PRIV_REAL_POP">"c7209"</definedName>
    <definedName name="IQ_NONRES_FIXED_INVEST_PRIV_REAL_POP_FC">"c8089"</definedName>
    <definedName name="IQ_NONRES_FIXED_INVEST_PRIV_REAL_SAAR">"c6990"</definedName>
    <definedName name="IQ_NONRES_FIXED_INVEST_PRIV_REAL_SAAR_APR">"c7650"</definedName>
    <definedName name="IQ_NONRES_FIXED_INVEST_PRIV_REAL_SAAR_APR_FC">"c8530"</definedName>
    <definedName name="IQ_NONRES_FIXED_INVEST_PRIV_REAL_SAAR_FC">"c7870"</definedName>
    <definedName name="IQ_NONRES_FIXED_INVEST_PRIV_REAL_SAAR_POP">"c7210"</definedName>
    <definedName name="IQ_NONRES_FIXED_INVEST_PRIV_REAL_SAAR_POP_FC">"c8090"</definedName>
    <definedName name="IQ_NONRES_FIXED_INVEST_PRIV_REAL_SAAR_USD_APR_FC">"c11981"</definedName>
    <definedName name="IQ_NONRES_FIXED_INVEST_PRIV_REAL_SAAR_USD_FC">"c11978"</definedName>
    <definedName name="IQ_NONRES_FIXED_INVEST_PRIV_REAL_SAAR_USD_POP_FC">"c11979"</definedName>
    <definedName name="IQ_NONRES_FIXED_INVEST_PRIV_REAL_SAAR_USD_YOY_FC">"c11980"</definedName>
    <definedName name="IQ_NONRES_FIXED_INVEST_PRIV_REAL_SAAR_YOY">"c7430"</definedName>
    <definedName name="IQ_NONRES_FIXED_INVEST_PRIV_REAL_SAAR_YOY_FC">"c8310"</definedName>
    <definedName name="IQ_NONRES_FIXED_INVEST_PRIV_REAL_USD_APR_FC">"c11977"</definedName>
    <definedName name="IQ_NONRES_FIXED_INVEST_PRIV_REAL_USD_FC">"c11974"</definedName>
    <definedName name="IQ_NONRES_FIXED_INVEST_PRIV_REAL_USD_POP_FC">"c11975"</definedName>
    <definedName name="IQ_NONRES_FIXED_INVEST_PRIV_REAL_USD_YOY_FC">"c11976"</definedName>
    <definedName name="IQ_NONRES_FIXED_INVEST_PRIV_REAL_YOY">"c7429"</definedName>
    <definedName name="IQ_NONRES_FIXED_INVEST_PRIV_REAL_YOY_FC">"c8309"</definedName>
    <definedName name="IQ_NONRES_FIXED_INVEST_PRIV_SAAR">"c6929"</definedName>
    <definedName name="IQ_NONRES_FIXED_INVEST_PRIV_SAAR_APR">"c7589"</definedName>
    <definedName name="IQ_NONRES_FIXED_INVEST_PRIV_SAAR_APR_FC">"c8469"</definedName>
    <definedName name="IQ_NONRES_FIXED_INVEST_PRIV_SAAR_FC">"c7809"</definedName>
    <definedName name="IQ_NONRES_FIXED_INVEST_PRIV_SAAR_POP">"c7149"</definedName>
    <definedName name="IQ_NONRES_FIXED_INVEST_PRIV_SAAR_POP_FC">"c8029"</definedName>
    <definedName name="IQ_NONRES_FIXED_INVEST_PRIV_SAAR_USD_APR_FC">"c11877"</definedName>
    <definedName name="IQ_NONRES_FIXED_INVEST_PRIV_SAAR_USD_FC">"c11874"</definedName>
    <definedName name="IQ_NONRES_FIXED_INVEST_PRIV_SAAR_USD_POP_FC">"c11875"</definedName>
    <definedName name="IQ_NONRES_FIXED_INVEST_PRIV_SAAR_USD_YOY_FC">"c11876"</definedName>
    <definedName name="IQ_NONRES_FIXED_INVEST_PRIV_SAAR_YOY">"c7369"</definedName>
    <definedName name="IQ_NONRES_FIXED_INVEST_PRIV_SAAR_YOY_FC">"c8249"</definedName>
    <definedName name="IQ_NONRES_FIXED_INVEST_PRIV_UNUSED">"c6928"</definedName>
    <definedName name="IQ_NONRES_FIXED_INVEST_PRIV_UNUSED_UNUSED_UNUSED">"c6928"</definedName>
    <definedName name="IQ_NONRES_FIXED_INVEST_PRIV_USD_APR_FC">"c11873"</definedName>
    <definedName name="IQ_NONRES_FIXED_INVEST_PRIV_USD_FC">"c11870"</definedName>
    <definedName name="IQ_NONRES_FIXED_INVEST_PRIV_USD_POP_FC">"c11871"</definedName>
    <definedName name="IQ_NONRES_FIXED_INVEST_PRIV_USD_YOY_FC">"c11872"</definedName>
    <definedName name="IQ_NONRES_FIXED_INVEST_PRIV_YOY_FC_UNUSED">"c8248"</definedName>
    <definedName name="IQ_NONRES_FIXED_INVEST_PRIV_YOY_FC_UNUSED_UNUSED_UNUSED">"c8248"</definedName>
    <definedName name="IQ_NONRES_FIXED_INVEST_PRIV_YOY_UNUSED">"c7368"</definedName>
    <definedName name="IQ_NONRES_FIXED_INVEST_PRIV_YOY_UNUSED_UNUSED_UNUSED">"c7368"</definedName>
    <definedName name="IQ_NONRES_FIXED_INVEST_REAL">"c6993"</definedName>
    <definedName name="IQ_NONRES_FIXED_INVEST_REAL_APR">"c7653"</definedName>
    <definedName name="IQ_NONRES_FIXED_INVEST_REAL_POP">"c7213"</definedName>
    <definedName name="IQ_NONRES_FIXED_INVEST_REAL_SAAR">"c6987"</definedName>
    <definedName name="IQ_NONRES_FIXED_INVEST_REAL_SAAR_APR">"c7647"</definedName>
    <definedName name="IQ_NONRES_FIXED_INVEST_REAL_SAAR_APR_FC">"c8527"</definedName>
    <definedName name="IQ_NONRES_FIXED_INVEST_REAL_SAAR_FC">"c7867"</definedName>
    <definedName name="IQ_NONRES_FIXED_INVEST_REAL_SAAR_POP">"c7207"</definedName>
    <definedName name="IQ_NONRES_FIXED_INVEST_REAL_SAAR_POP_FC">"c8087"</definedName>
    <definedName name="IQ_NONRES_FIXED_INVEST_REAL_SAAR_YOY">"c7427"</definedName>
    <definedName name="IQ_NONRES_FIXED_INVEST_REAL_SAAR_YOY_FC">"c8307"</definedName>
    <definedName name="IQ_NONRES_FIXED_INVEST_REAL_USD_APR_FC">"c11973"</definedName>
    <definedName name="IQ_NONRES_FIXED_INVEST_REAL_USD_FC">"c11970"</definedName>
    <definedName name="IQ_NONRES_FIXED_INVEST_REAL_USD_POP_FC">"c11971"</definedName>
    <definedName name="IQ_NONRES_FIXED_INVEST_REAL_USD_YOY_FC">"c11972"</definedName>
    <definedName name="IQ_NONRES_FIXED_INVEST_REAL_YOY">"c7433"</definedName>
    <definedName name="IQ_NONRES_FIXED_INVEST_STRUCT">"c6930"</definedName>
    <definedName name="IQ_NONRES_FIXED_INVEST_STRUCT_APR">"c7590"</definedName>
    <definedName name="IQ_NONRES_FIXED_INVEST_STRUCT_APR_FC">"c8470"</definedName>
    <definedName name="IQ_NONRES_FIXED_INVEST_STRUCT_FC">"c7810"</definedName>
    <definedName name="IQ_NONRES_FIXED_INVEST_STRUCT_POP">"c7150"</definedName>
    <definedName name="IQ_NONRES_FIXED_INVEST_STRUCT_POP_FC">"c8030"</definedName>
    <definedName name="IQ_NONRES_FIXED_INVEST_STRUCT_REAL">"c6992"</definedName>
    <definedName name="IQ_NONRES_FIXED_INVEST_STRUCT_REAL_APR">"c7652"</definedName>
    <definedName name="IQ_NONRES_FIXED_INVEST_STRUCT_REAL_APR_FC">"c8532"</definedName>
    <definedName name="IQ_NONRES_FIXED_INVEST_STRUCT_REAL_FC">"c7872"</definedName>
    <definedName name="IQ_NONRES_FIXED_INVEST_STRUCT_REAL_POP">"c7212"</definedName>
    <definedName name="IQ_NONRES_FIXED_INVEST_STRUCT_REAL_POP_FC">"c8092"</definedName>
    <definedName name="IQ_NONRES_FIXED_INVEST_STRUCT_REAL_SAAR">"c6991"</definedName>
    <definedName name="IQ_NONRES_FIXED_INVEST_STRUCT_REAL_SAAR_APR">"c7651"</definedName>
    <definedName name="IQ_NONRES_FIXED_INVEST_STRUCT_REAL_SAAR_APR_FC">"c8531"</definedName>
    <definedName name="IQ_NONRES_FIXED_INVEST_STRUCT_REAL_SAAR_FC">"c7871"</definedName>
    <definedName name="IQ_NONRES_FIXED_INVEST_STRUCT_REAL_SAAR_POP">"c7211"</definedName>
    <definedName name="IQ_NONRES_FIXED_INVEST_STRUCT_REAL_SAAR_POP_FC">"c8091"</definedName>
    <definedName name="IQ_NONRES_FIXED_INVEST_STRUCT_REAL_SAAR_YOY">"c7431"</definedName>
    <definedName name="IQ_NONRES_FIXED_INVEST_STRUCT_REAL_SAAR_YOY_FC">"c8311"</definedName>
    <definedName name="IQ_NONRES_FIXED_INVEST_STRUCT_REAL_USD_APR_FC">"c11985"</definedName>
    <definedName name="IQ_NONRES_FIXED_INVEST_STRUCT_REAL_USD_FC">"c11982"</definedName>
    <definedName name="IQ_NONRES_FIXED_INVEST_STRUCT_REAL_USD_POP_FC">"c11983"</definedName>
    <definedName name="IQ_NONRES_FIXED_INVEST_STRUCT_REAL_USD_YOY_FC">"c11984"</definedName>
    <definedName name="IQ_NONRES_FIXED_INVEST_STRUCT_REAL_YOY">"c7432"</definedName>
    <definedName name="IQ_NONRES_FIXED_INVEST_STRUCT_REAL_YOY_FC">"c8312"</definedName>
    <definedName name="IQ_NONRES_FIXED_INVEST_STRUCT_USD_APR_FC">"c11881"</definedName>
    <definedName name="IQ_NONRES_FIXED_INVEST_STRUCT_USD_FC">"c11878"</definedName>
    <definedName name="IQ_NONRES_FIXED_INVEST_STRUCT_USD_POP_FC">"c11879"</definedName>
    <definedName name="IQ_NONRES_FIXED_INVEST_STRUCT_USD_YOY_FC">"c11880"</definedName>
    <definedName name="IQ_NONRES_FIXED_INVEST_STRUCT_YOY">"c7370"</definedName>
    <definedName name="IQ_NONRES_FIXED_INVEST_STRUCT_YOY_FC">"c8250"</definedName>
    <definedName name="IQ_NONRES_FIXED_INVEST_USD_APR_FC">"c11869"</definedName>
    <definedName name="IQ_NONRES_FIXED_INVEST_USD_FC">"c11866"</definedName>
    <definedName name="IQ_NONRES_FIXED_INVEST_USD_POP_FC">"c11867"</definedName>
    <definedName name="IQ_NONRES_FIXED_INVEST_USD_YOY_FC">"c11868"</definedName>
    <definedName name="IQ_NONRES_FIXED_INVEST_YOY">"c7371"</definedName>
    <definedName name="IQ_NONTRADING_SECURITIES_FAIR_VALUE_TOT_FFIEC">"c13211"</definedName>
    <definedName name="IQ_NONTRADING_SECURITIES_LEVEL_1_FFIEC">"c13219"</definedName>
    <definedName name="IQ_NONTRADING_SECURITIES_LEVEL_2_FFIEC">"c13227"</definedName>
    <definedName name="IQ_NONTRADING_SECURITIES_LEVEL_3_FFIEC">"c13235"</definedName>
    <definedName name="IQ_NONTRANSACTION_ACCOUNTS_FDIC">"c6552"</definedName>
    <definedName name="IQ_NONUTIL_REV">"c2089"</definedName>
    <definedName name="IQ_NORM_EPS_ACT_OR_EST">"c2249"</definedName>
    <definedName name="IQ_NORM_EPS_ACT_OR_EST_CIQ">"c5069"</definedName>
    <definedName name="IQ_NORM_EPS_ACT_OR_EST_REUT">"c5472"</definedName>
    <definedName name="IQ_NORMAL_INC_AFTER">"c1605"</definedName>
    <definedName name="IQ_NORMAL_INC_AVAIL">"c1606"</definedName>
    <definedName name="IQ_NORMAL_INC_BEFORE">"c1607"</definedName>
    <definedName name="IQ_NOTES_PAY" localSheetId="3">"c1176"</definedName>
    <definedName name="IQ_NOTES_PAY" localSheetId="4">"c1176"</definedName>
    <definedName name="IQ_NOTES_PAY" localSheetId="16">"c1176"</definedName>
    <definedName name="IQ_NOTES_PAY">"c1423"</definedName>
    <definedName name="IQ_NOTES_PAY_1">"c1423"</definedName>
    <definedName name="IQ_NOTIONAL_AMOUNT_CREDIT_DERIVATIVES_FDIC">"c6507"</definedName>
    <definedName name="IQ_NOTIONAL_AMT_DERIVATIVES_BENEFICIARY_FFIEC">"c13118"</definedName>
    <definedName name="IQ_NOTIONAL_AMT_DERIVATIVES_GUARANTOR_FFIEC">"c13111"</definedName>
    <definedName name="IQ_NOTIONAL_VALUE_EXCHANGE_SWAPS_FDIC">"c6516"</definedName>
    <definedName name="IQ_NOTIONAL_VALUE_OTHER_SWAPS_FDIC">"c6521"</definedName>
    <definedName name="IQ_NOTIONAL_VALUE_RATE_SWAPS_FDIC">"c6511"</definedName>
    <definedName name="IQ_NOW_ACCOUNT">"c828"</definedName>
    <definedName name="IQ_NOW_ATS_ACCOUNTS_COMMERCIAL_BANK_SUBS_FFIEC">"c12946"</definedName>
    <definedName name="IQ_NOW_ATS_ACCOUNTS_OTHER_INSTITUTIONS_FFIEC">"c12951"</definedName>
    <definedName name="IQ_NOW_OTHER_TRANS_ACCTS_TOT_DEPOSITS_FFIEC">"c13903"</definedName>
    <definedName name="IQ_NPPE">"c829"</definedName>
    <definedName name="IQ_NPPE_10YR_ANN_CAGR">"c6130"</definedName>
    <definedName name="IQ_NPPE_10YR_ANN_GROWTH">"c830"</definedName>
    <definedName name="IQ_NPPE_1YR_ANN_GROWTH">"c831"</definedName>
    <definedName name="IQ_NPPE_2YR_ANN_CAGR">"c6131"</definedName>
    <definedName name="IQ_NPPE_2YR_ANN_GROWTH">"c832"</definedName>
    <definedName name="IQ_NPPE_3YR_ANN_CAGR">"c6132"</definedName>
    <definedName name="IQ_NPPE_3YR_ANN_GROWTH">"c833"</definedName>
    <definedName name="IQ_NPPE_5YR_ANN_CAGR">"c6133"</definedName>
    <definedName name="IQ_NPPE_5YR_ANN_GROWTH">"c834"</definedName>
    <definedName name="IQ_NPPE_7YR_ANN_CAGR">"c6134"</definedName>
    <definedName name="IQ_NPPE_7YR_ANN_GROWTH">"c835"</definedName>
    <definedName name="IQ_NTM">6000</definedName>
    <definedName name="IQ_NUKE">"c836"</definedName>
    <definedName name="IQ_NUKE_CF">"c837"</definedName>
    <definedName name="IQ_NUKE_CONTR">"c838"</definedName>
    <definedName name="IQ_NUM_BRANCHES">"c2088"</definedName>
    <definedName name="IQ_NUM_CONTRIBUTORS">"c13739"</definedName>
    <definedName name="IQ_NUM_OFFICES">"c2088"</definedName>
    <definedName name="IQ_NUMBER_ADRHOLDERS">"c1970"</definedName>
    <definedName name="IQ_NUMBER_CELL_SITES">"c15762"</definedName>
    <definedName name="IQ_NUMBER_DAYS">"c1904"</definedName>
    <definedName name="IQ_NUMBER_DEPOSITS_LESS_THAN_100K_FDIC">"c6495"</definedName>
    <definedName name="IQ_NUMBER_DEPOSITS_MORE_THAN_100K_FDIC">"c6493"</definedName>
    <definedName name="IQ_NUMBER_MINES_ALUM">"c9248"</definedName>
    <definedName name="IQ_NUMBER_MINES_COAL">"c9822"</definedName>
    <definedName name="IQ_NUMBER_MINES_COP">"c9193"</definedName>
    <definedName name="IQ_NUMBER_MINES_DIAM">"c9672"</definedName>
    <definedName name="IQ_NUMBER_MINES_GOLD">"c9033"</definedName>
    <definedName name="IQ_NUMBER_MINES_IRON">"c9407"</definedName>
    <definedName name="IQ_NUMBER_MINES_LEAD">"c9460"</definedName>
    <definedName name="IQ_NUMBER_MINES_MANG">"c9513"</definedName>
    <definedName name="IQ_NUMBER_MINES_MOLYB">"c9725"</definedName>
    <definedName name="IQ_NUMBER_MINES_NICK">"c9301"</definedName>
    <definedName name="IQ_NUMBER_MINES_PLAT">"c9139"</definedName>
    <definedName name="IQ_NUMBER_MINES_SILVER">"c9086"</definedName>
    <definedName name="IQ_NUMBER_MINES_TITAN">"c9566"</definedName>
    <definedName name="IQ_NUMBER_MINES_URAN">"c9619"</definedName>
    <definedName name="IQ_NUMBER_MINES_ZINC">"c9354"</definedName>
    <definedName name="IQ_NUMBER_SHAREHOLDERS">"c1967"</definedName>
    <definedName name="IQ_NUMBER_SHAREHOLDERS_CLASSA">"c1968"</definedName>
    <definedName name="IQ_NUMBER_SHAREHOLDERS_CLASSB">"c1969"</definedName>
    <definedName name="IQ_NUMBER_SHAREHOLDERS_OTHER">"c1969"</definedName>
    <definedName name="IQ_NUMBER_TRADES_EXECUTED">"c20428"</definedName>
    <definedName name="IQ_NUMBER_WIRELESS_TOWERS">"c15766"</definedName>
    <definedName name="IQ_OBLIGATION_STATES_POLI_SUBD_US_LL_REC_DOM_FFIEC">"c15295"</definedName>
    <definedName name="IQ_OBLIGATION_STATES_POLI_SUBD_US_LL_REC_FFIEC">"c15294"</definedName>
    <definedName name="IQ_OBLIGATIONS_OF_STATES_TOTAL_LOANS_FOREIGN_FDIC">"c6447"</definedName>
    <definedName name="IQ_OBLIGATIONS_STATES_FDIC">"c6431"</definedName>
    <definedName name="IQ_OCCUPANCY_CONSOL">"c8840"</definedName>
    <definedName name="IQ_OCCUPANCY_EXP_AVG_ASSETS_FFIEC">"c13372"</definedName>
    <definedName name="IQ_OCCUPANCY_EXP_OPERATING_INC_FFIEC">"c13380"</definedName>
    <definedName name="IQ_OCCUPANCY_MANAGED">"c8842"</definedName>
    <definedName name="IQ_OCCUPANCY_OTHER">"c8843"</definedName>
    <definedName name="IQ_OCCUPANCY_SAME_PROP">"c8845"</definedName>
    <definedName name="IQ_OCCUPANCY_TOTAL">"c8844"</definedName>
    <definedName name="IQ_OCCUPANCY_UNCONSOL">"c8841"</definedName>
    <definedName name="IQ_OCCUPY_EXP">"c839"</definedName>
    <definedName name="IQ_OFFER_AMOUNT">"c2152"</definedName>
    <definedName name="IQ_OFFER_COUPON">"c2147"</definedName>
    <definedName name="IQ_OFFER_COUPON_TYPE">"c2148"</definedName>
    <definedName name="IQ_OFFER_DATE">"c2149"</definedName>
    <definedName name="IQ_OFFER_PRICE">"c2150"</definedName>
    <definedName name="IQ_OFFER_YIELD">"c2151"</definedName>
    <definedName name="IQ_OG_10DISC">"c1998"</definedName>
    <definedName name="IQ_OG_10DISC_GAS">"c2018"</definedName>
    <definedName name="IQ_OG_10DISC_OIL">"c2008"</definedName>
    <definedName name="IQ_OG_ACQ_COST_PROVED">"c1975"</definedName>
    <definedName name="IQ_OG_ACQ_COST_PROVED_GAS">"c1987"</definedName>
    <definedName name="IQ_OG_ACQ_COST_PROVED_OIL">"c1981"</definedName>
    <definedName name="IQ_OG_ACQ_COST_UNPROVED">"c1976"</definedName>
    <definedName name="IQ_OG_ACQ_COST_UNPROVED_GAS">"c1988"</definedName>
    <definedName name="IQ_OG_ACQ_COST_UNPROVED_OIL">"c1982"</definedName>
    <definedName name="IQ_OG_AVG_DAILY_GAS_EQUIV_PRODUCTION_MMCFE">"c10061"</definedName>
    <definedName name="IQ_OG_AVG_DAILY_OIL_EQUIV_PRODUCTION_KBOE">"c10060"</definedName>
    <definedName name="IQ_OG_AVG_DAILY_PROD_GAS">"c2910"</definedName>
    <definedName name="IQ_OG_AVG_DAILY_PROD_NGL">"c2911"</definedName>
    <definedName name="IQ_OG_AVG_DAILY_PROD_OIL">"c2909"</definedName>
    <definedName name="IQ_OG_AVG_DAILY_PRODUCTION_GAS_MMCM">"c10059"</definedName>
    <definedName name="IQ_OG_AVG_DAILY_SALES_VOL_EQ_INC_GAS">"c5797"</definedName>
    <definedName name="IQ_OG_AVG_DAILY_SALES_VOL_EQ_INC_NGL">"c5798"</definedName>
    <definedName name="IQ_OG_AVG_DAILY_SALES_VOL_EQ_INC_OIL">"c5796"</definedName>
    <definedName name="IQ_OG_AVG_GAS_PRICE_CBM_HEDGED">"c10054"</definedName>
    <definedName name="IQ_OG_AVG_GAS_PRICE_CBM_UNHEDGED">"c10055"</definedName>
    <definedName name="IQ_OG_AVG_PRODUCTION_COST_BBL">"c10062"</definedName>
    <definedName name="IQ_OG_AVG_PRODUCTION_COST_BOE">"c10064"</definedName>
    <definedName name="IQ_OG_AVG_PRODUCTION_COST_MCF">"c10063"</definedName>
    <definedName name="IQ_OG_AVG_PRODUCTION_COST_MCFE">"c10065"</definedName>
    <definedName name="IQ_OG_CLOSE_BALANCE_GAS">"c2049"</definedName>
    <definedName name="IQ_OG_CLOSE_BALANCE_NGL">"c2920"</definedName>
    <definedName name="IQ_OG_CLOSE_BALANCE_OIL">"c2037"</definedName>
    <definedName name="IQ_OG_DAILY_PRDUCTION_GROWTH_GAS">"c12732"</definedName>
    <definedName name="IQ_OG_DAILY_PRDUCTION_GROWTH_GAS_EQUIVALENT">"c12733"</definedName>
    <definedName name="IQ_OG_DAILY_PRDUCTION_GROWTH_NGL">"c12734"</definedName>
    <definedName name="IQ_OG_DAILY_PRDUCTION_GROWTH_OIL">"c12735"</definedName>
    <definedName name="IQ_OG_DAILY_PRDUCTION_GROWTH_OIL_EQUIVALENT">"c12736"</definedName>
    <definedName name="IQ_OG_DAILY_PRODUCTION_GROWTH_GAS">"c10073"</definedName>
    <definedName name="IQ_OG_DAILY_PRODUCTION_GROWTH_GAS_EQUIVALENT">"c10076"</definedName>
    <definedName name="IQ_OG_DAILY_PRODUCTION_GROWTH_NGL">"c10074"</definedName>
    <definedName name="IQ_OG_DAILY_PRODUCTION_GROWTH_OIL">"c10072"</definedName>
    <definedName name="IQ_OG_DAILY_PRODUCTION_GROWTH_OIL_EQUIVALENT">"c10075"</definedName>
    <definedName name="IQ_OG_DCF_BEFORE_TAXES">"c2023"</definedName>
    <definedName name="IQ_OG_DCF_BEFORE_TAXES_GAS">"c2025"</definedName>
    <definedName name="IQ_OG_DCF_BEFORE_TAXES_OIL">"c2024"</definedName>
    <definedName name="IQ_OG_DEVELOPED_ACRE_GROSS_EQ_INC">"c5802"</definedName>
    <definedName name="IQ_OG_DEVELOPED_ACRE_NET_EQ_INC">"c5803"</definedName>
    <definedName name="IQ_OG_DEVELOPED_RESERVES_GAS">"c2053"</definedName>
    <definedName name="IQ_OG_DEVELOPED_RESERVES_GAS_BCM">"c10045"</definedName>
    <definedName name="IQ_OG_DEVELOPED_RESERVES_NGL">"c2922"</definedName>
    <definedName name="IQ_OG_DEVELOPED_RESERVES_OIL">"c2054"</definedName>
    <definedName name="IQ_OG_DEVELOPMENT_COSTS">"c1978"</definedName>
    <definedName name="IQ_OG_DEVELOPMENT_COSTS_GAS">"c1990"</definedName>
    <definedName name="IQ_OG_DEVELOPMENT_COSTS_OIL">"c1984"</definedName>
    <definedName name="IQ_OG_EQUITY_AFFILIATES_RESERVES_GAS_BCM">"c10047"</definedName>
    <definedName name="IQ_OG_EQUITY_DCF">"c2002"</definedName>
    <definedName name="IQ_OG_EQUITY_DCF_GAS">"c2022"</definedName>
    <definedName name="IQ_OG_EQUITY_DCF_OIL">"c2012"</definedName>
    <definedName name="IQ_OG_EQUITY_RESERVES_GAS">"c2050"</definedName>
    <definedName name="IQ_OG_EQUITY_RESERVES_NGL">"c2921"</definedName>
    <definedName name="IQ_OG_EQUITY_RESERVES_OIL">"c2038"</definedName>
    <definedName name="IQ_OG_EQUTY_RESERVES_GAS">"c2050"</definedName>
    <definedName name="IQ_OG_EQUTY_RESERVES_GAS_1">"c2050"</definedName>
    <definedName name="IQ_OG_EQUTY_RESERVES_NGL">"c2921"</definedName>
    <definedName name="IQ_OG_EQUTY_RESERVES_NGL_1">"c2921"</definedName>
    <definedName name="IQ_OG_EQUTY_RESERVES_OIL">"c2038"</definedName>
    <definedName name="IQ_OG_EQUTY_RESERVES_OIL_1">"c2038"</definedName>
    <definedName name="IQ_OG_EXPLORATION_COSTS">"c1977"</definedName>
    <definedName name="IQ_OG_EXPLORATION_COSTS_GAS">"c1989"</definedName>
    <definedName name="IQ_OG_EXPLORATION_COSTS_OIL">"c1983"</definedName>
    <definedName name="IQ_OG_EXPLORATION_DEVELOPMENT_COST">"c10081"</definedName>
    <definedName name="IQ_OG_EXT_DISC_GAS">"c2043"</definedName>
    <definedName name="IQ_OG_EXT_DISC_NGL">"c2914"</definedName>
    <definedName name="IQ_OG_EXT_DISC_OIL">"c2031"</definedName>
    <definedName name="IQ_OG_FUTURE_CASH_INFLOWS">"c1993"</definedName>
    <definedName name="IQ_OG_FUTURE_CASH_INFLOWS_GAS">"c2013"</definedName>
    <definedName name="IQ_OG_FUTURE_CASH_INFLOWS_OIL">"c2003"</definedName>
    <definedName name="IQ_OG_FUTURE_DEVELOPMENT_COSTS">"c1995"</definedName>
    <definedName name="IQ_OG_FUTURE_DEVELOPMENT_COSTS_GAS">"c2015"</definedName>
    <definedName name="IQ_OG_FUTURE_DEVELOPMENT_COSTS_OIL">"c2005"</definedName>
    <definedName name="IQ_OG_FUTURE_INC_TAXES">"c1997"</definedName>
    <definedName name="IQ_OG_FUTURE_INC_TAXES_GAS">"c2017"</definedName>
    <definedName name="IQ_OG_FUTURE_INC_TAXES_OIL">"c2007"</definedName>
    <definedName name="IQ_OG_FUTURE_PRODUCTION_COSTS">"c1994"</definedName>
    <definedName name="IQ_OG_FUTURE_PRODUCTION_COSTS_GAS">"c2014"</definedName>
    <definedName name="IQ_OG_FUTURE_PRODUCTION_COSTS_OIL">"c2004"</definedName>
    <definedName name="IQ_OG_GAS_PRICE_HEDGED">"c2056"</definedName>
    <definedName name="IQ_OG_GAS_PRICE_UNHEDGED">"c2058"</definedName>
    <definedName name="IQ_OG_GROSS_DEVELOPED_AREA_SQ_KM">"c10079"</definedName>
    <definedName name="IQ_OG_GROSS_DEVELOPMENT_DRY_WELLS_DRILLED">"c10098"</definedName>
    <definedName name="IQ_OG_GROSS_DEVELOPMENT_PRODUCTIVE_WELLS_DRILLED">"c10097"</definedName>
    <definedName name="IQ_OG_GROSS_DEVELOPMENT_PRODUCTIVE_WELLS_DRILLED_GAS">"c15907"</definedName>
    <definedName name="IQ_OG_GROSS_DEVELOPMENT_PRODUCTIVE_WELLS_DRILLED_OIL">"c15906"</definedName>
    <definedName name="IQ_OG_GROSS_DEVELOPMENT_TOTAL_WELLS_DRILLED">"c10099"</definedName>
    <definedName name="IQ_OG_GROSS_EXPLORATORY_DRY_WELLS_DRILLED">"c10095"</definedName>
    <definedName name="IQ_OG_GROSS_EXPLORATORY_PRODUCTIVE_WELLS_DRILLED">"c10094"</definedName>
    <definedName name="IQ_OG_GROSS_EXPLORATORY_PRODUCTIVE_WELLS_DRILLED_GAS">"c15905"</definedName>
    <definedName name="IQ_OG_GROSS_EXPLORATORY_PRODUCTIVE_WELLS_DRILLED_OIL">"c15904"</definedName>
    <definedName name="IQ_OG_GROSS_EXPLORATORY_TOTAL_WELLS_DRILLED">"c10096"</definedName>
    <definedName name="IQ_OG_GROSS_OPERATED_WELLS">"c10092"</definedName>
    <definedName name="IQ_OG_GROSS_PRODUCING_WELLS_GAS">"c15897"</definedName>
    <definedName name="IQ_OG_GROSS_PRODUCING_WELLS_OIL">"c15896"</definedName>
    <definedName name="IQ_OG_GROSS_PRODUCTIVE_WELLS_DRILLED_GAS">"c15901"</definedName>
    <definedName name="IQ_OG_GROSS_PRODUCTIVE_WELLS_DRILLED_OIL">"c15900"</definedName>
    <definedName name="IQ_OG_GROSS_PRODUCTIVE_WELLS_GAS">"c10087"</definedName>
    <definedName name="IQ_OG_GROSS_PRODUCTIVE_WELLS_OIL">"c10086"</definedName>
    <definedName name="IQ_OG_GROSS_PRODUCTIVE_WELLS_TOTAL">"c10088"</definedName>
    <definedName name="IQ_OG_GROSS_TOTAL_WELLS_DRILLED">"c10100"</definedName>
    <definedName name="IQ_OG_GROSS_UNDEVELOPED_AREA_SQ_KM">"c10077"</definedName>
    <definedName name="IQ_OG_GROSS_WELLS_DRILLING">"c10108"</definedName>
    <definedName name="IQ_OG_IMPROVED_RECOVERY_GAS">"c2044"</definedName>
    <definedName name="IQ_OG_IMPROVED_RECOVERY_NGL">"c2915"</definedName>
    <definedName name="IQ_OG_IMPROVED_RECOVERY_OIL">"c2032"</definedName>
    <definedName name="IQ_OG_LIQUID_GAS_PRICE_HEDGED">"c2233"</definedName>
    <definedName name="IQ_OG_LIQUID_GAS_PRICE_UNHEDGED">"c2234"</definedName>
    <definedName name="IQ_OG_NET_DEVELOPED_AREA_SQ_KM">"c10080"</definedName>
    <definedName name="IQ_OG_NET_DEVELOPMENT_DRY_WELLS_DRILLED">"c10105"</definedName>
    <definedName name="IQ_OG_NET_DEVELOPMENT_PRODUCTIVE_WELLS_DRILLED">"c10104"</definedName>
    <definedName name="IQ_OG_NET_DEVELOPMENT_PRODUCTIVE_WELLS_DRILLED_GAS">"c15911"</definedName>
    <definedName name="IQ_OG_NET_DEVELOPMENT_PRODUCTIVE_WELLS_DRILLED_OIL">"c15910"</definedName>
    <definedName name="IQ_OG_NET_DEVELOPMENT_TOTAL_WELLS_DRILLED">"c10106"</definedName>
    <definedName name="IQ_OG_NET_EXPLORATORY_DRY_WELLS_DRILLED">"c10102"</definedName>
    <definedName name="IQ_OG_NET_EXPLORATORY_PRODUCTIVE_WELLS_DRILLED">"c10101"</definedName>
    <definedName name="IQ_OG_NET_EXPLORATORY_PRODUCTIVE_WELLS_DRILLED_GAS">"c15909"</definedName>
    <definedName name="IQ_OG_NET_EXPLORATORY_PRODUCTIVE_WELLS_DRILLED_OIL">"c15908"</definedName>
    <definedName name="IQ_OG_NET_EXPLORATORY_TOTAL_WELLS_DRILLED">"c10103"</definedName>
    <definedName name="IQ_OG_NET_FUTURE_CASH_FLOWS">"c1996"</definedName>
    <definedName name="IQ_OG_NET_FUTURE_CASH_FLOWS_GAS">"c2016"</definedName>
    <definedName name="IQ_OG_NET_FUTURE_CASH_FLOWS_OIL">"c2006"</definedName>
    <definedName name="IQ_OG_NET_OPERATED_WELLS">"c10093"</definedName>
    <definedName name="IQ_OG_NET_PRODUCING_WELLS_GAS">"c15899"</definedName>
    <definedName name="IQ_OG_NET_PRODUCING_WELLS_OIL">"c15898"</definedName>
    <definedName name="IQ_OG_NET_PRODUCTIVE_WELLS_DRILLED_GAS">"c15903"</definedName>
    <definedName name="IQ_OG_NET_PRODUCTIVE_WELLS_DRILLED_OIL">"c15902"</definedName>
    <definedName name="IQ_OG_NET_PRODUCTIVE_WELLS_GAS">"c10090"</definedName>
    <definedName name="IQ_OG_NET_PRODUCTIVE_WELLS_OIL">"c10089"</definedName>
    <definedName name="IQ_OG_NET_PRODUCTIVE_WELLS_TOTAL">"c10091"</definedName>
    <definedName name="IQ_OG_NET_TOTAL_WELLS_DRILLED">"c10107"</definedName>
    <definedName name="IQ_OG_NET_UNDEVELOPED_AREA_SQ_KM">"c10078"</definedName>
    <definedName name="IQ_OG_NET_WELLS_DRILLING">"c10109"</definedName>
    <definedName name="IQ_OG_NUMBER_WELLS_NEW">"c10085"</definedName>
    <definedName name="IQ_OG_OIL_PRICE_HEDGED">"c2055"</definedName>
    <definedName name="IQ_OG_OIL_PRICE_UNHEDGED">"c2057"</definedName>
    <definedName name="IQ_OG_OPEN_BALANCE_GAS">"c2041"</definedName>
    <definedName name="IQ_OG_OPEN_BALANCE_NGL">"c2912"</definedName>
    <definedName name="IQ_OG_OPEN_BALANCE_OIL">"c2029"</definedName>
    <definedName name="IQ_OG_OTHER_ADJ">"c1999"</definedName>
    <definedName name="IQ_OG_OTHER_ADJ_FCF">"c1999"</definedName>
    <definedName name="IQ_OG_OTHER_ADJ_FCF_GAS">"c2019"</definedName>
    <definedName name="IQ_OG_OTHER_ADJ_FCF_OIL">"c2009"</definedName>
    <definedName name="IQ_OG_OTHER_ADJ_GAS">"c2048"</definedName>
    <definedName name="IQ_OG_OTHER_ADJ_NGL">"c2919"</definedName>
    <definedName name="IQ_OG_OTHER_ADJ_OIL">"c2036"</definedName>
    <definedName name="IQ_OG_OTHER_COSTS">"c1979"</definedName>
    <definedName name="IQ_OG_OTHER_COSTS_GAS">"c1991"</definedName>
    <definedName name="IQ_OG_OTHER_COSTS_OIL">"c1985"</definedName>
    <definedName name="IQ_OG_PRDUCTION_GROWTH_GAS">"c12737"</definedName>
    <definedName name="IQ_OG_PRDUCTION_GROWTH_GAS_EQUIVALENT">"c12738"</definedName>
    <definedName name="IQ_OG_PRDUCTION_GROWTH_NGL">"c12739"</definedName>
    <definedName name="IQ_OG_PRDUCTION_GROWTH_OIL">"c12740"</definedName>
    <definedName name="IQ_OG_PRDUCTION_GROWTH_OIL_EQUIVALENT">"c12741"</definedName>
    <definedName name="IQ_OG_PRDUCTION_GROWTH_TOAL">"c12742"</definedName>
    <definedName name="IQ_OG_PRODUCTION_GAS">"c2047"</definedName>
    <definedName name="IQ_OG_PRODUCTION_GROWTH_GAS">"c10067"</definedName>
    <definedName name="IQ_OG_PRODUCTION_GROWTH_GAS_EQUIVALENT">"c10070"</definedName>
    <definedName name="IQ_OG_PRODUCTION_GROWTH_NGL">"c10068"</definedName>
    <definedName name="IQ_OG_PRODUCTION_GROWTH_OIL">"c10066"</definedName>
    <definedName name="IQ_OG_PRODUCTION_GROWTH_OIL_EQUIVALENT">"c10069"</definedName>
    <definedName name="IQ_OG_PRODUCTION_GROWTH_TOTAL">"c10071"</definedName>
    <definedName name="IQ_OG_PRODUCTION_NGL">"c2918"</definedName>
    <definedName name="IQ_OG_PRODUCTION_OIL">"c2035"</definedName>
    <definedName name="IQ_OG_PURCHASES_GAS">"c2045"</definedName>
    <definedName name="IQ_OG_PURCHASES_NGL">"c2916"</definedName>
    <definedName name="IQ_OG_PURCHASES_OIL">"c2033"</definedName>
    <definedName name="IQ_OG_RESERVE_REPLACEMENT_RATIO">"c5799"</definedName>
    <definedName name="IQ_OG_REVISIONS_GAS">"c2042"</definedName>
    <definedName name="IQ_OG_REVISIONS_NGL">"c2913"</definedName>
    <definedName name="IQ_OG_REVISIONS_OIL">"c2030"</definedName>
    <definedName name="IQ_OG_RIGS_NON_OPERATED">"c10083"</definedName>
    <definedName name="IQ_OG_RIGS_OPERATED">"c10082"</definedName>
    <definedName name="IQ_OG_RIGS_TOTAL">"c10084"</definedName>
    <definedName name="IQ_OG_SALES_IN_PLACE_GAS">"c2046"</definedName>
    <definedName name="IQ_OG_SALES_IN_PLACE_NGL">"c2917"</definedName>
    <definedName name="IQ_OG_SALES_IN_PLACE_OIL">"c2034"</definedName>
    <definedName name="IQ_OG_SALES_VOL_EQ_INC_GAS">"c5794"</definedName>
    <definedName name="IQ_OG_SALES_VOL_EQ_INC_NGL">"c5795"</definedName>
    <definedName name="IQ_OG_SALES_VOL_EQ_INC_OIL">"c5793"</definedName>
    <definedName name="IQ_OG_STANDARDIZED_DCF">"c2000"</definedName>
    <definedName name="IQ_OG_STANDARDIZED_DCF_GAS">"c2020"</definedName>
    <definedName name="IQ_OG_STANDARDIZED_DCF_HEDGED">"c2001"</definedName>
    <definedName name="IQ_OG_STANDARDIZED_DCF_HEDGED_GAS">"c2021"</definedName>
    <definedName name="IQ_OG_STANDARDIZED_DCF_HEDGED_OIL">"c2011"</definedName>
    <definedName name="IQ_OG_STANDARDIZED_DCF_OIL">"c2010"</definedName>
    <definedName name="IQ_OG_TAXES">"c2026"</definedName>
    <definedName name="IQ_OG_TAXES_GAS">"c2028"</definedName>
    <definedName name="IQ_OG_TAXES_OIL">"c2027"</definedName>
    <definedName name="IQ_OG_TOTAL_COSTS">"c1980"</definedName>
    <definedName name="IQ_OG_TOTAL_COSTS_GAS">"c1992"</definedName>
    <definedName name="IQ_OG_TOTAL_COSTS_OIL">"c1986"</definedName>
    <definedName name="IQ_OG_TOTAL_EST_PROVED_RESERVES_GAS">"c2052"</definedName>
    <definedName name="IQ_OG_TOTAL_GAS_EQUIV_PRODUCTION_BCFE">"c10058"</definedName>
    <definedName name="IQ_OG_TOTAL_GAS_PRODUCTION">"c2060"</definedName>
    <definedName name="IQ_OG_TOTAL_LIQUID_GAS_PRODUCTION">"c2235"</definedName>
    <definedName name="IQ_OG_TOTAL_OIL_EQUIV_PRODUCTION_MMBOE">"c10057"</definedName>
    <definedName name="IQ_OG_TOTAL_OIL_PRODUCTION">"c2059"</definedName>
    <definedName name="IQ_OG_TOTAL_OIL_PRODUCTON">"c2059"</definedName>
    <definedName name="IQ_OG_TOTAL_POSSIBLE_RESERVES_GAS_BCF">"c10050"</definedName>
    <definedName name="IQ_OG_TOTAL_POSSIBLE_RESERVES_GAS_BCM">"c10051"</definedName>
    <definedName name="IQ_OG_TOTAL_POSSIBLE_RESERVES_OIL_MMBBLS">"c10053"</definedName>
    <definedName name="IQ_OG_TOTAL_PROBABLE_RESERVES_GAS_BCF">"c10048"</definedName>
    <definedName name="IQ_OG_TOTAL_PROBABLE_RESERVES_GAS_BCM">"c10049"</definedName>
    <definedName name="IQ_OG_TOTAL_PROBABLE_RESERVES_OIL_MMBBLS">"c10052"</definedName>
    <definedName name="IQ_OG_TOTAL_PRODUCTION_GAS_BCM">"c10056"</definedName>
    <definedName name="IQ_OG_TOTAL_PROVED_RESERVES_GAS_BCM">"c10046"</definedName>
    <definedName name="IQ_OG_UNDEVELOPED_ACRE_GROSS_EQ_INC">"c5800"</definedName>
    <definedName name="IQ_OG_UNDEVELOPED_ACRE_NET_EQ_INC">"c5801"</definedName>
    <definedName name="IQ_OG_UNDEVELOPED_RESERVES_GAS">"c2051"</definedName>
    <definedName name="IQ_OG_UNDEVELOPED_RESERVES_GAS_BCM">"c10044"</definedName>
    <definedName name="IQ_OG_UNDEVELOPED_RESERVES_NGL">"c2923"</definedName>
    <definedName name="IQ_OG_UNDEVELOPED_RESERVES_OIL">"c2039"</definedName>
    <definedName name="IQ_OIL_IMPAIR">"c840"</definedName>
    <definedName name="IQ_OL_COMM_AFTER_FIVE">"c841"</definedName>
    <definedName name="IQ_OL_COMM_CY">"c842"</definedName>
    <definedName name="IQ_OL_COMM_CY1">"c843"</definedName>
    <definedName name="IQ_OL_COMM_CY2">"c844"</definedName>
    <definedName name="IQ_OL_COMM_CY3">"c845"</definedName>
    <definedName name="IQ_OL_COMM_CY4">"c846"</definedName>
    <definedName name="IQ_OL_COMM_NEXT_FIVE">"c847"</definedName>
    <definedName name="IQ_OPEB_ACCRUED_LIAB">"c3308"</definedName>
    <definedName name="IQ_OPEB_ACCRUED_LIAB_DOM">"c3306"</definedName>
    <definedName name="IQ_OPEB_ACCRUED_LIAB_FOREIGN">"c3307"</definedName>
    <definedName name="IQ_OPEB_ACCUM_OTHER_CI">"c3314"</definedName>
    <definedName name="IQ_OPEB_ACCUM_OTHER_CI_DOM">"c3312"</definedName>
    <definedName name="IQ_OPEB_ACCUM_OTHER_CI_FOREIGN">"c3313"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"c3356"</definedName>
    <definedName name="IQ_OPEB_ASSETS_ACQ">"c3347"</definedName>
    <definedName name="IQ_OPEB_ASSETS_ACQ_DOM">"c3345"</definedName>
    <definedName name="IQ_OPEB_ASSETS_ACQ_FOREIGN">"c3346"</definedName>
    <definedName name="IQ_OPEB_ASSETS_ACTUAL_RETURN">"c3332"</definedName>
    <definedName name="IQ_OPEB_ASSETS_ACTUAL_RETURN_DOM">"c3330"</definedName>
    <definedName name="IQ_OPEB_ASSETS_ACTUAL_RETURN_FOREIGN">"c3331"</definedName>
    <definedName name="IQ_OPEB_ASSETS_BEG">"c3329"</definedName>
    <definedName name="IQ_OPEB_ASSETS_BEG_DOM">"c3327"</definedName>
    <definedName name="IQ_OPEB_ASSETS_BEG_FOREIGN">"c3328"</definedName>
    <definedName name="IQ_OPEB_ASSETS_BENEFITS_PAID">"c3341"</definedName>
    <definedName name="IQ_OPEB_ASSETS_BENEFITS_PAID_DOM">"c3339"</definedName>
    <definedName name="IQ_OPEB_ASSETS_BENEFITS_PAID_FOREIGN">"c3340"</definedName>
    <definedName name="IQ_OPEB_ASSETS_CURTAIL">"c3350"</definedName>
    <definedName name="IQ_OPEB_ASSETS_CURTAIL_DOM">"c3348"</definedName>
    <definedName name="IQ_OPEB_ASSETS_CURTAIL_FOREIGN">"c3349"</definedName>
    <definedName name="IQ_OPEB_ASSETS_DOM">"c3354"</definedName>
    <definedName name="IQ_OPEB_ASSETS_EMPLOYER_CONTRIBUTIONS">"c3335"</definedName>
    <definedName name="IQ_OPEB_ASSETS_EMPLOYER_CONTRIBUTIONS_DOM">"c3333"</definedName>
    <definedName name="IQ_OPEB_ASSETS_EMPLOYER_CONTRIBUTIONS_FOREIGN">"c3334"</definedName>
    <definedName name="IQ_OPEB_ASSETS_FOREIGN">"c3355"</definedName>
    <definedName name="IQ_OPEB_ASSETS_FX_ADJ">"c3344"</definedName>
    <definedName name="IQ_OPEB_ASSETS_FX_ADJ_DOM">"c3342"</definedName>
    <definedName name="IQ_OPEB_ASSETS_FX_ADJ_FOREIGN">"c3343"</definedName>
    <definedName name="IQ_OPEB_ASSETS_OTHER_PLAN_ADJ">"c3353"</definedName>
    <definedName name="IQ_OPEB_ASSETS_OTHER_PLAN_ADJ_DOM">"c3351"</definedName>
    <definedName name="IQ_OPEB_ASSETS_OTHER_PLAN_ADJ_FOREIGN">"c3352"</definedName>
    <definedName name="IQ_OPEB_ASSETS_PARTICIP_CONTRIBUTIONS">"c3338"</definedName>
    <definedName name="IQ_OPEB_ASSETS_PARTICIP_CONTRIBUTIONS_DOM">"c3336"</definedName>
    <definedName name="IQ_OPEB_ASSETS_PARTICIP_CONTRIBUTIONS_FOREIGN">"c3337"</definedName>
    <definedName name="IQ_OPEB_BENEFIT_INFO_DATE">"c3410"</definedName>
    <definedName name="IQ_OPEB_BENEFIT_INFO_DATE_DOM">"c3408"</definedName>
    <definedName name="IQ_OPEB_BENEFIT_INFO_DATE_FOREIGN">"c3409"</definedName>
    <definedName name="IQ_OPEB_BREAKDOWN_EQ">"c3275"</definedName>
    <definedName name="IQ_OPEB_BREAKDOWN_EQ_DOM">"c3273"</definedName>
    <definedName name="IQ_OPEB_BREAKDOWN_EQ_FOREIGN">"c3274"</definedName>
    <definedName name="IQ_OPEB_BREAKDOWN_FI">"c3278"</definedName>
    <definedName name="IQ_OPEB_BREAKDOWN_FI_DOM">"c3276"</definedName>
    <definedName name="IQ_OPEB_BREAKDOWN_FI_FOREIGN">"c3277"</definedName>
    <definedName name="IQ_OPEB_BREAKDOWN_OTHER">"c3284"</definedName>
    <definedName name="IQ_OPEB_BREAKDOWN_OTHER_DOM">"c3282"</definedName>
    <definedName name="IQ_OPEB_BREAKDOWN_OTHER_FOREIGN">"c3283"</definedName>
    <definedName name="IQ_OPEB_BREAKDOWN_PCT_EQ">"c3263"</definedName>
    <definedName name="IQ_OPEB_BREAKDOWN_PCT_EQ_DOM">"c3261"</definedName>
    <definedName name="IQ_OPEB_BREAKDOWN_PCT_EQ_FOREIGN">"c3262"</definedName>
    <definedName name="IQ_OPEB_BREAKDOWN_PCT_FI">"c3266"</definedName>
    <definedName name="IQ_OPEB_BREAKDOWN_PCT_FI_DOM">"c3264"</definedName>
    <definedName name="IQ_OPEB_BREAKDOWN_PCT_FI_FOREIGN">"c3265"</definedName>
    <definedName name="IQ_OPEB_BREAKDOWN_PCT_OTHER">"c3272"</definedName>
    <definedName name="IQ_OPEB_BREAKDOWN_PCT_OTHER_DOM">"c3270"</definedName>
    <definedName name="IQ_OPEB_BREAKDOWN_PCT_OTHER_FOREIGN">"c3271"</definedName>
    <definedName name="IQ_OPEB_BREAKDOWN_PCT_RE">"c3269"</definedName>
    <definedName name="IQ_OPEB_BREAKDOWN_PCT_RE_DOM">"c3267"</definedName>
    <definedName name="IQ_OPEB_BREAKDOWN_PCT_RE_FOREIGN">"c3268"</definedName>
    <definedName name="IQ_OPEB_BREAKDOWN_RE">"c3281"</definedName>
    <definedName name="IQ_OPEB_BREAKDOWN_RE_DOM">"c3279"</definedName>
    <definedName name="IQ_OPEB_BREAKDOWN_RE_FOREIGN">"c3280"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"c3458"</definedName>
    <definedName name="IQ_OPEB_DECREASE_EFFECT_PBO_DOM">"c3456"</definedName>
    <definedName name="IQ_OPEB_DECREASE_EFFECT_PBO_FOREIGN">"c3457"</definedName>
    <definedName name="IQ_OPEB_DECREASE_EFFECT_SERVICE_INT_COST">"c3455"</definedName>
    <definedName name="IQ_OPEB_DECREASE_EFFECT_SERVICE_INT_COST_DOM">"c3453"</definedName>
    <definedName name="IQ_OPEB_DECREASE_EFFECT_SERVICE_INT_COST_FOREIGN">"c3454"</definedName>
    <definedName name="IQ_OPEB_DISC_RATE_MAX">"c3422"</definedName>
    <definedName name="IQ_OPEB_DISC_RATE_MAX_DOM">"c3420"</definedName>
    <definedName name="IQ_OPEB_DISC_RATE_MAX_FOREIGN">"c3421"</definedName>
    <definedName name="IQ_OPEB_DISC_RATE_MIN">"c3419"</definedName>
    <definedName name="IQ_OPEB_DISC_RATE_MIN_DOM">"c3417"</definedName>
    <definedName name="IQ_OPEB_DISC_RATE_MIN_FOREIGN">"c3418"</definedName>
    <definedName name="IQ_OPEB_EST_BENEFIT_1YR">"c3287"</definedName>
    <definedName name="IQ_OPEB_EST_BENEFIT_1YR_DOM">"c3285"</definedName>
    <definedName name="IQ_OPEB_EST_BENEFIT_1YR_FOREIGN">"c3286"</definedName>
    <definedName name="IQ_OPEB_EST_BENEFIT_2YR">"c3290"</definedName>
    <definedName name="IQ_OPEB_EST_BENEFIT_2YR_DOM">"c3288"</definedName>
    <definedName name="IQ_OPEB_EST_BENEFIT_2YR_FOREIGN">"c3289"</definedName>
    <definedName name="IQ_OPEB_EST_BENEFIT_3YR">"c3293"</definedName>
    <definedName name="IQ_OPEB_EST_BENEFIT_3YR_DOM">"c3291"</definedName>
    <definedName name="IQ_OPEB_EST_BENEFIT_3YR_FOREIGN">"c3292"</definedName>
    <definedName name="IQ_OPEB_EST_BENEFIT_4YR">"c3296"</definedName>
    <definedName name="IQ_OPEB_EST_BENEFIT_4YR_DOM">"c3294"</definedName>
    <definedName name="IQ_OPEB_EST_BENEFIT_4YR_FOREIGN">"c3295"</definedName>
    <definedName name="IQ_OPEB_EST_BENEFIT_5YR">"c3299"</definedName>
    <definedName name="IQ_OPEB_EST_BENEFIT_5YR_DOM">"c3297"</definedName>
    <definedName name="IQ_OPEB_EST_BENEFIT_5YR_FOREIGN">"c3298"</definedName>
    <definedName name="IQ_OPEB_EST_BENEFIT_AFTER5">"c3302"</definedName>
    <definedName name="IQ_OPEB_EST_BENEFIT_AFTER5_DOM">"c3300"</definedName>
    <definedName name="IQ_OPEB_EST_BENEFIT_AFTER5_FOREIGN">"c3301"</definedName>
    <definedName name="IQ_OPEB_EXP_RATE_RETURN_MAX">"c3434"</definedName>
    <definedName name="IQ_OPEB_EXP_RATE_RETURN_MAX_DOM">"c3432"</definedName>
    <definedName name="IQ_OPEB_EXP_RATE_RETURN_MAX_FOREIGN">"c3433"</definedName>
    <definedName name="IQ_OPEB_EXP_RATE_RETURN_MIN">"c3431"</definedName>
    <definedName name="IQ_OPEB_EXP_RATE_RETURN_MIN_DOM">"c3429"</definedName>
    <definedName name="IQ_OPEB_EXP_RATE_RETURN_MIN_FOREIGN">"c3430"</definedName>
    <definedName name="IQ_OPEB_EXP_RETURN">"c3398"</definedName>
    <definedName name="IQ_OPEB_EXP_RETURN_DOM">"c3396"</definedName>
    <definedName name="IQ_OPEB_EXP_RETURN_FOREIGN">"c3397"</definedName>
    <definedName name="IQ_OPEB_HEALTH_COST_TREND_INITIAL">"c3413"</definedName>
    <definedName name="IQ_OPEB_HEALTH_COST_TREND_INITIAL_DOM">"c3411"</definedName>
    <definedName name="IQ_OPEB_HEALTH_COST_TREND_INITIAL_FOREIGN">"c3412"</definedName>
    <definedName name="IQ_OPEB_HEALTH_COST_TREND_ULTIMATE">"c3416"</definedName>
    <definedName name="IQ_OPEB_HEALTH_COST_TREND_ULTIMATE_DOM">"c3414"</definedName>
    <definedName name="IQ_OPEB_HEALTH_COST_TREND_ULTIMATE_FOREIGN">"c3415"</definedName>
    <definedName name="IQ_OPEB_INCREASE_EFFECT_PBO">"c3452"</definedName>
    <definedName name="IQ_OPEB_INCREASE_EFFECT_PBO_DOM">"c3450"</definedName>
    <definedName name="IQ_OPEB_INCREASE_EFFECT_PBO_FOREIGN">"c3451"</definedName>
    <definedName name="IQ_OPEB_INCREASE_EFFECT_SERVICE_INT_COST">"c3449"</definedName>
    <definedName name="IQ_OPEB_INCREASE_EFFECT_SERVICE_INT_COST_DOM">"c3447"</definedName>
    <definedName name="IQ_OPEB_INCREASE_EFFECT_SERVICE_INT_COST_FOREIGN">"c3448"</definedName>
    <definedName name="IQ_OPEB_INTAN_ASSETS">"c3311"</definedName>
    <definedName name="IQ_OPEB_INTAN_ASSETS_DOM">"c3309"</definedName>
    <definedName name="IQ_OPEB_INTAN_ASSETS_FOREIGN">"c3310"</definedName>
    <definedName name="IQ_OPEB_INTEREST_COST">"c3395"</definedName>
    <definedName name="IQ_OPEB_INTEREST_COST_DOM">"c3393"</definedName>
    <definedName name="IQ_OPEB_INTEREST_COST_FOREIGN">"c3394"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"c3326"</definedName>
    <definedName name="IQ_OPEB_NET_ASSET_RECOG_DOM">"c3324"</definedName>
    <definedName name="IQ_OPEB_NET_ASSET_RECOG_FOREIGN">"c3325"</definedName>
    <definedName name="IQ_OPEB_OBLIGATION_ACCUMULATED">"c3407"</definedName>
    <definedName name="IQ_OPEB_OBLIGATION_ACCUMULATED_DOM">"c3405"</definedName>
    <definedName name="IQ_OPEB_OBLIGATION_ACCUMULATED_FOREIGN">"c3406"</definedName>
    <definedName name="IQ_OPEB_OBLIGATION_ACQ">"c3380"</definedName>
    <definedName name="IQ_OPEB_OBLIGATION_ACQ_DOM">"c3378"</definedName>
    <definedName name="IQ_OPEB_OBLIGATION_ACQ_FOREIGN">"c3379"</definedName>
    <definedName name="IQ_OPEB_OBLIGATION_ACTUARIAL_GAIN_LOSS">"c3371"</definedName>
    <definedName name="IQ_OPEB_OBLIGATION_ACTUARIAL_GAIN_LOSS_DOM">"c3369"</definedName>
    <definedName name="IQ_OPEB_OBLIGATION_ACTUARIAL_GAIN_LOSS_FOREIGN">"c3370"</definedName>
    <definedName name="IQ_OPEB_OBLIGATION_BEG">"c3359"</definedName>
    <definedName name="IQ_OPEB_OBLIGATION_BEG_DOM">"c3357"</definedName>
    <definedName name="IQ_OPEB_OBLIGATION_BEG_FOREIGN">"c3358"</definedName>
    <definedName name="IQ_OPEB_OBLIGATION_CURTAIL">"c3383"</definedName>
    <definedName name="IQ_OPEB_OBLIGATION_CURTAIL_DOM">"c3381"</definedName>
    <definedName name="IQ_OPEB_OBLIGATION_CURTAIL_FOREIGN">"c3382"</definedName>
    <definedName name="IQ_OPEB_OBLIGATION_EMPLOYEE_CONTRIBUTIONS">"c3368"</definedName>
    <definedName name="IQ_OPEB_OBLIGATION_EMPLOYEE_CONTRIBUTIONS_DOM">"c3366"</definedName>
    <definedName name="IQ_OPEB_OBLIGATION_EMPLOYEE_CONTRIBUTIONS_FOREIGN">"c3367"</definedName>
    <definedName name="IQ_OPEB_OBLIGATION_FX_ADJ">"c3377"</definedName>
    <definedName name="IQ_OPEB_OBLIGATION_FX_ADJ_DOM">"c3375"</definedName>
    <definedName name="IQ_OPEB_OBLIGATION_FX_ADJ_FOREIGN">"c3376"</definedName>
    <definedName name="IQ_OPEB_OBLIGATION_INTEREST_COST">"c3365"</definedName>
    <definedName name="IQ_OPEB_OBLIGATION_INTEREST_COST_DOM">"c3363"</definedName>
    <definedName name="IQ_OPEB_OBLIGATION_INTEREST_COST_FOREIGN">"c3364"</definedName>
    <definedName name="IQ_OPEB_OBLIGATION_OTHER_PLAN_ADJ">"c3386"</definedName>
    <definedName name="IQ_OPEB_OBLIGATION_OTHER_PLAN_ADJ_DOM">"c3384"</definedName>
    <definedName name="IQ_OPEB_OBLIGATION_OTHER_PLAN_ADJ_FOREIGN">"c3385"</definedName>
    <definedName name="IQ_OPEB_OBLIGATION_PAID">"c3374"</definedName>
    <definedName name="IQ_OPEB_OBLIGATION_PAID_DOM">"c3372"</definedName>
    <definedName name="IQ_OPEB_OBLIGATION_PAID_FOREIGN">"c3373"</definedName>
    <definedName name="IQ_OPEB_OBLIGATION_PROJECTED">"c3389"</definedName>
    <definedName name="IQ_OPEB_OBLIGATION_PROJECTED_DOM">"c3387"</definedName>
    <definedName name="IQ_OPEB_OBLIGATION_PROJECTED_FOREIGN">"c3388"</definedName>
    <definedName name="IQ_OPEB_OBLIGATION_SERVICE_COST">"c3362"</definedName>
    <definedName name="IQ_OPEB_OBLIGATION_SERVICE_COST_DOM">"c3360"</definedName>
    <definedName name="IQ_OPEB_OBLIGATION_SERVICE_COST_FOREIGN">"c3361"</definedName>
    <definedName name="IQ_OPEB_OTHER">"c3317"</definedName>
    <definedName name="IQ_OPEB_OTHER_ADJ">"c3323"</definedName>
    <definedName name="IQ_OPEB_OTHER_ADJ_DOM">"c3321"</definedName>
    <definedName name="IQ_OPEB_OTHER_ADJ_FOREIGN">"c3322"</definedName>
    <definedName name="IQ_OPEB_OTHER_COST">"c3401"</definedName>
    <definedName name="IQ_OPEB_OTHER_COST_DOM">"c3399"</definedName>
    <definedName name="IQ_OPEB_OTHER_COST_FOREIGN">"c3400"</definedName>
    <definedName name="IQ_OPEB_OTHER_DOM">"c3315"</definedName>
    <definedName name="IQ_OPEB_OTHER_FOREIGN">"c3316"</definedName>
    <definedName name="IQ_OPEB_PBO_ASSUMED_RATE_RET_MAX">"c3440"</definedName>
    <definedName name="IQ_OPEB_PBO_ASSUMED_RATE_RET_MAX_DOM">"c3438"</definedName>
    <definedName name="IQ_OPEB_PBO_ASSUMED_RATE_RET_MAX_FOREIGN">"c3439"</definedName>
    <definedName name="IQ_OPEB_PBO_ASSUMED_RATE_RET_MIN">"c3437"</definedName>
    <definedName name="IQ_OPEB_PBO_ASSUMED_RATE_RET_MIN_DOM">"c3435"</definedName>
    <definedName name="IQ_OPEB_PBO_ASSUMED_RATE_RET_MIN_FOREIGN">"c3436"</definedName>
    <definedName name="IQ_OPEB_PBO_RATE_COMP_INCREASE_MAX">"c3446"</definedName>
    <definedName name="IQ_OPEB_PBO_RATE_COMP_INCREASE_MAX_DOM">"c3444"</definedName>
    <definedName name="IQ_OPEB_PBO_RATE_COMP_INCREASE_MAX_FOREIGN">"c3445"</definedName>
    <definedName name="IQ_OPEB_PBO_RATE_COMP_INCREASE_MIN">"c3443"</definedName>
    <definedName name="IQ_OPEB_PBO_RATE_COMP_INCREASE_MIN_DOM">"c3441"</definedName>
    <definedName name="IQ_OPEB_PBO_RATE_COMP_INCREASE_MIN_FOREIGN">"c3442"</definedName>
    <definedName name="IQ_OPEB_PREPAID_COST">"c3305"</definedName>
    <definedName name="IQ_OPEB_PREPAID_COST_DOM">"c3303"</definedName>
    <definedName name="IQ_OPEB_PREPAID_COST_FOREIGN">"c3304"</definedName>
    <definedName name="IQ_OPEB_PRIOR_SERVICE_NEXT">"c5777"</definedName>
    <definedName name="IQ_OPEB_PRIOR_SERVICE_NEXT_DOM">"c5775"</definedName>
    <definedName name="IQ_OPEB_PRIOR_SERVICE_NEXT_FOREIGN">"c5776"</definedName>
    <definedName name="IQ_OPEB_RATE_COMP_INCREASE_MAX">"c3428"</definedName>
    <definedName name="IQ_OPEB_RATE_COMP_INCREASE_MAX_DOM">"c3426"</definedName>
    <definedName name="IQ_OPEB_RATE_COMP_INCREASE_MAX_FOREIGN">"c3427"</definedName>
    <definedName name="IQ_OPEB_RATE_COMP_INCREASE_MIN">"c3425"</definedName>
    <definedName name="IQ_OPEB_RATE_COMP_INCREASE_MIN_DOM">"c3423"</definedName>
    <definedName name="IQ_OPEB_RATE_COMP_INCREASE_MIN_FOREIGN">"c3424"</definedName>
    <definedName name="IQ_OPEB_SERVICE_COST">"c3392"</definedName>
    <definedName name="IQ_OPEB_SERVICE_COST_DOM">"c3390"</definedName>
    <definedName name="IQ_OPEB_SERVICE_COST_FOREIGN">"c3391"</definedName>
    <definedName name="IQ_OPEB_TOTAL_COST">"c3404"</definedName>
    <definedName name="IQ_OPEB_TOTAL_COST_DOM">"c3402"</definedName>
    <definedName name="IQ_OPEB_TOTAL_COST_FOREIGN">"c3403"</definedName>
    <definedName name="IQ_OPEB_TRANSITION_NEXT">"c5780"</definedName>
    <definedName name="IQ_OPEB_TRANSITION_NEXT_DOM">"c5778"</definedName>
    <definedName name="IQ_OPEB_TRANSITION_NEXT_FOREIGN">"c5779"</definedName>
    <definedName name="IQ_OPEB_UNRECOG_PRIOR">"c3320"</definedName>
    <definedName name="IQ_OPEB_UNRECOG_PRIOR_DOM">"c3318"</definedName>
    <definedName name="IQ_OPEB_UNRECOG_PRIOR_FOREIGN">"c3319"</definedName>
    <definedName name="IQ_OPENED55">1</definedName>
    <definedName name="IQ_OPENPRICE">"c848"</definedName>
    <definedName name="IQ_OPER_INC">"c849"</definedName>
    <definedName name="IQ_OPER_INC_ACT_OR_EST">"c2220"</definedName>
    <definedName name="IQ_OPER_INC_ACT_OR_EST_CIQ">"c12019"</definedName>
    <definedName name="IQ_OPER_INC_ACT_OR_EST_REUT">"c5466"</definedName>
    <definedName name="IQ_OPER_INC_ACT_OR_EST_THOM">"c5304"</definedName>
    <definedName name="IQ_OPER_INC_BR">"c850"</definedName>
    <definedName name="IQ_OPER_INC_DET_EST_CURRENCY_REUT">"c12543"</definedName>
    <definedName name="IQ_OPER_INC_DET_EST_DATE_REUT">"c12302"</definedName>
    <definedName name="IQ_OPER_INC_DET_EST_INCL_REUT">"c12426"</definedName>
    <definedName name="IQ_OPER_INC_DET_EST_ORIGIN_REUT">"c12670"</definedName>
    <definedName name="IQ_OPER_INC_DET_EST_REUT">"c12160"</definedName>
    <definedName name="IQ_OPER_INC_EST">"c1688"</definedName>
    <definedName name="IQ_OPER_INC_EST_CIQ">"c12010"</definedName>
    <definedName name="IQ_OPER_INC_EST_REUT">"c5340"</definedName>
    <definedName name="IQ_OPER_INC_EST_THOM">"c5112"</definedName>
    <definedName name="IQ_OPER_INC_FIN">"c851"</definedName>
    <definedName name="IQ_OPER_INC_HIGH_EST">"c1690"</definedName>
    <definedName name="IQ_OPER_INC_HIGH_EST_CIQ">"c12012"</definedName>
    <definedName name="IQ_OPER_INC_HIGH_EST_REUT">"c5342"</definedName>
    <definedName name="IQ_OPER_INC_HIGH_EST_THOM">"c5114"</definedName>
    <definedName name="IQ_OPER_INC_INS">"c852"</definedName>
    <definedName name="IQ_OPER_INC_LOW_EST">"c1691"</definedName>
    <definedName name="IQ_OPER_INC_LOW_EST_CIQ">"c12013"</definedName>
    <definedName name="IQ_OPER_INC_LOW_EST_REUT">"c5343"</definedName>
    <definedName name="IQ_OPER_INC_LOW_EST_THOM">"c5115"</definedName>
    <definedName name="IQ_OPER_INC_MARGIN" localSheetId="3">"c362"</definedName>
    <definedName name="IQ_OPER_INC_MARGIN" localSheetId="4">"c362"</definedName>
    <definedName name="IQ_OPER_INC_MARGIN" localSheetId="16">"c362"</definedName>
    <definedName name="IQ_OPER_INC_MARGIN">"c1448"</definedName>
    <definedName name="IQ_OPER_INC_MARGIN_1">"c1448"</definedName>
    <definedName name="IQ_OPER_INC_MEDIAN_EST">"c1689"</definedName>
    <definedName name="IQ_OPER_INC_MEDIAN_EST_CIQ">"c12011"</definedName>
    <definedName name="IQ_OPER_INC_MEDIAN_EST_REUT">"c5341"</definedName>
    <definedName name="IQ_OPER_INC_MEDIAN_EST_THOM">"c5113"</definedName>
    <definedName name="IQ_OPER_INC_NUM_EST">"c1692"</definedName>
    <definedName name="IQ_OPER_INC_NUM_EST_CIQ">"c12014"</definedName>
    <definedName name="IQ_OPER_INC_NUM_EST_REUT">"c5344"</definedName>
    <definedName name="IQ_OPER_INC_NUM_EST_THOM">"c5116"</definedName>
    <definedName name="IQ_OPER_INC_RE">"c6240"</definedName>
    <definedName name="IQ_OPER_INC_REIT">"c853"</definedName>
    <definedName name="IQ_OPER_INC_STDDEV_EST">"c1693"</definedName>
    <definedName name="IQ_OPER_INC_STDDEV_EST_CIQ">"c12015"</definedName>
    <definedName name="IQ_OPER_INC_STDDEV_EST_REUT">"c5345"</definedName>
    <definedName name="IQ_OPER_INC_STDDEV_EST_THOM">"c5117"</definedName>
    <definedName name="IQ_OPER_INC_UTI">"c854"</definedName>
    <definedName name="IQ_OPERATING_EXP_AVG_ASSETS_FFIEC">"c13373"</definedName>
    <definedName name="IQ_OPERATING_INC_AVG_ASSETS_FFIEC">"c13368"</definedName>
    <definedName name="IQ_OPERATING_INC_TE_AVG_ASSETS_FFIEC">"c13360"</definedName>
    <definedName name="IQ_OPERATING_NOI_AVG_GROSS_PROP">"c16058"</definedName>
    <definedName name="IQ_OPERATIONS_EXP">"c855"</definedName>
    <definedName name="IQ_OPTIONS_BEG_OS">"c1572"</definedName>
    <definedName name="IQ_OPTIONS_CANCELLED">"c856"</definedName>
    <definedName name="IQ_OPTIONS_END_OS">"c1573"</definedName>
    <definedName name="IQ_OPTIONS_EXCERCISED">"c2116"</definedName>
    <definedName name="IQ_OPTIONS_EXERCISABLE_END_OS">"c5804"</definedName>
    <definedName name="IQ_OPTIONS_EXERCISED">"c2116"</definedName>
    <definedName name="IQ_OPTIONS_GRANTED">"c2673"</definedName>
    <definedName name="IQ_OPTIONS_ISSUED">"c857"</definedName>
    <definedName name="IQ_OPTIONS_OS">"c858"</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"c2678"</definedName>
    <definedName name="IQ_OPTIONS_STRIKE_PRICE_OS">"c2677"</definedName>
    <definedName name="IQ_ORDER_BACKLOG">"c2090"</definedName>
    <definedName name="IQ_OREO_1_4_RESIDENTIAL_FDIC">"c6454"</definedName>
    <definedName name="IQ_OREO_COMMERCIAL_RE_FDIC">"c6456"</definedName>
    <definedName name="IQ_OREO_CONSTRUCTION_DEVELOPMENT_FDIC">"c6457"</definedName>
    <definedName name="IQ_OREO_FARMLAND_FDIC">"c6458"</definedName>
    <definedName name="IQ_OREO_FFIEC">"c12831"</definedName>
    <definedName name="IQ_OREO_FOREIGN_FDIC">"c6460"</definedName>
    <definedName name="IQ_OREO_FOREIGN_FFIEC">"c15273"</definedName>
    <definedName name="IQ_OREO_MULTI_FAMILY_RESIDENTIAL_FDIC">"c6455"</definedName>
    <definedName name="IQ_OREO_OTHER_FFIEC">"c12833"</definedName>
    <definedName name="IQ_ORGANIC_GROWTH_RATE">"c20429"</definedName>
    <definedName name="IQ_OTHER_ADDITIONS_T1_FFIEC">"c13142"</definedName>
    <definedName name="IQ_OTHER_ADDITIONS_T2_FFIEC">"c13148"</definedName>
    <definedName name="IQ_OTHER_ADJ_CLAIM_ADJ_EXP_INCURRED">"c15878"</definedName>
    <definedName name="IQ_OTHER_ADJ_CLAIM_ADJ_EXP_PAID">"c15879"</definedName>
    <definedName name="IQ_OTHER_ADJ_RESERVE_BOP">"c15876"</definedName>
    <definedName name="IQ_OTHER_ADJ_RESERVES">"c15882"</definedName>
    <definedName name="IQ_OTHER_ADJUST_GROSS_LOANS">"c859"</definedName>
    <definedName name="IQ_OTHER_ADJUSTMENTS_COVERED">"c9961"</definedName>
    <definedName name="IQ_OTHER_ADJUSTMENTS_FFIEC">"c12972"</definedName>
    <definedName name="IQ_OTHER_ADJUSTMENTS_GROUP">"c9947"</definedName>
    <definedName name="IQ_OTHER_AFFO">"c16180"</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"c860"</definedName>
    <definedName name="IQ_OTHER_ASSETS_BNK">"c861"</definedName>
    <definedName name="IQ_OTHER_ASSETS_BR">"c862"</definedName>
    <definedName name="IQ_OTHER_ASSETS_FDIC">"c6338"</definedName>
    <definedName name="IQ_OTHER_ASSETS_FFIEC">"c12848"</definedName>
    <definedName name="IQ_OTHER_ASSETS_FIN">"c863"</definedName>
    <definedName name="IQ_OTHER_ASSETS_INS">"c864"</definedName>
    <definedName name="IQ_OTHER_ASSETS_RE">"c6241"</definedName>
    <definedName name="IQ_OTHER_ASSETS_REIT">"c865"</definedName>
    <definedName name="IQ_OTHER_ASSETS_SERV_RIGHTS">"c2243"</definedName>
    <definedName name="IQ_OTHER_ASSETS_TOTAL_FFIEC">"c12841"</definedName>
    <definedName name="IQ_OTHER_ASSETS_UTI">"c866"</definedName>
    <definedName name="IQ_OTHER_BEARING_LIAB">"c1608"</definedName>
    <definedName name="IQ_OTHER_BEDS">"c8784"</definedName>
    <definedName name="IQ_OTHER_BENEFITS_OBLIGATION">"c867"</definedName>
    <definedName name="IQ_OTHER_BORROWED_FUNDS_FDIC">"c6345"</definedName>
    <definedName name="IQ_OTHER_BORROWED_MONEY_FAIR_VALUE_TOT_FFIEC">"c15409"</definedName>
    <definedName name="IQ_OTHER_BORROWED_MONEY_FFIEC">"c12862"</definedName>
    <definedName name="IQ_OTHER_BORROWED_MONEY_LEVEL_1_FFIEC">"c15431"</definedName>
    <definedName name="IQ_OTHER_BORROWED_MONEY_LEVEL_2_FFIEC">"c15444"</definedName>
    <definedName name="IQ_OTHER_BORROWED_MONEY_LEVEL_3_FFIEC">"c15457"</definedName>
    <definedName name="IQ_OTHER_BORROWED_MONEY_LT_FFIEC">"c12865"</definedName>
    <definedName name="IQ_OTHER_BORROWED_MONEY_ST_FFIEC">"c12864"</definedName>
    <definedName name="IQ_OTHER_CA">"c868"</definedName>
    <definedName name="IQ_OTHER_CA_SUPPL">"c869"</definedName>
    <definedName name="IQ_OTHER_CA_SUPPL_BNK">"c870"</definedName>
    <definedName name="IQ_OTHER_CA_SUPPL_BR">"c871"</definedName>
    <definedName name="IQ_OTHER_CA_SUPPL_FIN">"c872"</definedName>
    <definedName name="IQ_OTHER_CA_SUPPL_INS">"c873"</definedName>
    <definedName name="IQ_OTHER_CA_SUPPL_RE">"c6242"</definedName>
    <definedName name="IQ_OTHER_CA_SUPPL_REIT">"c874"</definedName>
    <definedName name="IQ_OTHER_CA_SUPPL_UTI">"c875"</definedName>
    <definedName name="IQ_OTHER_CA_UTI">"c876"</definedName>
    <definedName name="IQ_OTHER_CL">"c877"</definedName>
    <definedName name="IQ_OTHER_CL_SUPPL">"c878"</definedName>
    <definedName name="IQ_OTHER_CL_SUPPL_BNK">"c879"</definedName>
    <definedName name="IQ_OTHER_CL_SUPPL_BR">"c880"</definedName>
    <definedName name="IQ_OTHER_CL_SUPPL_FIN">"c881"</definedName>
    <definedName name="IQ_OTHER_CL_SUPPL_INS">"c6021"</definedName>
    <definedName name="IQ_OTHER_CL_SUPPL_RE">"c6243"</definedName>
    <definedName name="IQ_OTHER_CL_SUPPL_REIT">"c882"</definedName>
    <definedName name="IQ_OTHER_CL_SUPPL_UTI">"c883"</definedName>
    <definedName name="IQ_OTHER_CL_UTI">"c884"</definedName>
    <definedName name="IQ_OTHER_COMPREHENSIVE_INCOME_FDIC">"c6503"</definedName>
    <definedName name="IQ_OTHER_COMPREHENSIVE_INCOME_FFIEC">"c12970"</definedName>
    <definedName name="IQ_OTHER_CONSTRUCTION_GROSS_LOANS_FFIEC">"c13403"</definedName>
    <definedName name="IQ_OTHER_CONSTRUCTION_LOANS_DUE_30_89_FFIEC">"c13258"</definedName>
    <definedName name="IQ_OTHER_CONSTRUCTION_LOANS_DUE_90_FFIEC">"c13286"</definedName>
    <definedName name="IQ_OTHER_CONSTRUCTION_LOANS_NON_ACCRUAL_FFIEC">"c13312"</definedName>
    <definedName name="IQ_OTHER_CONSTRUCTION_LOANS_UNUSED_FFIEC">"c13245"</definedName>
    <definedName name="IQ_OTHER_CONSTRUCTION_RISK_BASED_FFIEC">"c13424"</definedName>
    <definedName name="IQ_OTHER_CONSUMER_LL_REC_FFIEC">"c12891"</definedName>
    <definedName name="IQ_OTHER_CONSUMER_LOANS_FFIEC">"c12824"</definedName>
    <definedName name="IQ_OTHER_CONSUMER_LOANS_TRADING_DOM_FFIEC">"c12935"</definedName>
    <definedName name="IQ_OTHER_CURRENT_ASSETS" localSheetId="3">"c868"</definedName>
    <definedName name="IQ_OTHER_CURRENT_ASSETS" localSheetId="4">"c868"</definedName>
    <definedName name="IQ_OTHER_CURRENT_ASSETS" localSheetId="16">"c868"</definedName>
    <definedName name="IQ_OTHER_CURRENT_ASSETS">"c1403"</definedName>
    <definedName name="IQ_OTHER_CURRENT_ASSETS_1">"c1403"</definedName>
    <definedName name="IQ_OTHER_CURRENT_LIAB" localSheetId="3">"c877"</definedName>
    <definedName name="IQ_OTHER_CURRENT_LIAB" localSheetId="4">"c877"</definedName>
    <definedName name="IQ_OTHER_CURRENT_LIAB" localSheetId="16">"c877"</definedName>
    <definedName name="IQ_OTHER_CURRENT_LIAB">"c1404"</definedName>
    <definedName name="IQ_OTHER_CURRENT_LIAB_1">"c1404"</definedName>
    <definedName name="IQ_OTHER_DEBT">"c2507"</definedName>
    <definedName name="IQ_OTHER_DEBT_PCT">"c2508"</definedName>
    <definedName name="IQ_OTHER_DEBT_SEC_DOM_AFS_AMORT_COST_FFIEC">"c20503"</definedName>
    <definedName name="IQ_OTHER_DEBT_SEC_DOM_AFS_FAIR_VAL_FFIEC">"c20468"</definedName>
    <definedName name="IQ_OTHER_DEBT_SEC_DOM_AVAIL_SALE_FFIEC">"c12803"</definedName>
    <definedName name="IQ_OTHER_DEBT_SEC_FOREIGN_AFS_AMORT_COST_FFIEC">"c20504"</definedName>
    <definedName name="IQ_OTHER_DEBT_SEC_FOREIGN_AFS_FAIR_VAL_FFIEC">"c20469"</definedName>
    <definedName name="IQ_OTHER_DEBT_SEC_FOREIGN_AVAIL_SALE_FFIEC">"c12804"</definedName>
    <definedName name="IQ_OTHER_DEBT_SEC_INVEST_SECURITIES_FFIEC">"c13462"</definedName>
    <definedName name="IQ_OTHER_DEBT_SEC_TRADING_DOM_FFIEC">"c12924"</definedName>
    <definedName name="IQ_OTHER_DEBT_SEC_TRADING_FFIEC">"c12819"</definedName>
    <definedName name="IQ_OTHER_DEBT_SECURITIES_DOM_FFIEC">"c12789"</definedName>
    <definedName name="IQ_OTHER_DEBT_SECURITIES_DOM_HTM_AMORT_COST_FFIEC">"c20451"</definedName>
    <definedName name="IQ_OTHER_DEBT_SECURITIES_DOM_HTM_FAIR_VAL_FFIEC">"c20486"</definedName>
    <definedName name="IQ_OTHER_DEBT_SECURITIES_FOREIGN_FFIEC">"c12790"</definedName>
    <definedName name="IQ_OTHER_DEBT_SECURITIES_FOREIGN_HTM_AMORT_COST_FFIEC">"c20452"</definedName>
    <definedName name="IQ_OTHER_DEBT_SECURITIES_FOREIGN_HTM_FAIR_VAL_FFIEC">"c20487"</definedName>
    <definedName name="IQ_OTHER_DEBT_SECURITIES_QUARTERLY_AVG_FFIEC">"c15473"</definedName>
    <definedName name="IQ_OTHER_DEDUCTIONS_LEVERAGE_RATIO_FFIEC">"c13158"</definedName>
    <definedName name="IQ_OTHER_DEP">"c885"</definedName>
    <definedName name="IQ_OTHER_DEPOSITORY_INSTITUTIONS_LOANS_FDIC">"c6436"</definedName>
    <definedName name="IQ_OTHER_DEPOSITORY_INSTITUTIONS_TOTAL_LOANS_FOREIGN_FDIC">"c6442"</definedName>
    <definedName name="IQ_OTHER_DEPOSITS_FFIEC">"c12994"</definedName>
    <definedName name="IQ_OTHER_DEPOSITS_TOTAL_DEPOSITS">"c15724"</definedName>
    <definedName name="IQ_OTHER_DERIVATIVES_BENEFICIARY_FFIEC">"c13122"</definedName>
    <definedName name="IQ_OTHER_DERIVATIVES_GUARANTOR_FFIEC">"c13115"</definedName>
    <definedName name="IQ_OTHER_DEVELOPMENT_EXPENSE">"c16041"</definedName>
    <definedName name="IQ_OTHER_DEVELOPMENT_REVENUE">"c16025"</definedName>
    <definedName name="IQ_OTHER_DOMESTIC_DEBT_SECURITIES_FDIC">"c6302"</definedName>
    <definedName name="IQ_OTHER_EARNING">"c1609"</definedName>
    <definedName name="IQ_OTHER_EPRA_NAV_ADJ">"c16004"</definedName>
    <definedName name="IQ_OTHER_EPRA_NNAV_ADJ">"c16009"</definedName>
    <definedName name="IQ_OTHER_EQUITY">"c886"</definedName>
    <definedName name="IQ_OTHER_EQUITY_BNK">"c887"</definedName>
    <definedName name="IQ_OTHER_EQUITY_BR">"c888"</definedName>
    <definedName name="IQ_OTHER_EQUITY_CAPITAL_COMPS_FFIEC">"c12880"</definedName>
    <definedName name="IQ_OTHER_EQUITY_FFIEC">"c12879"</definedName>
    <definedName name="IQ_OTHER_EQUITY_FIN">"c889"</definedName>
    <definedName name="IQ_OTHER_EQUITY_INS">"c890"</definedName>
    <definedName name="IQ_OTHER_EQUITY_RE">"c6244"</definedName>
    <definedName name="IQ_OTHER_EQUITY_REIT">"c891"</definedName>
    <definedName name="IQ_OTHER_EQUITY_UTI">"c892"</definedName>
    <definedName name="IQ_OTHER_EXP_OPERATING_INC_FFIEC">"c13381"</definedName>
    <definedName name="IQ_OTHER_FAD">"c16184"</definedName>
    <definedName name="IQ_OTHER_FINANCE_ACT">"c893"</definedName>
    <definedName name="IQ_OTHER_FINANCE_ACT_BNK">"c894"</definedName>
    <definedName name="IQ_OTHER_FINANCE_ACT_BR">"c895"</definedName>
    <definedName name="IQ_OTHER_FINANCE_ACT_FIN">"c896"</definedName>
    <definedName name="IQ_OTHER_FINANCE_ACT_INS">"c897"</definedName>
    <definedName name="IQ_OTHER_FINANCE_ACT_RE">"c6245"</definedName>
    <definedName name="IQ_OTHER_FINANCE_ACT_REIT">"c898"</definedName>
    <definedName name="IQ_OTHER_FINANCE_ACT_SUPPL">"c899"</definedName>
    <definedName name="IQ_OTHER_FINANCE_ACT_SUPPL_BNK">"c900"</definedName>
    <definedName name="IQ_OTHER_FINANCE_ACT_SUPPL_BR">"c901"</definedName>
    <definedName name="IQ_OTHER_FINANCE_ACT_SUPPL_FIN">"c902"</definedName>
    <definedName name="IQ_OTHER_FINANCE_ACT_SUPPL_INS">"c903"</definedName>
    <definedName name="IQ_OTHER_FINANCE_ACT_SUPPL_RE">"c6246"</definedName>
    <definedName name="IQ_OTHER_FINANCE_ACT_SUPPL_REIT">"c904"</definedName>
    <definedName name="IQ_OTHER_FINANCE_ACT_SUPPL_UTI">"c905"</definedName>
    <definedName name="IQ_OTHER_FINANCE_ACT_UTI">"c906"</definedName>
    <definedName name="IQ_OTHER_FOREIGN_LOANS_FOREIGN_FFIEC">"c13482"</definedName>
    <definedName name="IQ_OTHER_IBF_DEPOSIT_LIABILITIES_FFIEC">"c15301"</definedName>
    <definedName name="IQ_OTHER_INDIVIDUAL_FAMILY_DOM_QUARTERLY_AVG_FFIEC">"c15481"</definedName>
    <definedName name="IQ_OTHER_INSURANCE_FEES_FDIC">"c6672"</definedName>
    <definedName name="IQ_OTHER_INSURANCE_PREMIUMS_FFIEC">"c13071"</definedName>
    <definedName name="IQ_OTHER_INT_EXPENSE_FFIEC">"c12999"</definedName>
    <definedName name="IQ_OTHER_INT_INCOME_FFIEC">"c12988"</definedName>
    <definedName name="IQ_OTHER_INTAN">"c907"</definedName>
    <definedName name="IQ_OTHER_INTAN_BNK">"c908"</definedName>
    <definedName name="IQ_OTHER_INTAN_BR">"c909"</definedName>
    <definedName name="IQ_OTHER_INTAN_FIN">"c910"</definedName>
    <definedName name="IQ_OTHER_INTAN_INS">"c911"</definedName>
    <definedName name="IQ_OTHER_INTAN_RE">"c6247"</definedName>
    <definedName name="IQ_OTHER_INTAN_REIT">"c912"</definedName>
    <definedName name="IQ_OTHER_INTAN_UTI">"c913"</definedName>
    <definedName name="IQ_OTHER_INTANGIBLE_ASSETS_FFIEC">"c12837"</definedName>
    <definedName name="IQ_OTHER_INTANGIBLE_ASSETS_TOT_FFIEC">"c12840"</definedName>
    <definedName name="IQ_OTHER_INTANGIBLE_FDIC">"c6337"</definedName>
    <definedName name="IQ_OTHER_INV">"c914"</definedName>
    <definedName name="IQ_OTHER_INVEST">"c915"</definedName>
    <definedName name="IQ_OTHER_INVEST_ACT">"c916"</definedName>
    <definedName name="IQ_OTHER_INVEST_ACT_BNK">"c917"</definedName>
    <definedName name="IQ_OTHER_INVEST_ACT_BR">"c918"</definedName>
    <definedName name="IQ_OTHER_INVEST_ACT_FIN">"c919"</definedName>
    <definedName name="IQ_OTHER_INVEST_ACT_INS">"c920"</definedName>
    <definedName name="IQ_OTHER_INVEST_ACT_RE">"c6248"</definedName>
    <definedName name="IQ_OTHER_INVEST_ACT_REIT">"c921"</definedName>
    <definedName name="IQ_OTHER_INVEST_ACT_SUPPL">"c922"</definedName>
    <definedName name="IQ_OTHER_INVEST_ACT_SUPPL_BNK">"c923"</definedName>
    <definedName name="IQ_OTHER_INVEST_ACT_SUPPL_BR">"c924"</definedName>
    <definedName name="IQ_OTHER_INVEST_ACT_SUPPL_FIN">"c925"</definedName>
    <definedName name="IQ_OTHER_INVEST_ACT_SUPPL_INS">"c926"</definedName>
    <definedName name="IQ_OTHER_INVEST_ACT_SUPPL_RE">"c6249"</definedName>
    <definedName name="IQ_OTHER_INVEST_ACT_SUPPL_REIT">"c927"</definedName>
    <definedName name="IQ_OTHER_INVEST_ACT_SUPPL_UTI">"c928"</definedName>
    <definedName name="IQ_OTHER_INVEST_ACT_UTI">"c929"</definedName>
    <definedName name="IQ_OTHER_INVESTING" localSheetId="3">"c916"</definedName>
    <definedName name="IQ_OTHER_INVESTING" localSheetId="4">"c916"</definedName>
    <definedName name="IQ_OTHER_INVESTING" localSheetId="16">"c916"</definedName>
    <definedName name="IQ_OTHER_INVESTING">"c1408"</definedName>
    <definedName name="IQ_OTHER_INVESTING_1">"c1408"</definedName>
    <definedName name="IQ_OTHER_LEASES_DUE_30_89_FFIEC">"c13278"</definedName>
    <definedName name="IQ_OTHER_LEASES_DUE_90_FFIEC">"c13304"</definedName>
    <definedName name="IQ_OTHER_LEASES_LL_REC_FFIEC">"c12896"</definedName>
    <definedName name="IQ_OTHER_LEASES_NON_ACCRUAL_FFIEC">"c13330"</definedName>
    <definedName name="IQ_OTHER_LIAB">"c930"</definedName>
    <definedName name="IQ_OTHER_LIAB_BNK">"c931"</definedName>
    <definedName name="IQ_OTHER_LIAB_BR">"c932"</definedName>
    <definedName name="IQ_OTHER_LIAB_FIN">"c933"</definedName>
    <definedName name="IQ_OTHER_LIAB_INS">"c934"</definedName>
    <definedName name="IQ_OTHER_LIAB_LT">"c935"</definedName>
    <definedName name="IQ_OTHER_LIAB_LT_BNK">"c936"</definedName>
    <definedName name="IQ_OTHER_LIAB_LT_BR">"c937"</definedName>
    <definedName name="IQ_OTHER_LIAB_LT_FIN">"c938"</definedName>
    <definedName name="IQ_OTHER_LIAB_LT_INS">"c939"</definedName>
    <definedName name="IQ_OTHER_LIAB_LT_RE">"c6250"</definedName>
    <definedName name="IQ_OTHER_LIAB_LT_REIT">"c940"</definedName>
    <definedName name="IQ_OTHER_LIAB_LT_UTI">"c941"</definedName>
    <definedName name="IQ_OTHER_LIAB_RE">"c6251"</definedName>
    <definedName name="IQ_OTHER_LIAB_REIT">"c942"</definedName>
    <definedName name="IQ_OTHER_LIAB_UTI">"c943"</definedName>
    <definedName name="IQ_OTHER_LIAB_WRITTEN">"c944"</definedName>
    <definedName name="IQ_OTHER_LIABILITIES_FDIC">"c6347"</definedName>
    <definedName name="IQ_OTHER_LIABILITIES_FFIEC">"c12872"</definedName>
    <definedName name="IQ_OTHER_LIABILITIES_TOTAL_FFIEC">"c12869"</definedName>
    <definedName name="IQ_OTHER_LL_REC_FFIEC">"c12894"</definedName>
    <definedName name="IQ_OTHER_LOANS">"c945"</definedName>
    <definedName name="IQ_OTHER_LOANS_CHARGE_OFFS_FDIC">"c6601"</definedName>
    <definedName name="IQ_OTHER_LOANS_DUE_30_89_FFIEC">"c13275"</definedName>
    <definedName name="IQ_OTHER_LOANS_DUE_90_FFIEC">"c13301"</definedName>
    <definedName name="IQ_OTHER_LOANS_FFIEC">"c12825"</definedName>
    <definedName name="IQ_OTHER_LOANS_FOREIGN_FDIC">"c6446"</definedName>
    <definedName name="IQ_OTHER_LOANS_GROSS_LOANS_FFIEC">"c13414"</definedName>
    <definedName name="IQ_OTHER_LOANS_INDIVIDUALS_CHARGE_OFFS_FFIEC">"c13181"</definedName>
    <definedName name="IQ_OTHER_LOANS_INDIVIDUALS_DUE_30_89_FFIEC">"c13273"</definedName>
    <definedName name="IQ_OTHER_LOANS_INDIVIDUALS_DUE_90_FFIEC">"c13299"</definedName>
    <definedName name="IQ_OTHER_LOANS_INDIVIDUALS_NON_ACCRUAL_FFIEC">"c13325"</definedName>
    <definedName name="IQ_OTHER_LOANS_INDIVIDUALS_RECOV_FFIEC">"c13203"</definedName>
    <definedName name="IQ_OTHER_LOANS_LEASES_FDIC">"c6322"</definedName>
    <definedName name="IQ_OTHER_LOANS_LL_REC_DOM_FFIEC">"c12914"</definedName>
    <definedName name="IQ_OTHER_LOANS_NET_CHARGE_OFFS_FDIC">"c6639"</definedName>
    <definedName name="IQ_OTHER_LOANS_NON_ACCRUAL_FFIEC">"c13327"</definedName>
    <definedName name="IQ_OTHER_LOANS_RECOVERIES_FDIC">"c6620"</definedName>
    <definedName name="IQ_OTHER_LOANS_RISK_BASED_FFIEC">"c13435"</definedName>
    <definedName name="IQ_OTHER_LOANS_TOTAL_FDIC">"c6432"</definedName>
    <definedName name="IQ_OTHER_LOANS_TOTAL_LOANS">"c15716"</definedName>
    <definedName name="IQ_OTHER_LOANS_TRADING_DOM_FFIEC">"c12936"</definedName>
    <definedName name="IQ_OTHER_LONG_TERM" localSheetId="3">"c946"</definedName>
    <definedName name="IQ_OTHER_LONG_TERM" localSheetId="4">"c946"</definedName>
    <definedName name="IQ_OTHER_LONG_TERM" localSheetId="16">"c946"</definedName>
    <definedName name="IQ_OTHER_LONG_TERM">"c1409"</definedName>
    <definedName name="IQ_OTHER_LONG_TERM_1">"c1409"</definedName>
    <definedName name="IQ_OTHER_LT_ASSETS">"c946"</definedName>
    <definedName name="IQ_OTHER_LT_ASSETS_BNK">"c947"</definedName>
    <definedName name="IQ_OTHER_LT_ASSETS_BR">"c948"</definedName>
    <definedName name="IQ_OTHER_LT_ASSETS_FIN">"c949"</definedName>
    <definedName name="IQ_OTHER_LT_ASSETS_INS">"c950"</definedName>
    <definedName name="IQ_OTHER_LT_ASSETS_RE">"c6252"</definedName>
    <definedName name="IQ_OTHER_LT_ASSETS_REIT">"c951"</definedName>
    <definedName name="IQ_OTHER_LT_ASSETS_UTI">"c952"</definedName>
    <definedName name="IQ_OTHER_MBS_AFS_AMORT_COST_FFIEC">"c20498"</definedName>
    <definedName name="IQ_OTHER_MBS_AFS_FAIR_VAL_FFIEC">"c20463"</definedName>
    <definedName name="IQ_OTHER_MBS_AVAIL_SALE_FFIEC">"c12801"</definedName>
    <definedName name="IQ_OTHER_MBS_FFIEC">"c12787"</definedName>
    <definedName name="IQ_OTHER_MBS_HTM_AMORT_COST_FFIEC">"c20446"</definedName>
    <definedName name="IQ_OTHER_MBS_HTM_FAIR_VAL_FFIEC">"c20481"</definedName>
    <definedName name="IQ_OTHER_MBS_ISSUED_FNMA_GNMA_TRADING_DOM_FFIEC">"c12922"</definedName>
    <definedName name="IQ_OTHER_MBS_ISSUED_FNMA_GNMA_TRADING_FFIEC">"c12817"</definedName>
    <definedName name="IQ_OTHER_MBS_TRADING_DOM_FFIEC">"c12923"</definedName>
    <definedName name="IQ_OTHER_MBS_TRADING_FFIEC">"c12818"</definedName>
    <definedName name="IQ_OTHER_MINING_REVENUE_COAL">"c15931"</definedName>
    <definedName name="IQ_OTHER_NET" localSheetId="3">"c959"</definedName>
    <definedName name="IQ_OTHER_NET" localSheetId="4">"c959"</definedName>
    <definedName name="IQ_OTHER_NET" localSheetId="16">"c959"</definedName>
    <definedName name="IQ_OTHER_NET">"c1453"</definedName>
    <definedName name="IQ_OTHER_NET_1">"c1453"</definedName>
    <definedName name="IQ_OTHER_NON_INT_ALLOCATIONS_FFIEC">"c13065"</definedName>
    <definedName name="IQ_OTHER_NON_INT_EXP">"c953"</definedName>
    <definedName name="IQ_OTHER_NON_INT_EXP_FDIC">"c6578"</definedName>
    <definedName name="IQ_OTHER_NON_INT_EXP_FFIEC">"c13027"</definedName>
    <definedName name="IQ_OTHER_NON_INT_EXP_TOTA0">"c954"</definedName>
    <definedName name="IQ_OTHER_NON_INT_EXP_TOTAL">"c954"</definedName>
    <definedName name="IQ_OTHER_NON_INT_EXPENSE_FDIC">"c6679"</definedName>
    <definedName name="IQ_OTHER_NON_INT_INC">"c955"</definedName>
    <definedName name="IQ_OTHER_NON_INT_INC_FDIC">"c6676"</definedName>
    <definedName name="IQ_OTHER_NON_INT_INC_OPERATING_INC_FFIEC">"c13392"</definedName>
    <definedName name="IQ_OTHER_NON_INT_INCOME_FFIEC">"c13016"</definedName>
    <definedName name="IQ_OTHER_NON_OPER_EXP">"c956"</definedName>
    <definedName name="IQ_OTHER_NON_OPER_EXP_BR">"c957"</definedName>
    <definedName name="IQ_OTHER_NON_OPER_EXP_FIN">"c958"</definedName>
    <definedName name="IQ_OTHER_NON_OPER_EXP_INS">"c959"</definedName>
    <definedName name="IQ_OTHER_NON_OPER_EXP_RE">"c6253"</definedName>
    <definedName name="IQ_OTHER_NON_OPER_EXP_REIT">"c960"</definedName>
    <definedName name="IQ_OTHER_NON_OPER_EXP_SUPPL">"c961"</definedName>
    <definedName name="IQ_OTHER_NON_OPER_EXP_SUPPL_BR">"c962"</definedName>
    <definedName name="IQ_OTHER_NON_OPER_EXP_SUPPL_FIN">"c963"</definedName>
    <definedName name="IQ_OTHER_NON_OPER_EXP_SUPPL_INS">"c964"</definedName>
    <definedName name="IQ_OTHER_NON_OPER_EXP_SUPPL_RE">"c6254"</definedName>
    <definedName name="IQ_OTHER_NON_OPER_EXP_SUPPL_REIT">"c965"</definedName>
    <definedName name="IQ_OTHER_NON_OPER_EXP_SUPPL_UTI">"c966"</definedName>
    <definedName name="IQ_OTHER_NON_OPER_EXP_UTI">"c967"</definedName>
    <definedName name="IQ_OTHER_NON_REC">"c968"</definedName>
    <definedName name="IQ_OTHER_NON_REC_BNK">"c969"</definedName>
    <definedName name="IQ_OTHER_NON_REC_BR">"c970"</definedName>
    <definedName name="IQ_OTHER_NON_REC_FIN">"c971"</definedName>
    <definedName name="IQ_OTHER_NON_REC_INS">"c972"</definedName>
    <definedName name="IQ_OTHER_NON_REC_REIT">"c973"</definedName>
    <definedName name="IQ_OTHER_NON_REC_SUPPL">"c974"</definedName>
    <definedName name="IQ_OTHER_NON_REC_SUPPL_BNK">"c975"</definedName>
    <definedName name="IQ_OTHER_NON_REC_SUPPL_BR">"c976"</definedName>
    <definedName name="IQ_OTHER_NON_REC_SUPPL_FIN">"c977"</definedName>
    <definedName name="IQ_OTHER_NON_REC_SUPPL_INS">"c978"</definedName>
    <definedName name="IQ_OTHER_NON_REC_SUPPL_REIT">"c979"</definedName>
    <definedName name="IQ_OTHER_NON_REC_SUPPL_UTI">"c980"</definedName>
    <definedName name="IQ_OTHER_NON_REC_UTI">"c981"</definedName>
    <definedName name="IQ_OTHER_NONFARM_NONRES_GROSS_LOANS_FFIEC">"c13407"</definedName>
    <definedName name="IQ_OTHER_NONFARM_NONRES_LL_REC_DOM_FFIEC">"c12907"</definedName>
    <definedName name="IQ_OTHER_NONFARM_NONRES_RISK_BASED_FFIEC">"c13428"</definedName>
    <definedName name="IQ_OTHER_NONINTEREST_INC_FOREIGN_FFIEC">"c15380"</definedName>
    <definedName name="IQ_OTHER_OFF_BS_ITEMS_FFIEC">"c13126"</definedName>
    <definedName name="IQ_OTHER_OFF_BS_LIAB_FDIC">"c6533"</definedName>
    <definedName name="IQ_OTHER_OPER">"c982"</definedName>
    <definedName name="IQ_OTHER_OPER_ACT">"c983"</definedName>
    <definedName name="IQ_OTHER_OPER_ACT_BNK">"c984"</definedName>
    <definedName name="IQ_OTHER_OPER_ACT_BR">"c985"</definedName>
    <definedName name="IQ_OTHER_OPER_ACT_FIN">"c986"</definedName>
    <definedName name="IQ_OTHER_OPER_ACT_INS">"c987"</definedName>
    <definedName name="IQ_OTHER_OPER_ACT_RE">"c6255"</definedName>
    <definedName name="IQ_OTHER_OPER_ACT_REIT">"c988"</definedName>
    <definedName name="IQ_OTHER_OPER_ACT_UTI">"c989"</definedName>
    <definedName name="IQ_OTHER_OPER_BR">"c990"</definedName>
    <definedName name="IQ_OTHER_OPER_FIN">"c991"</definedName>
    <definedName name="IQ_OTHER_OPER_INS">"c992"</definedName>
    <definedName name="IQ_OTHER_OPER_RE">"c6256"</definedName>
    <definedName name="IQ_OTHER_OPER_REIT">"c993"</definedName>
    <definedName name="IQ_OTHER_OPER_SUPPL_BR">"c994"</definedName>
    <definedName name="IQ_OTHER_OPER_SUPPL_FIN">"c995"</definedName>
    <definedName name="IQ_OTHER_OPER_SUPPL_INS">"c996"</definedName>
    <definedName name="IQ_OTHER_OPER_SUPPL_RE">"c6257"</definedName>
    <definedName name="IQ_OTHER_OPER_SUPPL_REIT">"c997"</definedName>
    <definedName name="IQ_OTHER_OPER_SUPPL_UTI">"c998"</definedName>
    <definedName name="IQ_OTHER_OPER_TOT_BNK">"c999"</definedName>
    <definedName name="IQ_OTHER_OPER_TOT_BR">"c1000"</definedName>
    <definedName name="IQ_OTHER_OPER_TOT_FIN">"c1001"</definedName>
    <definedName name="IQ_OTHER_OPER_TOT_INS">"c1002"</definedName>
    <definedName name="IQ_OTHER_OPER_TOT_RE">"c6258"</definedName>
    <definedName name="IQ_OTHER_OPER_TOT_REIT">"c1003"</definedName>
    <definedName name="IQ_OTHER_OPER_TOT_UTI">"c1004"</definedName>
    <definedName name="IQ_OTHER_OPER_UTI">"c1005"</definedName>
    <definedName name="IQ_OTHER_OPTIONS_BEG_OS">"c2686"</definedName>
    <definedName name="IQ_OTHER_OPTIONS_CANCELLED">"c2689"</definedName>
    <definedName name="IQ_OTHER_OPTIONS_END_OS">"c2690"</definedName>
    <definedName name="IQ_OTHER_OPTIONS_EXERCISABLE_END_OS">"c5814"</definedName>
    <definedName name="IQ_OTHER_OPTIONS_EXERCISED">"c2688"</definedName>
    <definedName name="IQ_OTHER_OPTIONS_GRANTED">"c2687"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"c2691"</definedName>
    <definedName name="IQ_OTHER_OUTSTANDING_BS_DATE">"c1972"</definedName>
    <definedName name="IQ_OTHER_OUTSTANDING_FILING_DATE">"c1974"</definedName>
    <definedName name="IQ_OTHER_OVER_TOTAL">"c13770"</definedName>
    <definedName name="IQ_OTHER_PC_WRITTEN">"c1006"</definedName>
    <definedName name="IQ_OTHER_PROP">"c8764"</definedName>
    <definedName name="IQ_OTHER_PROP_OPERATING_EXPENSE">"c16043"</definedName>
    <definedName name="IQ_OTHER_PROP_OPERATING_REVENUE">"c16027"</definedName>
    <definedName name="IQ_OTHER_RE_OWNED_FDIC">"c6330"</definedName>
    <definedName name="IQ_OTHER_REAL_ESTATE">"c1007"</definedName>
    <definedName name="IQ_OTHER_RECEIV">"c1008"</definedName>
    <definedName name="IQ_OTHER_RECEIV_INS">"c1009"</definedName>
    <definedName name="IQ_OTHER_REV">"c1010"</definedName>
    <definedName name="IQ_OTHER_REV_BR">"c1011"</definedName>
    <definedName name="IQ_OTHER_REV_FIN">"c1012"</definedName>
    <definedName name="IQ_OTHER_REV_INS">"c1013"</definedName>
    <definedName name="IQ_OTHER_REV_RE">"c6259"</definedName>
    <definedName name="IQ_OTHER_REV_REIT">"c1014"</definedName>
    <definedName name="IQ_OTHER_REV_SUPPL">"c1015"</definedName>
    <definedName name="IQ_OTHER_REV_SUPPL_BR">"c1016"</definedName>
    <definedName name="IQ_OTHER_REV_SUPPL_FIN">"c1017"</definedName>
    <definedName name="IQ_OTHER_REV_SUPPL_INS">"c1018"</definedName>
    <definedName name="IQ_OTHER_REV_SUPPL_RE">"c6260"</definedName>
    <definedName name="IQ_OTHER_REV_SUPPL_REIT">"c1019"</definedName>
    <definedName name="IQ_OTHER_REV_SUPPL_UTI">"c1020"</definedName>
    <definedName name="IQ_OTHER_REV_UTI">"c1021"</definedName>
    <definedName name="IQ_OTHER_REVENUE" localSheetId="3">"c1010"</definedName>
    <definedName name="IQ_OTHER_REVENUE" localSheetId="4">"c1010"</definedName>
    <definedName name="IQ_OTHER_REVENUE" localSheetId="16">"c1010"</definedName>
    <definedName name="IQ_OTHER_REVENUE">"c1410"</definedName>
    <definedName name="IQ_OTHER_REVENUE_1">"c1410"</definedName>
    <definedName name="IQ_OTHER_REVOL_CREDIT_CONSUMER_LOANS_FFIEC">"c12823"</definedName>
    <definedName name="IQ_OTHER_REVOLVING_CREDIT_LL_REC_FFIEC">"c12890"</definedName>
    <definedName name="IQ_OTHER_REVOLVING_CREDIT_LOANS_TRADING_DOM_FFIEC">"c12934"</definedName>
    <definedName name="IQ_OTHER_ROOMS">"c8788"</definedName>
    <definedName name="IQ_OTHER_SAVINGS_DEPOSITS_FDIC">"c6554"</definedName>
    <definedName name="IQ_OTHER_SAVINGS_DEPOSITS_NON_TRANS_ACCTS_FFIEC">"c15331"</definedName>
    <definedName name="IQ_OTHER_SECURITIES_QUARTERLY_AVG_FFIEC">"c15472"</definedName>
    <definedName name="IQ_OTHER_SQ_FT">"c8780"</definedName>
    <definedName name="IQ_OTHER_STRIKE_PRICE_GRANTED">"c2692"</definedName>
    <definedName name="IQ_OTHER_TAX_EQUIVALENT_ADJUSTMENTS_FFIEC">"c13855"</definedName>
    <definedName name="IQ_OTHER_TRADING_ASSETS_FAIR_VALUE_TOT_FFIEC">"c15404"</definedName>
    <definedName name="IQ_OTHER_TRADING_ASSETS_FFIEC">"c12826"</definedName>
    <definedName name="IQ_OTHER_TRADING_ASSETS_LEVEL_1_FFIEC">"c15426"</definedName>
    <definedName name="IQ_OTHER_TRADING_ASSETS_LEVEL_2_FFIEC">"c15439"</definedName>
    <definedName name="IQ_OTHER_TRADING_ASSETS_LEVEL_3_FFIEC">"c15452"</definedName>
    <definedName name="IQ_OTHER_TRADING_ASSETS_TOTAL_FFIEC">"c12937"</definedName>
    <definedName name="IQ_OTHER_TRADING_LIABILITIES_FAIR_VALUE_TOT_FFIEC">"c15408"</definedName>
    <definedName name="IQ_OTHER_TRADING_LIABILITIES_FFIEC">"c12860"</definedName>
    <definedName name="IQ_OTHER_TRADING_LIABILITIES_LEVEL_1_FFIEC">"c15430"</definedName>
    <definedName name="IQ_OTHER_TRADING_LIABILITIES_LEVEL_2_FFIEC">"c15443"</definedName>
    <definedName name="IQ_OTHER_TRADING_LIABILITIES_LEVEL_3_FFIEC">"c15456"</definedName>
    <definedName name="IQ_OTHER_TRANSACTIONS_FDIC">"c6504"</definedName>
    <definedName name="IQ_OTHER_UNDRAWN">"c2522"</definedName>
    <definedName name="IQ_OTHER_UNITS">"c8772"</definedName>
    <definedName name="IQ_OTHER_UNUSAL">"c998"</definedName>
    <definedName name="IQ_OTHER_UNUSAL_BNK">"c999"</definedName>
    <definedName name="IQ_OTHER_UNUSAL_BR">"c1000"</definedName>
    <definedName name="IQ_OTHER_UNUSAL_FIN">"c1001"</definedName>
    <definedName name="IQ_OTHER_UNUSAL_INS">"c1002"</definedName>
    <definedName name="IQ_OTHER_UNUSAL_REIT">"c1003"</definedName>
    <definedName name="IQ_OTHER_UNUSAL_SUPPL">"c1004"</definedName>
    <definedName name="IQ_OTHER_UNUSAL_SUPPL_BNK">"c1005"</definedName>
    <definedName name="IQ_OTHER_UNUSAL_SUPPL_BR">"c1006"</definedName>
    <definedName name="IQ_OTHER_UNUSAL_SUPPL_FIN">"c1007"</definedName>
    <definedName name="IQ_OTHER_UNUSAL_SUPPL_INS">"c1008"</definedName>
    <definedName name="IQ_OTHER_UNUSAL_SUPPL_REIT">"c1009"</definedName>
    <definedName name="IQ_OTHER_UNUSAL_SUPPL_UTI">"c1010"</definedName>
    <definedName name="IQ_OTHER_UNUSAL_UTI">"c1011"</definedName>
    <definedName name="IQ_OTHER_UNUSED_COMMITMENTS_FDIC">"c6530"</definedName>
    <definedName name="IQ_OTHER_UNUSED_FFIEC">"c13248"</definedName>
    <definedName name="IQ_OTHER_UNUSUAL">"c1488"</definedName>
    <definedName name="IQ_OTHER_UNUSUAL_BNK">"c1560"</definedName>
    <definedName name="IQ_OTHER_UNUSUAL_BR">"c1561"</definedName>
    <definedName name="IQ_OTHER_UNUSUAL_FIN">"c1562"</definedName>
    <definedName name="IQ_OTHER_UNUSUAL_INS">"c1563"</definedName>
    <definedName name="IQ_OTHER_UNUSUAL_RE">"c6282"</definedName>
    <definedName name="IQ_OTHER_UNUSUAL_REIT">"c1564"</definedName>
    <definedName name="IQ_OTHER_UNUSUAL_SUPPL">"c1494"</definedName>
    <definedName name="IQ_OTHER_UNUSUAL_SUPPL_BNK">"c1495"</definedName>
    <definedName name="IQ_OTHER_UNUSUAL_SUPPL_BR">"c1496"</definedName>
    <definedName name="IQ_OTHER_UNUSUAL_SUPPL_FIN">"c1497"</definedName>
    <definedName name="IQ_OTHER_UNUSUAL_SUPPL_INS">"c1498"</definedName>
    <definedName name="IQ_OTHER_UNUSUAL_SUPPL_RE">"c6281"</definedName>
    <definedName name="IQ_OTHER_UNUSUAL_SUPPL_REIT">"c1499"</definedName>
    <definedName name="IQ_OTHER_UNUSUAL_SUPPL_UTI">"c1500"</definedName>
    <definedName name="IQ_OTHER_UNUSUAL_SUPPLE">"c13816"</definedName>
    <definedName name="IQ_OTHER_UNUSUAL_UTI">"c1565"</definedName>
    <definedName name="IQ_OTHER_WARRANTS_BEG_OS">"c2712"</definedName>
    <definedName name="IQ_OTHER_WARRANTS_CANCELLED">"c2715"</definedName>
    <definedName name="IQ_OTHER_WARRANTS_END_OS">"c2716"</definedName>
    <definedName name="IQ_OTHER_WARRANTS_EXERCISED">"c2714"</definedName>
    <definedName name="IQ_OTHER_WARRANTS_ISSUED">"c2713"</definedName>
    <definedName name="IQ_OTHER_WARRANTS_STRIKE_PRICE_ISSUED">"c2718"</definedName>
    <definedName name="IQ_OTHER_WARRANTS_STRIKE_PRICE_OS">"c2717"</definedName>
    <definedName name="IQ_OUT2">"c1023"</definedName>
    <definedName name="IQ_OUTSTANDING_BS_DATE" localSheetId="3">"c1022"</definedName>
    <definedName name="IQ_OUTSTANDING_BS_DATE" localSheetId="4">"c1022"</definedName>
    <definedName name="IQ_OUTSTANDING_BS_DATE" localSheetId="16">"c1022"</definedName>
    <definedName name="IQ_OUTSTANDING_BS_DATE">"c2128"</definedName>
    <definedName name="IQ_OUTSTANDING_BS_DATE_1">"c2128"</definedName>
    <definedName name="IQ_OUTSTANDING_FILING_DATE" localSheetId="3">"c1023"</definedName>
    <definedName name="IQ_OUTSTANDING_FILING_DATE" localSheetId="4">"c1023"</definedName>
    <definedName name="IQ_OUTSTANDING_FILING_DATE" localSheetId="16">"c1023"</definedName>
    <definedName name="IQ_OUTSTANDING_FILING_DATE">"c2127"</definedName>
    <definedName name="IQ_OUTSTANDING_FILING_DATE_1">"c1023"</definedName>
    <definedName name="IQ_OUTSTANDING_FILING_DATE_TOTAL">"c2107"</definedName>
    <definedName name="IQ_OVER_FIFETEEN_YEAR_MORTGAGE_PASS_THROUGHS_FDIC">"c6416"</definedName>
    <definedName name="IQ_OVER_FIFTEEN_YEAR_FIXED_AND_FLOATING_RATE_FDIC">"c6424"</definedName>
    <definedName name="IQ_OVER_THREE_YEARS_FDIC">"c6418"</definedName>
    <definedName name="IQ_OVERHEAD_EXP_AVG_ASSETS_FFIEC">"c13361"</definedName>
    <definedName name="IQ_OVERHEAD_EXP_REV_FFIEC">"c13494"</definedName>
    <definedName name="IQ_OVERHEAD_NON_INT_INC_AVG_ASSETS_FFIEC">"c13374"</definedName>
    <definedName name="IQ_OVERHEAD_NON_INT_OPERATING_INC_FFIEC">"c13393"</definedName>
    <definedName name="IQ_OVERHEAD_OPERATING_INC_FFIEC">"c13378"</definedName>
    <definedName name="IQ_OWNED_RESERVES_COAL">"c15916"</definedName>
    <definedName name="IQ_OWNED_RESERVES_TO_TOTAL_RESERVES_COAL">"c15957"</definedName>
    <definedName name="IQ_OWNER_OCCUPIED_GROSS_LOANS_FFIEC">"c13406"</definedName>
    <definedName name="IQ_OWNER_OCCUPIED_LOANS_RISK_BASED_FFIEC">"c13427"</definedName>
    <definedName name="IQ_OWNER_OCCUPIED_NONFARM_NONRES_LL_REC_DOM_FFIEC">"c12906"</definedName>
    <definedName name="IQ_OWNERSHIP">"c2160"</definedName>
    <definedName name="IQ_PART_TIME">"c1024"</definedName>
    <definedName name="IQ_PARTICIPATION_POOLS_RESIDENTIAL_MORTGAGES_FDIC">"c6403"</definedName>
    <definedName name="IQ_PARTICIPATIONS_ACCEPTANCES_FFIEC">"c13254"</definedName>
    <definedName name="IQ_PARTNERSHIP_INC_RE">"c12039"</definedName>
    <definedName name="IQ_PASS_THROUGH_FNMA_GNMA_TRADING_FFIEC">"c12816"</definedName>
    <definedName name="IQ_PAST_DUE_30_1_4_FAMILY_LOANS_FDIC">"c6693"</definedName>
    <definedName name="IQ_PAST_DUE_30_AUTO_LOANS_FDIC">"c6687"</definedName>
    <definedName name="IQ_PAST_DUE_30_CL_LOANS_FDIC">"c6688"</definedName>
    <definedName name="IQ_PAST_DUE_30_CREDIT_CARDS_RECEIVABLES_FDIC">"c6690"</definedName>
    <definedName name="IQ_PAST_DUE_30_HOME_EQUITY_LINES_FDIC">"c6691"</definedName>
    <definedName name="IQ_PAST_DUE_30_OTHER_CONSUMER_LOANS_FDIC">"c6689"</definedName>
    <definedName name="IQ_PAST_DUE_30_OTHER_LOANS_FDIC">"c6692"</definedName>
    <definedName name="IQ_PAST_DUE_90_1_4_FAMILY_LOANS_FDIC">"c6700"</definedName>
    <definedName name="IQ_PAST_DUE_90_AUTO_LOANS_FDIC">"c6694"</definedName>
    <definedName name="IQ_PAST_DUE_90_CL_LOANS_FDIC">"c6695"</definedName>
    <definedName name="IQ_PAST_DUE_90_CREDIT_CARDS_RECEIVABLES_FDIC">"c6697"</definedName>
    <definedName name="IQ_PAST_DUE_90_HOME_EQUITY_LINES_FDIC">"c6698"</definedName>
    <definedName name="IQ_PAST_DUE_90_OTHER_CONSUMER_LOANS_FDIC">"c6696"</definedName>
    <definedName name="IQ_PAST_DUE_90_OTHER_LOANS_FDIC">"c6699"</definedName>
    <definedName name="IQ_PAST_DUE_ALLOW_GROSS_LOANS_FFIEC">"c13416"</definedName>
    <definedName name="IQ_PAY_ACCRUED" localSheetId="3">"c8"</definedName>
    <definedName name="IQ_PAY_ACCRUED" localSheetId="4">"c8"</definedName>
    <definedName name="IQ_PAY_ACCRUED" localSheetId="16">"c8"</definedName>
    <definedName name="IQ_PAY_ACCRUED">"c1457"</definedName>
    <definedName name="IQ_PAY_ACCRUED_1">"c1457"</definedName>
    <definedName name="IQ_PAYOUT_RATIO">"c1900"</definedName>
    <definedName name="IQ_PBV">"c1025"</definedName>
    <definedName name="IQ_PBV_AVG">"c1026"</definedName>
    <definedName name="IQ_PBV_FWD">"c15235"</definedName>
    <definedName name="IQ_PBV_FWD_CIQ">"c15236"</definedName>
    <definedName name="IQ_PBV_FWD_REUT">"c15238"</definedName>
    <definedName name="IQ_PC_EARNED">"c2749"</definedName>
    <definedName name="IQ_PC_GAAP_COMBINED_RATIO">"c2781"</definedName>
    <definedName name="IQ_PC_GAAP_COMBINED_RATIO_1">"c2781"</definedName>
    <definedName name="IQ_PC_GAAP_COMBINED_RATIO_EXCL_CL">"c2782"</definedName>
    <definedName name="IQ_PC_GAAP_COMBINED_RATIO_EXCL_CL_1">"c2782"</definedName>
    <definedName name="IQ_PC_GAAP_EXPENSE_RATIO">"c2780"</definedName>
    <definedName name="IQ_PC_GAAP_EXPENSE_RATIO_1">"c2780"</definedName>
    <definedName name="IQ_PC_GAAP_LOSS">"c2779"</definedName>
    <definedName name="IQ_PC_GAAP_LOSS_1">"c2779"</definedName>
    <definedName name="IQ_PC_POLICY_BENEFITS_EXP">"c2790"</definedName>
    <definedName name="IQ_PC_STAT_COMBINED_RATIO">"c2778"</definedName>
    <definedName name="IQ_PC_STAT_COMBINED_RATIO_EXCL_DIV">"c2777"</definedName>
    <definedName name="IQ_PC_STAT_DIVIDEND_RATIO">"c2776"</definedName>
    <definedName name="IQ_PC_STAT_EXPENSE_RATIO">"c2775"</definedName>
    <definedName name="IQ_PC_STAT_LOSS_RATIO">"c2774"</definedName>
    <definedName name="IQ_PC_STATUTORY_SURPLUS">"c2770"</definedName>
    <definedName name="IQ_PC_WRITTEN">"c1027"</definedName>
    <definedName name="IQ_PD_DATE">"c28809"</definedName>
    <definedName name="IQ_PD_SCORE">"c28808"</definedName>
    <definedName name="IQ_PD_Z_SCORE">"c28810"</definedName>
    <definedName name="IQ_PE_EXCL">"c1028"</definedName>
    <definedName name="IQ_PE_EXCL_AVG">"c1029"</definedName>
    <definedName name="IQ_PE_EXCL_FWD">"c1030"</definedName>
    <definedName name="IQ_PE_EXCL_FWD_CIQ">"c4042"</definedName>
    <definedName name="IQ_PE_EXCL_FWD_REUT">"c4049"</definedName>
    <definedName name="IQ_PE_EXCL_FWD_THOM">"c4056"</definedName>
    <definedName name="IQ_PE_NORMALIZED">"c2207"</definedName>
    <definedName name="IQ_PE_RATIO">"c1610"</definedName>
    <definedName name="IQ_PEG_FWD">"c1863"</definedName>
    <definedName name="IQ_PEG_FWD_CIQ">"c4045"</definedName>
    <definedName name="IQ_PEG_FWD_REUT">"c4052"</definedName>
    <definedName name="IQ_PEG_FWD_THOM">"c4059"</definedName>
    <definedName name="IQ_PENETRATION_BASIC_CABLE">"c2850"</definedName>
    <definedName name="IQ_PENETRATION_BBAND">"c2852"</definedName>
    <definedName name="IQ_PENETRATION_BBAND_THP">"c2851"</definedName>
    <definedName name="IQ_PENETRATION_PHONE">"c2853"</definedName>
    <definedName name="IQ_PENSION">"c1031"</definedName>
    <definedName name="IQ_PENSION_ACCRUED_LIAB">"c3134"</definedName>
    <definedName name="IQ_PENSION_ACCRUED_LIAB_DOM">"c3132"</definedName>
    <definedName name="IQ_PENSION_ACCRUED_LIAB_FOREIGN">"c3133"</definedName>
    <definedName name="IQ_PENSION_ACCUM_OTHER_CI">"c3140"</definedName>
    <definedName name="IQ_PENSION_ACCUM_OTHER_CI_DOM">"c3138"</definedName>
    <definedName name="IQ_PENSION_ACCUM_OTHER_CI_FOREIGN">"c3139"</definedName>
    <definedName name="IQ_PENSION_ACCUMULATED_OBLIGATION">"c3570"</definedName>
    <definedName name="IQ_PENSION_ACCUMULATED_OBLIGATION_DOMESTIC">"c3568"</definedName>
    <definedName name="IQ_PENSION_ACCUMULATED_OBLIGATION_FOREIGN">"c3569"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"c3182"</definedName>
    <definedName name="IQ_PENSION_ASSETS_ACQ">"c3173"</definedName>
    <definedName name="IQ_PENSION_ASSETS_ACQ_DOM">"c3171"</definedName>
    <definedName name="IQ_PENSION_ASSETS_ACQ_FOREIGN">"c3172"</definedName>
    <definedName name="IQ_PENSION_ASSETS_ACTUAL_RETURN">"c3158"</definedName>
    <definedName name="IQ_PENSION_ASSETS_ACTUAL_RETURN_DOM">"c3156"</definedName>
    <definedName name="IQ_PENSION_ASSETS_ACTUAL_RETURN_FOREIGN">"c3157"</definedName>
    <definedName name="IQ_PENSION_ASSETS_BEG">"c3155"</definedName>
    <definedName name="IQ_PENSION_ASSETS_BEG_DOM">"c3153"</definedName>
    <definedName name="IQ_PENSION_ASSETS_BEG_FOREIGN">"c3154"</definedName>
    <definedName name="IQ_PENSION_ASSETS_BENEFITS_PAID">"c3167"</definedName>
    <definedName name="IQ_PENSION_ASSETS_BENEFITS_PAID_DOM">"c3165"</definedName>
    <definedName name="IQ_PENSION_ASSETS_BENEFITS_PAID_FOREIGN">"c3166"</definedName>
    <definedName name="IQ_PENSION_ASSETS_CURTAIL">"c3176"</definedName>
    <definedName name="IQ_PENSION_ASSETS_CURTAIL_DOM">"c3174"</definedName>
    <definedName name="IQ_PENSION_ASSETS_CURTAIL_FOREIGN">"c3175"</definedName>
    <definedName name="IQ_PENSION_ASSETS_DOM">"c3180"</definedName>
    <definedName name="IQ_PENSION_ASSETS_EMPLOYER_CONTRIBUTIONS">"c3161"</definedName>
    <definedName name="IQ_PENSION_ASSETS_EMPLOYER_CONTRIBUTIONS_DOM">"c3159"</definedName>
    <definedName name="IQ_PENSION_ASSETS_EMPLOYER_CONTRIBUTIONS_FOREIGN">"c3160"</definedName>
    <definedName name="IQ_PENSION_ASSETS_FOREIGN">"c3181"</definedName>
    <definedName name="IQ_PENSION_ASSETS_FX_ADJ">"c3170"</definedName>
    <definedName name="IQ_PENSION_ASSETS_FX_ADJ_DOM">"c3168"</definedName>
    <definedName name="IQ_PENSION_ASSETS_FX_ADJ_FOREIGN">"c3169"</definedName>
    <definedName name="IQ_PENSION_ASSETS_OTHER_PLAN_ADJ">"c3179"</definedName>
    <definedName name="IQ_PENSION_ASSETS_OTHER_PLAN_ADJ_DOM">"c3177"</definedName>
    <definedName name="IQ_PENSION_ASSETS_OTHER_PLAN_ADJ_FOREIGN">"c3178"</definedName>
    <definedName name="IQ_PENSION_ASSETS_PARTICIP_CONTRIBUTIONS">"c3164"</definedName>
    <definedName name="IQ_PENSION_ASSETS_PARTICIP_CONTRIBUTIONS_DOM">"c3162"</definedName>
    <definedName name="IQ_PENSION_ASSETS_PARTICIP_CONTRIBUTIONS_FOREIGN">"c3163"</definedName>
    <definedName name="IQ_PENSION_BENEFIT_INFO_DATE">"c3230"</definedName>
    <definedName name="IQ_PENSION_BENEFIT_INFO_DATE_DOM">"c3228"</definedName>
    <definedName name="IQ_PENSION_BENEFIT_INFO_DATE_FOREIGN">"c3229"</definedName>
    <definedName name="IQ_PENSION_BREAKDOWN_EQ">"c3101"</definedName>
    <definedName name="IQ_PENSION_BREAKDOWN_EQ_DOM">"c3099"</definedName>
    <definedName name="IQ_PENSION_BREAKDOWN_EQ_FOREIGN">"c3100"</definedName>
    <definedName name="IQ_PENSION_BREAKDOWN_FI">"c3104"</definedName>
    <definedName name="IQ_PENSION_BREAKDOWN_FI_DOM">"c3102"</definedName>
    <definedName name="IQ_PENSION_BREAKDOWN_FI_FOREIGN">"c3103"</definedName>
    <definedName name="IQ_PENSION_BREAKDOWN_OTHER">"c3110"</definedName>
    <definedName name="IQ_PENSION_BREAKDOWN_OTHER_DOM">"c3108"</definedName>
    <definedName name="IQ_PENSION_BREAKDOWN_OTHER_FOREIGN">"c3109"</definedName>
    <definedName name="IQ_PENSION_BREAKDOWN_PCT_EQ">"c3089"</definedName>
    <definedName name="IQ_PENSION_BREAKDOWN_PCT_EQ_DOM">"c3087"</definedName>
    <definedName name="IQ_PENSION_BREAKDOWN_PCT_EQ_FOREIGN">"c3088"</definedName>
    <definedName name="IQ_PENSION_BREAKDOWN_PCT_FI">"c3092"</definedName>
    <definedName name="IQ_PENSION_BREAKDOWN_PCT_FI_DOM">"c3090"</definedName>
    <definedName name="IQ_PENSION_BREAKDOWN_PCT_FI_FOREIGN">"c3091"</definedName>
    <definedName name="IQ_PENSION_BREAKDOWN_PCT_OTHER">"c3098"</definedName>
    <definedName name="IQ_PENSION_BREAKDOWN_PCT_OTHER_DOM">"c3096"</definedName>
    <definedName name="IQ_PENSION_BREAKDOWN_PCT_OTHER_FOREIGN">"c3097"</definedName>
    <definedName name="IQ_PENSION_BREAKDOWN_PCT_RE">"c3095"</definedName>
    <definedName name="IQ_PENSION_BREAKDOWN_PCT_RE_DOM">"c3093"</definedName>
    <definedName name="IQ_PENSION_BREAKDOWN_PCT_RE_FOREIGN">"c3094"</definedName>
    <definedName name="IQ_PENSION_BREAKDOWN_RE">"c3107"</definedName>
    <definedName name="IQ_PENSION_BREAKDOWN_RE_DOM">"c3105"</definedName>
    <definedName name="IQ_PENSION_BREAKDOWN_RE_FOREIGN">"c3106"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"c3559"</definedName>
    <definedName name="IQ_PENSION_DISC_RATE_MAX">"c3236"</definedName>
    <definedName name="IQ_PENSION_DISC_RATE_MAX_DOM">"c3234"</definedName>
    <definedName name="IQ_PENSION_DISC_RATE_MAX_FOREIGN">"c3235"</definedName>
    <definedName name="IQ_PENSION_DISC_RATE_MIN">"c3233"</definedName>
    <definedName name="IQ_PENSION_DISC_RATE_MIN_DOM">"c3231"</definedName>
    <definedName name="IQ_PENSION_DISC_RATE_MIN_FOREIGN">"c3232"</definedName>
    <definedName name="IQ_PENSION_DISCOUNT_RATE_DOMESTIC">"c3573"</definedName>
    <definedName name="IQ_PENSION_DISCOUNT_RATE_FOREIGN">"c3574"</definedName>
    <definedName name="IQ_PENSION_EST_BENEFIT_1YR">"c3113"</definedName>
    <definedName name="IQ_PENSION_EST_BENEFIT_1YR_DOM">"c3111"</definedName>
    <definedName name="IQ_PENSION_EST_BENEFIT_1YR_FOREIGN">"c3112"</definedName>
    <definedName name="IQ_PENSION_EST_BENEFIT_2YR">"c3116"</definedName>
    <definedName name="IQ_PENSION_EST_BENEFIT_2YR_DOM">"c3114"</definedName>
    <definedName name="IQ_PENSION_EST_BENEFIT_2YR_FOREIGN">"c3115"</definedName>
    <definedName name="IQ_PENSION_EST_BENEFIT_3YR">"c3119"</definedName>
    <definedName name="IQ_PENSION_EST_BENEFIT_3YR_DOM">"c3117"</definedName>
    <definedName name="IQ_PENSION_EST_BENEFIT_3YR_FOREIGN">"c3118"</definedName>
    <definedName name="IQ_PENSION_EST_BENEFIT_4YR">"c3122"</definedName>
    <definedName name="IQ_PENSION_EST_BENEFIT_4YR_DOM">"c3120"</definedName>
    <definedName name="IQ_PENSION_EST_BENEFIT_4YR_FOREIGN">"c3121"</definedName>
    <definedName name="IQ_PENSION_EST_BENEFIT_5YR">"c3125"</definedName>
    <definedName name="IQ_PENSION_EST_BENEFIT_5YR_DOM">"c3123"</definedName>
    <definedName name="IQ_PENSION_EST_BENEFIT_5YR_FOREIGN">"c3124"</definedName>
    <definedName name="IQ_PENSION_EST_BENEFIT_AFTER5">"c3128"</definedName>
    <definedName name="IQ_PENSION_EST_BENEFIT_AFTER5_DOM">"c3126"</definedName>
    <definedName name="IQ_PENSION_EST_BENEFIT_AFTER5_FOREIGN">"c3127"</definedName>
    <definedName name="IQ_PENSION_EST_CONTRIBUTIONS_NEXTYR">"c3218"</definedName>
    <definedName name="IQ_PENSION_EST_CONTRIBUTIONS_NEXTYR_DOM">"c3216"</definedName>
    <definedName name="IQ_PENSION_EST_CONTRIBUTIONS_NEXTYR_FOREIGN">"c3217"</definedName>
    <definedName name="IQ_PENSION_EXP_RATE_RETURN_MAX">"c3248"</definedName>
    <definedName name="IQ_PENSION_EXP_RATE_RETURN_MAX_DOM">"c3246"</definedName>
    <definedName name="IQ_PENSION_EXP_RATE_RETURN_MAX_FOREIGN">"c3247"</definedName>
    <definedName name="IQ_PENSION_EXP_RATE_RETURN_MIN">"c3245"</definedName>
    <definedName name="IQ_PENSION_EXP_RATE_RETURN_MIN_DOM">"c3243"</definedName>
    <definedName name="IQ_PENSION_EXP_RATE_RETURN_MIN_FOREIGN">"c3244"</definedName>
    <definedName name="IQ_PENSION_EXP_RETURN_DOMESTIC">"c3571"</definedName>
    <definedName name="IQ_PENSION_EXP_RETURN_FOREIGN">"c3572"</definedName>
    <definedName name="IQ_PENSION_INTAN_ASSETS">"c3137"</definedName>
    <definedName name="IQ_PENSION_INTAN_ASSETS_DOM">"c3135"</definedName>
    <definedName name="IQ_PENSION_INTAN_ASSETS_FOREIGN">"c3136"</definedName>
    <definedName name="IQ_PENSION_INTEREST_COST">"c3582"</definedName>
    <definedName name="IQ_PENSION_INTEREST_COST_DOM">"c3580"</definedName>
    <definedName name="IQ_PENSION_INTEREST_COST_FOREIGN">"c3581"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"c3152"</definedName>
    <definedName name="IQ_PENSION_NET_ASSET_RECOG_DOM">"c3150"</definedName>
    <definedName name="IQ_PENSION_NET_ASSET_RECOG_FOREIGN">"c3151"</definedName>
    <definedName name="IQ_PENSION_OBLIGATION_ACQ">"c3206"</definedName>
    <definedName name="IQ_PENSION_OBLIGATION_ACQ_DOM">"c3204"</definedName>
    <definedName name="IQ_PENSION_OBLIGATION_ACQ_FOREIGN">"c3205"</definedName>
    <definedName name="IQ_PENSION_OBLIGATION_ACTUARIAL_GAIN_LOSS">"c3197"</definedName>
    <definedName name="IQ_PENSION_OBLIGATION_ACTUARIAL_GAIN_LOSS_DOM">"c3195"</definedName>
    <definedName name="IQ_PENSION_OBLIGATION_ACTUARIAL_GAIN_LOSS_FOREIGN">"c3196"</definedName>
    <definedName name="IQ_PENSION_OBLIGATION_BEG">"c3185"</definedName>
    <definedName name="IQ_PENSION_OBLIGATION_BEG_DOM">"c3183"</definedName>
    <definedName name="IQ_PENSION_OBLIGATION_BEG_FOREIGN">"c3184"</definedName>
    <definedName name="IQ_PENSION_OBLIGATION_CURTAIL">"c3209"</definedName>
    <definedName name="IQ_PENSION_OBLIGATION_CURTAIL_DOM">"c3207"</definedName>
    <definedName name="IQ_PENSION_OBLIGATION_CURTAIL_FOREIGN">"c3208"</definedName>
    <definedName name="IQ_PENSION_OBLIGATION_EMPLOYEE_CONTRIBUTIONS">"c3194"</definedName>
    <definedName name="IQ_PENSION_OBLIGATION_EMPLOYEE_CONTRIBUTIONS_DOM">"c3192"</definedName>
    <definedName name="IQ_PENSION_OBLIGATION_EMPLOYEE_CONTRIBUTIONS_FOREIGN">"c3193"</definedName>
    <definedName name="IQ_PENSION_OBLIGATION_FX_ADJ">"c3203"</definedName>
    <definedName name="IQ_PENSION_OBLIGATION_FX_ADJ_DOM">"c3201"</definedName>
    <definedName name="IQ_PENSION_OBLIGATION_FX_ADJ_FOREIGN">"c3202"</definedName>
    <definedName name="IQ_PENSION_OBLIGATION_INTEREST_COST">"c3191"</definedName>
    <definedName name="IQ_PENSION_OBLIGATION_INTEREST_COST_DOM">"c3189"</definedName>
    <definedName name="IQ_PENSION_OBLIGATION_INTEREST_COST_FOREIGN">"c3190"</definedName>
    <definedName name="IQ_PENSION_OBLIGATION_OTHER_COST">"c3555"</definedName>
    <definedName name="IQ_PENSION_OBLIGATION_OTHER_COST_DOM">"c3553"</definedName>
    <definedName name="IQ_PENSION_OBLIGATION_OTHER_COST_FOREIGN">"c3554"</definedName>
    <definedName name="IQ_PENSION_OBLIGATION_OTHER_PLAN_ADJ">"c3212"</definedName>
    <definedName name="IQ_PENSION_OBLIGATION_OTHER_PLAN_ADJ_DOM">"c3210"</definedName>
    <definedName name="IQ_PENSION_OBLIGATION_OTHER_PLAN_ADJ_FOREIGN">"c3211"</definedName>
    <definedName name="IQ_PENSION_OBLIGATION_PAID">"c3200"</definedName>
    <definedName name="IQ_PENSION_OBLIGATION_PAID_DOM">"c3198"</definedName>
    <definedName name="IQ_PENSION_OBLIGATION_PAID_FOREIGN">"c3199"</definedName>
    <definedName name="IQ_PENSION_OBLIGATION_PROJECTED">"c3215"</definedName>
    <definedName name="IQ_PENSION_OBLIGATION_PROJECTED_DOM">"c3213"</definedName>
    <definedName name="IQ_PENSION_OBLIGATION_PROJECTED_FOREIGN">"c3214"</definedName>
    <definedName name="IQ_PENSION_OBLIGATION_ROA">"c3552"</definedName>
    <definedName name="IQ_PENSION_OBLIGATION_ROA_DOM">"c3550"</definedName>
    <definedName name="IQ_PENSION_OBLIGATION_ROA_FOREIGN">"c3551"</definedName>
    <definedName name="IQ_PENSION_OBLIGATION_SERVICE_COST">"c3188"</definedName>
    <definedName name="IQ_PENSION_OBLIGATION_SERVICE_COST_DOM">"c3186"</definedName>
    <definedName name="IQ_PENSION_OBLIGATION_SERVICE_COST_FOREIGN">"c3187"</definedName>
    <definedName name="IQ_PENSION_OBLIGATION_TOTAL_COST">"c3558"</definedName>
    <definedName name="IQ_PENSION_OBLIGATION_TOTAL_COST_DOM">"c3556"</definedName>
    <definedName name="IQ_PENSION_OBLIGATION_TOTAL_COST_FOREIGN">"c3557"</definedName>
    <definedName name="IQ_PENSION_OTHER">"c3143"</definedName>
    <definedName name="IQ_PENSION_OTHER_ADJ">"c3149"</definedName>
    <definedName name="IQ_PENSION_OTHER_ADJ_DOM">"c3147"</definedName>
    <definedName name="IQ_PENSION_OTHER_ADJ_FOREIGN">"c3148"</definedName>
    <definedName name="IQ_PENSION_OTHER_DOM">"c3141"</definedName>
    <definedName name="IQ_PENSION_OTHER_FOREIGN">"c3142"</definedName>
    <definedName name="IQ_PENSION_PBO_ASSUMED_RATE_RET_MAX">"c3254"</definedName>
    <definedName name="IQ_PENSION_PBO_ASSUMED_RATE_RET_MAX_DOM">"c3252"</definedName>
    <definedName name="IQ_PENSION_PBO_ASSUMED_RATE_RET_MAX_FOREIGN">"c3253"</definedName>
    <definedName name="IQ_PENSION_PBO_ASSUMED_RATE_RET_MIN">"c3251"</definedName>
    <definedName name="IQ_PENSION_PBO_ASSUMED_RATE_RET_MIN_DOM">"c3249"</definedName>
    <definedName name="IQ_PENSION_PBO_ASSUMED_RATE_RET_MIN_FOREIGN">"c3250"</definedName>
    <definedName name="IQ_PENSION_PBO_RATE_COMP_INCREASE_MAX">"c3260"</definedName>
    <definedName name="IQ_PENSION_PBO_RATE_COMP_INCREASE_MAX_DOM">"c3258"</definedName>
    <definedName name="IQ_PENSION_PBO_RATE_COMP_INCREASE_MAX_FOREIGN">"c3259"</definedName>
    <definedName name="IQ_PENSION_PBO_RATE_COMP_INCREASE_MIN">"c3257"</definedName>
    <definedName name="IQ_PENSION_PBO_RATE_COMP_INCREASE_MIN_DOM">"c3255"</definedName>
    <definedName name="IQ_PENSION_PBO_RATE_COMP_INCREASE_MIN_FOREIGN">"c3256"</definedName>
    <definedName name="IQ_PENSION_PREPAID_COST">"c3131"</definedName>
    <definedName name="IQ_PENSION_PREPAID_COST_DOM">"c3129"</definedName>
    <definedName name="IQ_PENSION_PREPAID_COST_FOREIGN">"c3130"</definedName>
    <definedName name="IQ_PENSION_PRIOR_SERVICE_NEXT">"c5741"</definedName>
    <definedName name="IQ_PENSION_PRIOR_SERVICE_NEXT_DOM">"c5739"</definedName>
    <definedName name="IQ_PENSION_PRIOR_SERVICE_NEXT_FOREIGN">"c5740"</definedName>
    <definedName name="IQ_PENSION_PROJECTED_OBLIGATION">"c3566"</definedName>
    <definedName name="IQ_PENSION_PROJECTED_OBLIGATION_DOMESTIC">"c3564"</definedName>
    <definedName name="IQ_PENSION_PROJECTED_OBLIGATION_FOREIGN">"c3565"</definedName>
    <definedName name="IQ_PENSION_QUART_ADDL_CONTRIBUTIONS_EXP">"c3224"</definedName>
    <definedName name="IQ_PENSION_QUART_ADDL_CONTRIBUTIONS_EXP_DOM">"c3222"</definedName>
    <definedName name="IQ_PENSION_QUART_ADDL_CONTRIBUTIONS_EXP_FOREIGN">"c3223"</definedName>
    <definedName name="IQ_PENSION_QUART_EMPLOYER_CONTRIBUTIONS">"c3221"</definedName>
    <definedName name="IQ_PENSION_QUART_EMPLOYER_CONTRIBUTIONS_DOM">"c3219"</definedName>
    <definedName name="IQ_PENSION_QUART_EMPLOYER_CONTRIBUTIONS_FOREIGN">"c3220"</definedName>
    <definedName name="IQ_PENSION_RATE_COMP_GROWTH_DOMESTIC">"c3575"</definedName>
    <definedName name="IQ_PENSION_RATE_COMP_GROWTH_FOREIGN">"c3576"</definedName>
    <definedName name="IQ_PENSION_RATE_COMP_INCREASE_MAX">"c3242"</definedName>
    <definedName name="IQ_PENSION_RATE_COMP_INCREASE_MAX_DOM">"c3240"</definedName>
    <definedName name="IQ_PENSION_RATE_COMP_INCREASE_MAX_FOREIGN">"c3241"</definedName>
    <definedName name="IQ_PENSION_RATE_COMP_INCREASE_MIN">"c3239"</definedName>
    <definedName name="IQ_PENSION_RATE_COMP_INCREASE_MIN_DOM">"c3237"</definedName>
    <definedName name="IQ_PENSION_RATE_COMP_INCREASE_MIN_FOREIGN">"c3238"</definedName>
    <definedName name="IQ_PENSION_SERVICE_COST">"c3579"</definedName>
    <definedName name="IQ_PENSION_SERVICE_COST_DOM">"c3577"</definedName>
    <definedName name="IQ_PENSION_SERVICE_COST_FOREIGN">"c3578"</definedName>
    <definedName name="IQ_PENSION_TOTAL_ASSETS">"c3563"</definedName>
    <definedName name="IQ_PENSION_TOTAL_ASSETS_DOMESTIC">"c3561"</definedName>
    <definedName name="IQ_PENSION_TOTAL_ASSETS_FOREIGN">"c3562"</definedName>
    <definedName name="IQ_PENSION_TOTAL_EXP">"c3560"</definedName>
    <definedName name="IQ_PENSION_TRANSITION_NEXT">"c5744"</definedName>
    <definedName name="IQ_PENSION_TRANSITION_NEXT_DOM">"c5742"</definedName>
    <definedName name="IQ_PENSION_TRANSITION_NEXT_FOREIGN">"c5743"</definedName>
    <definedName name="IQ_PENSION_UNFUNDED_ADDL_MIN_LIAB">"c3227"</definedName>
    <definedName name="IQ_PENSION_UNFUNDED_ADDL_MIN_LIAB_DOM">"c3225"</definedName>
    <definedName name="IQ_PENSION_UNFUNDED_ADDL_MIN_LIAB_FOREIGN">"c3226"</definedName>
    <definedName name="IQ_PENSION_UNRECOG_PRIOR">"c3146"</definedName>
    <definedName name="IQ_PENSION_UNRECOG_PRIOR_DOM">"c3144"</definedName>
    <definedName name="IQ_PENSION_UNRECOG_PRIOR_FOREIGN">"c3145"</definedName>
    <definedName name="IQ_PENSION_UV_LIAB">"c3567"</definedName>
    <definedName name="IQ_PERCENT_CHANGE_EST_5YR_GROWTH_RATE_12MONTHS">"c1852"</definedName>
    <definedName name="IQ_PERCENT_CHANGE_EST_5YR_GROWTH_RATE_12MONTHS_CIQ">"c3790"</definedName>
    <definedName name="IQ_PERCENT_CHANGE_EST_5YR_GROWTH_RATE_12MONTHS_REUT">"c3959"</definedName>
    <definedName name="IQ_PERCENT_CHANGE_EST_5YR_GROWTH_RATE_12MONTHS_THOM">"c5269"</definedName>
    <definedName name="IQ_PERCENT_CHANGE_EST_5YR_GROWTH_RATE_18MONTHS">"c1853"</definedName>
    <definedName name="IQ_PERCENT_CHANGE_EST_5YR_GROWTH_RATE_18MONTHS_CIQ">"c3791"</definedName>
    <definedName name="IQ_PERCENT_CHANGE_EST_5YR_GROWTH_RATE_18MONTHS_REUT">"c3960"</definedName>
    <definedName name="IQ_PERCENT_CHANGE_EST_5YR_GROWTH_RATE_18MONTHS_THOM">"c5270"</definedName>
    <definedName name="IQ_PERCENT_CHANGE_EST_5YR_GROWTH_RATE_3MONTHS">"c1849"</definedName>
    <definedName name="IQ_PERCENT_CHANGE_EST_5YR_GROWTH_RATE_3MONTHS_CIQ">"c3787"</definedName>
    <definedName name="IQ_PERCENT_CHANGE_EST_5YR_GROWTH_RATE_3MONTHS_REUT">"c3956"</definedName>
    <definedName name="IQ_PERCENT_CHANGE_EST_5YR_GROWTH_RATE_3MONTHS_THOM">"c5266"</definedName>
    <definedName name="IQ_PERCENT_CHANGE_EST_5YR_GROWTH_RATE_6MONTHS">"c1850"</definedName>
    <definedName name="IQ_PERCENT_CHANGE_EST_5YR_GROWTH_RATE_6MONTHS_CIQ">"c3788"</definedName>
    <definedName name="IQ_PERCENT_CHANGE_EST_5YR_GROWTH_RATE_6MONTHS_REUT">"c3957"</definedName>
    <definedName name="IQ_PERCENT_CHANGE_EST_5YR_GROWTH_RATE_6MONTHS_THOM">"c5267"</definedName>
    <definedName name="IQ_PERCENT_CHANGE_EST_5YR_GROWTH_RATE_9MONTHS">"c1851"</definedName>
    <definedName name="IQ_PERCENT_CHANGE_EST_5YR_GROWTH_RATE_9MONTHS_CIQ">"c3789"</definedName>
    <definedName name="IQ_PERCENT_CHANGE_EST_5YR_GROWTH_RATE_9MONTHS_REUT">"c3958"</definedName>
    <definedName name="IQ_PERCENT_CHANGE_EST_5YR_GROWTH_RATE_9MONTHS_THOM">"c5268"</definedName>
    <definedName name="IQ_PERCENT_CHANGE_EST_5YR_GROWTH_RATE_DAY">"c1846"</definedName>
    <definedName name="IQ_PERCENT_CHANGE_EST_5YR_GROWTH_RATE_DAY_CIQ">"c3785"</definedName>
    <definedName name="IQ_PERCENT_CHANGE_EST_5YR_GROWTH_RATE_DAY_REUT">"c3954"</definedName>
    <definedName name="IQ_PERCENT_CHANGE_EST_5YR_GROWTH_RATE_DAY_THOM">"c5264"</definedName>
    <definedName name="IQ_PERCENT_CHANGE_EST_5YR_GROWTH_RATE_MONTH">"c1848"</definedName>
    <definedName name="IQ_PERCENT_CHANGE_EST_5YR_GROWTH_RATE_MONTH_CIQ">"c3786"</definedName>
    <definedName name="IQ_PERCENT_CHANGE_EST_5YR_GROWTH_RATE_MONTH_REUT">"c3955"</definedName>
    <definedName name="IQ_PERCENT_CHANGE_EST_5YR_GROWTH_RATE_MONTH_THOM">"c5265"</definedName>
    <definedName name="IQ_PERCENT_CHANGE_EST_5YR_GROWTH_RATE_WEEK">"c1847"</definedName>
    <definedName name="IQ_PERCENT_CHANGE_EST_5YR_GROWTH_RATE_WEEK_CIQ">"c3797"</definedName>
    <definedName name="IQ_PERCENT_CHANGE_EST_5YR_GROWTH_RATE_WEEK_REUT">"c5435"</definedName>
    <definedName name="IQ_PERCENT_CHANGE_EST_5YR_GROWTH_RATE_WEEK_THOM">"c5277"</definedName>
    <definedName name="IQ_PERCENT_CHANGE_EST_CFPS_12MONTHS">"c1812"</definedName>
    <definedName name="IQ_PERCENT_CHANGE_EST_CFPS_12MONTHS_CIQ">"c3755"</definedName>
    <definedName name="IQ_PERCENT_CHANGE_EST_CFPS_12MONTHS_REUT">"c3924"</definedName>
    <definedName name="IQ_PERCENT_CHANGE_EST_CFPS_12MONTHS_THOM">"c5234"</definedName>
    <definedName name="IQ_PERCENT_CHANGE_EST_CFPS_18MONTHS">"c1813"</definedName>
    <definedName name="IQ_PERCENT_CHANGE_EST_CFPS_18MONTHS_CIQ">"c3756"</definedName>
    <definedName name="IQ_PERCENT_CHANGE_EST_CFPS_18MONTHS_REUT">"c3925"</definedName>
    <definedName name="IQ_PERCENT_CHANGE_EST_CFPS_18MONTHS_THOM">"c5235"</definedName>
    <definedName name="IQ_PERCENT_CHANGE_EST_CFPS_3MONTHS">"c1809"</definedName>
    <definedName name="IQ_PERCENT_CHANGE_EST_CFPS_3MONTHS_CIQ">"c3752"</definedName>
    <definedName name="IQ_PERCENT_CHANGE_EST_CFPS_3MONTHS_REUT">"c3921"</definedName>
    <definedName name="IQ_PERCENT_CHANGE_EST_CFPS_3MONTHS_THOM">"c5231"</definedName>
    <definedName name="IQ_PERCENT_CHANGE_EST_CFPS_6MONTHS">"c1810"</definedName>
    <definedName name="IQ_PERCENT_CHANGE_EST_CFPS_6MONTHS_CIQ">"c3753"</definedName>
    <definedName name="IQ_PERCENT_CHANGE_EST_CFPS_6MONTHS_REUT">"c3922"</definedName>
    <definedName name="IQ_PERCENT_CHANGE_EST_CFPS_6MONTHS_THOM">"c5232"</definedName>
    <definedName name="IQ_PERCENT_CHANGE_EST_CFPS_9MONTHS">"c1811"</definedName>
    <definedName name="IQ_PERCENT_CHANGE_EST_CFPS_9MONTHS_CIQ">"c3754"</definedName>
    <definedName name="IQ_PERCENT_CHANGE_EST_CFPS_9MONTHS_REUT">"c3923"</definedName>
    <definedName name="IQ_PERCENT_CHANGE_EST_CFPS_9MONTHS_THOM">"c5233"</definedName>
    <definedName name="IQ_PERCENT_CHANGE_EST_CFPS_DAY">"c1806"</definedName>
    <definedName name="IQ_PERCENT_CHANGE_EST_CFPS_DAY_CIQ">"c3750"</definedName>
    <definedName name="IQ_PERCENT_CHANGE_EST_CFPS_DAY_REUT">"c3919"</definedName>
    <definedName name="IQ_PERCENT_CHANGE_EST_CFPS_DAY_THOM">"c5229"</definedName>
    <definedName name="IQ_PERCENT_CHANGE_EST_CFPS_MONTH">"c1808"</definedName>
    <definedName name="IQ_PERCENT_CHANGE_EST_CFPS_MONTH_CIQ">"c3751"</definedName>
    <definedName name="IQ_PERCENT_CHANGE_EST_CFPS_MONTH_REUT">"c3920"</definedName>
    <definedName name="IQ_PERCENT_CHANGE_EST_CFPS_MONTH_THOM">"c5230"</definedName>
    <definedName name="IQ_PERCENT_CHANGE_EST_CFPS_WEEK">"c1807"</definedName>
    <definedName name="IQ_PERCENT_CHANGE_EST_CFPS_WEEK_CIQ">"c3793"</definedName>
    <definedName name="IQ_PERCENT_CHANGE_EST_CFPS_WEEK_REUT">"c3962"</definedName>
    <definedName name="IQ_PERCENT_CHANGE_EST_CFPS_WEEK_THOM">"c5272"</definedName>
    <definedName name="IQ_PERCENT_CHANGE_EST_DPS_12MONTHS">"c1820"</definedName>
    <definedName name="IQ_PERCENT_CHANGE_EST_DPS_12MONTHS_CIQ">"c3762"</definedName>
    <definedName name="IQ_PERCENT_CHANGE_EST_DPS_12MONTHS_REUT">"c3931"</definedName>
    <definedName name="IQ_PERCENT_CHANGE_EST_DPS_12MONTHS_THOM">"c5241"</definedName>
    <definedName name="IQ_PERCENT_CHANGE_EST_DPS_18MONTHS">"c1821"</definedName>
    <definedName name="IQ_PERCENT_CHANGE_EST_DPS_18MONTHS_CIQ">"c3763"</definedName>
    <definedName name="IQ_PERCENT_CHANGE_EST_DPS_18MONTHS_REUT">"c3932"</definedName>
    <definedName name="IQ_PERCENT_CHANGE_EST_DPS_18MONTHS_THOM">"c5242"</definedName>
    <definedName name="IQ_PERCENT_CHANGE_EST_DPS_3MONTHS">"c1817"</definedName>
    <definedName name="IQ_PERCENT_CHANGE_EST_DPS_3MONTHS_CIQ">"c3759"</definedName>
    <definedName name="IQ_PERCENT_CHANGE_EST_DPS_3MONTHS_REUT">"c3928"</definedName>
    <definedName name="IQ_PERCENT_CHANGE_EST_DPS_3MONTHS_THOM">"c5238"</definedName>
    <definedName name="IQ_PERCENT_CHANGE_EST_DPS_6MONTHS">"c1818"</definedName>
    <definedName name="IQ_PERCENT_CHANGE_EST_DPS_6MONTHS_CIQ">"c3760"</definedName>
    <definedName name="IQ_PERCENT_CHANGE_EST_DPS_6MONTHS_REUT">"c3929"</definedName>
    <definedName name="IQ_PERCENT_CHANGE_EST_DPS_6MONTHS_THOM">"c5239"</definedName>
    <definedName name="IQ_PERCENT_CHANGE_EST_DPS_9MONTHS">"c1819"</definedName>
    <definedName name="IQ_PERCENT_CHANGE_EST_DPS_9MONTHS_CIQ">"c3761"</definedName>
    <definedName name="IQ_PERCENT_CHANGE_EST_DPS_9MONTHS_REUT">"c3930"</definedName>
    <definedName name="IQ_PERCENT_CHANGE_EST_DPS_9MONTHS_THOM">"c5240"</definedName>
    <definedName name="IQ_PERCENT_CHANGE_EST_DPS_DAY">"c1814"</definedName>
    <definedName name="IQ_PERCENT_CHANGE_EST_DPS_DAY_CIQ">"c3757"</definedName>
    <definedName name="IQ_PERCENT_CHANGE_EST_DPS_DAY_REUT">"c3926"</definedName>
    <definedName name="IQ_PERCENT_CHANGE_EST_DPS_DAY_THOM">"c5236"</definedName>
    <definedName name="IQ_PERCENT_CHANGE_EST_DPS_MONTH">"c1816"</definedName>
    <definedName name="IQ_PERCENT_CHANGE_EST_DPS_MONTH_CIQ">"c3758"</definedName>
    <definedName name="IQ_PERCENT_CHANGE_EST_DPS_MONTH_REUT">"c3927"</definedName>
    <definedName name="IQ_PERCENT_CHANGE_EST_DPS_MONTH_THOM">"c5237"</definedName>
    <definedName name="IQ_PERCENT_CHANGE_EST_DPS_WEEK">"c1815"</definedName>
    <definedName name="IQ_PERCENT_CHANGE_EST_DPS_WEEK_CIQ">"c3794"</definedName>
    <definedName name="IQ_PERCENT_CHANGE_EST_DPS_WEEK_REUT">"c3963"</definedName>
    <definedName name="IQ_PERCENT_CHANGE_EST_DPS_WEEK_THOM">"c5273"</definedName>
    <definedName name="IQ_PERCENT_CHANGE_EST_EBITDA_12MONTHS">"c1804"</definedName>
    <definedName name="IQ_PERCENT_CHANGE_EST_EBITDA_12MONTHS_CIQ">"c3748"</definedName>
    <definedName name="IQ_PERCENT_CHANGE_EST_EBITDA_12MONTHS_REUT">"c3917"</definedName>
    <definedName name="IQ_PERCENT_CHANGE_EST_EBITDA_12MONTHS_THOM">"c5227"</definedName>
    <definedName name="IQ_PERCENT_CHANGE_EST_EBITDA_18MONTHS">"c1805"</definedName>
    <definedName name="IQ_PERCENT_CHANGE_EST_EBITDA_18MONTHS_CIQ">"c3749"</definedName>
    <definedName name="IQ_PERCENT_CHANGE_EST_EBITDA_18MONTHS_REUT">"c3918"</definedName>
    <definedName name="IQ_PERCENT_CHANGE_EST_EBITDA_18MONTHS_THOM">"c5228"</definedName>
    <definedName name="IQ_PERCENT_CHANGE_EST_EBITDA_3MONTHS">"c1801"</definedName>
    <definedName name="IQ_PERCENT_CHANGE_EST_EBITDA_3MONTHS_CIQ">"c3745"</definedName>
    <definedName name="IQ_PERCENT_CHANGE_EST_EBITDA_3MONTHS_REUT">"c3914"</definedName>
    <definedName name="IQ_PERCENT_CHANGE_EST_EBITDA_3MONTHS_THOM">"c5224"</definedName>
    <definedName name="IQ_PERCENT_CHANGE_EST_EBITDA_6MONTHS">"c1802"</definedName>
    <definedName name="IQ_PERCENT_CHANGE_EST_EBITDA_6MONTHS_CIQ">"c3746"</definedName>
    <definedName name="IQ_PERCENT_CHANGE_EST_EBITDA_6MONTHS_REUT">"c3915"</definedName>
    <definedName name="IQ_PERCENT_CHANGE_EST_EBITDA_6MONTHS_THOM">"c5225"</definedName>
    <definedName name="IQ_PERCENT_CHANGE_EST_EBITDA_9MONTHS">"c1803"</definedName>
    <definedName name="IQ_PERCENT_CHANGE_EST_EBITDA_9MONTHS_CIQ">"c3747"</definedName>
    <definedName name="IQ_PERCENT_CHANGE_EST_EBITDA_9MONTHS_REUT">"c3916"</definedName>
    <definedName name="IQ_PERCENT_CHANGE_EST_EBITDA_9MONTHS_THOM">"c5226"</definedName>
    <definedName name="IQ_PERCENT_CHANGE_EST_EBITDA_DAY">"c1798"</definedName>
    <definedName name="IQ_PERCENT_CHANGE_EST_EBITDA_DAY_CIQ">"c3743"</definedName>
    <definedName name="IQ_PERCENT_CHANGE_EST_EBITDA_DAY_REUT">"c3912"</definedName>
    <definedName name="IQ_PERCENT_CHANGE_EST_EBITDA_DAY_THOM">"c5222"</definedName>
    <definedName name="IQ_PERCENT_CHANGE_EST_EBITDA_MONTH">"c1800"</definedName>
    <definedName name="IQ_PERCENT_CHANGE_EST_EBITDA_MONTH_CIQ">"c3744"</definedName>
    <definedName name="IQ_PERCENT_CHANGE_EST_EBITDA_MONTH_REUT">"c3913"</definedName>
    <definedName name="IQ_PERCENT_CHANGE_EST_EBITDA_MONTH_THOM">"c5223"</definedName>
    <definedName name="IQ_PERCENT_CHANGE_EST_EBITDA_WEEK">"c1799"</definedName>
    <definedName name="IQ_PERCENT_CHANGE_EST_EBITDA_WEEK_CIQ">"c3792"</definedName>
    <definedName name="IQ_PERCENT_CHANGE_EST_EBITDA_WEEK_REUT">"c3961"</definedName>
    <definedName name="IQ_PERCENT_CHANGE_EST_EBITDA_WEEK_THOM">"c5271"</definedName>
    <definedName name="IQ_PERCENT_CHANGE_EST_EPS_12MONTHS">"c1788"</definedName>
    <definedName name="IQ_PERCENT_CHANGE_EST_EPS_12MONTHS_CIQ">"c3733"</definedName>
    <definedName name="IQ_PERCENT_CHANGE_EST_EPS_12MONTHS_REUT">"c3902"</definedName>
    <definedName name="IQ_PERCENT_CHANGE_EST_EPS_12MONTHS_THOM">"c5212"</definedName>
    <definedName name="IQ_PERCENT_CHANGE_EST_EPS_18MONTHS">"c1789"</definedName>
    <definedName name="IQ_PERCENT_CHANGE_EST_EPS_18MONTHS_CIQ">"c3734"</definedName>
    <definedName name="IQ_PERCENT_CHANGE_EST_EPS_18MONTHS_REUT">"c3903"</definedName>
    <definedName name="IQ_PERCENT_CHANGE_EST_EPS_18MONTHS_THOM">"c5213"</definedName>
    <definedName name="IQ_PERCENT_CHANGE_EST_EPS_3MONTHS">"c1785"</definedName>
    <definedName name="IQ_PERCENT_CHANGE_EST_EPS_3MONTHS_CIQ">"c3730"</definedName>
    <definedName name="IQ_PERCENT_CHANGE_EST_EPS_3MONTHS_REUT">"c3899"</definedName>
    <definedName name="IQ_PERCENT_CHANGE_EST_EPS_3MONTHS_THOM">"c5209"</definedName>
    <definedName name="IQ_PERCENT_CHANGE_EST_EPS_6MONTHS">"c1786"</definedName>
    <definedName name="IQ_PERCENT_CHANGE_EST_EPS_6MONTHS_CIQ">"c3731"</definedName>
    <definedName name="IQ_PERCENT_CHANGE_EST_EPS_6MONTHS_REUT">"c3900"</definedName>
    <definedName name="IQ_PERCENT_CHANGE_EST_EPS_6MONTHS_THOM">"c5210"</definedName>
    <definedName name="IQ_PERCENT_CHANGE_EST_EPS_9MONTHS">"c1787"</definedName>
    <definedName name="IQ_PERCENT_CHANGE_EST_EPS_9MONTHS_CIQ">"c3732"</definedName>
    <definedName name="IQ_PERCENT_CHANGE_EST_EPS_9MONTHS_REUT">"c3901"</definedName>
    <definedName name="IQ_PERCENT_CHANGE_EST_EPS_9MONTHS_THOM">"c5211"</definedName>
    <definedName name="IQ_PERCENT_CHANGE_EST_EPS_DAY">"c1782"</definedName>
    <definedName name="IQ_PERCENT_CHANGE_EST_EPS_DAY_CIQ">"c3727"</definedName>
    <definedName name="IQ_PERCENT_CHANGE_EST_EPS_DAY_REUT">"c3896"</definedName>
    <definedName name="IQ_PERCENT_CHANGE_EST_EPS_DAY_THOM">"c5206"</definedName>
    <definedName name="IQ_PERCENT_CHANGE_EST_EPS_MONTH">"c1784"</definedName>
    <definedName name="IQ_PERCENT_CHANGE_EST_EPS_MONTH_CIQ">"c3729"</definedName>
    <definedName name="IQ_PERCENT_CHANGE_EST_EPS_MONTH_REUT">"c3898"</definedName>
    <definedName name="IQ_PERCENT_CHANGE_EST_EPS_MONTH_THOM">"c5208"</definedName>
    <definedName name="IQ_PERCENT_CHANGE_EST_EPS_WEEK">"c1783"</definedName>
    <definedName name="IQ_PERCENT_CHANGE_EST_EPS_WEEK_CIQ">"c3728"</definedName>
    <definedName name="IQ_PERCENT_CHANGE_EST_EPS_WEEK_REUT">"c3897"</definedName>
    <definedName name="IQ_PERCENT_CHANGE_EST_EPS_WEEK_THOM">"c5207"</definedName>
    <definedName name="IQ_PERCENT_CHANGE_EST_FFO_12MONTHS">"c1828"</definedName>
    <definedName name="IQ_PERCENT_CHANGE_EST_FFO_12MONTHS_CIQ">"c3769"</definedName>
    <definedName name="IQ_PERCENT_CHANGE_EST_FFO_12MONTHS_CIQ_COL">"c11119"</definedName>
    <definedName name="IQ_PERCENT_CHANGE_EST_FFO_12MONTHS_REUT">"c3938"</definedName>
    <definedName name="IQ_PERCENT_CHANGE_EST_FFO_12MONTHS_THOM">"c5248"</definedName>
    <definedName name="IQ_PERCENT_CHANGE_EST_FFO_18MONTHS">"c1829"</definedName>
    <definedName name="IQ_PERCENT_CHANGE_EST_FFO_18MONTHS_CIQ">"c3770"</definedName>
    <definedName name="IQ_PERCENT_CHANGE_EST_FFO_18MONTHS_CIQ_COL">"c11120"</definedName>
    <definedName name="IQ_PERCENT_CHANGE_EST_FFO_18MONTHS_REUT">"c3939"</definedName>
    <definedName name="IQ_PERCENT_CHANGE_EST_FFO_18MONTHS_THOM">"c5249"</definedName>
    <definedName name="IQ_PERCENT_CHANGE_EST_FFO_3MONTHS">"c1825"</definedName>
    <definedName name="IQ_PERCENT_CHANGE_EST_FFO_3MONTHS_CIQ">"c3766"</definedName>
    <definedName name="IQ_PERCENT_CHANGE_EST_FFO_3MONTHS_CIQ_COL">"c11116"</definedName>
    <definedName name="IQ_PERCENT_CHANGE_EST_FFO_3MONTHS_REUT">"c3935"</definedName>
    <definedName name="IQ_PERCENT_CHANGE_EST_FFO_3MONTHS_THOM">"c5245"</definedName>
    <definedName name="IQ_PERCENT_CHANGE_EST_FFO_6MONTHS">"c1826"</definedName>
    <definedName name="IQ_PERCENT_CHANGE_EST_FFO_6MONTHS_CIQ">"c3767"</definedName>
    <definedName name="IQ_PERCENT_CHANGE_EST_FFO_6MONTHS_CIQ_COL">"c11117"</definedName>
    <definedName name="IQ_PERCENT_CHANGE_EST_FFO_6MONTHS_REUT">"c3936"</definedName>
    <definedName name="IQ_PERCENT_CHANGE_EST_FFO_6MONTHS_THOM">"c5246"</definedName>
    <definedName name="IQ_PERCENT_CHANGE_EST_FFO_9MONTHS">"c1827"</definedName>
    <definedName name="IQ_PERCENT_CHANGE_EST_FFO_9MONTHS_CIQ">"c3768"</definedName>
    <definedName name="IQ_PERCENT_CHANGE_EST_FFO_9MONTHS_CIQ_COL">"c11118"</definedName>
    <definedName name="IQ_PERCENT_CHANGE_EST_FFO_9MONTHS_REUT">"c3937"</definedName>
    <definedName name="IQ_PERCENT_CHANGE_EST_FFO_9MONTHS_THOM">"c5247"</definedName>
    <definedName name="IQ_PERCENT_CHANGE_EST_FFO_DAY">"c1822"</definedName>
    <definedName name="IQ_PERCENT_CHANGE_EST_FFO_DAY_CIQ">"c3764"</definedName>
    <definedName name="IQ_PERCENT_CHANGE_EST_FFO_DAY_CIQ_COL">"c11114"</definedName>
    <definedName name="IQ_PERCENT_CHANGE_EST_FFO_DAY_REUT">"c3933"</definedName>
    <definedName name="IQ_PERCENT_CHANGE_EST_FFO_DAY_THOM">"c5243"</definedName>
    <definedName name="IQ_PERCENT_CHANGE_EST_FFO_MONTH">"c1824"</definedName>
    <definedName name="IQ_PERCENT_CHANGE_EST_FFO_MONTH_CIQ">"c3765"</definedName>
    <definedName name="IQ_PERCENT_CHANGE_EST_FFO_MONTH_CIQ_COL">"c11115"</definedName>
    <definedName name="IQ_PERCENT_CHANGE_EST_FFO_MONTH_REUT">"c3934"</definedName>
    <definedName name="IQ_PERCENT_CHANGE_EST_FFO_MONTH_THOM">"c5244"</definedName>
    <definedName name="IQ_PERCENT_CHANGE_EST_FFO_SHARE_SHARE_12MONTHS">"c1828"</definedName>
    <definedName name="IQ_PERCENT_CHANGE_EST_FFO_SHARE_SHARE_12MONTHS_CIQ">"c3769"</definedName>
    <definedName name="IQ_PERCENT_CHANGE_EST_FFO_SHARE_SHARE_12MONTHS_REUT">"c3938"</definedName>
    <definedName name="IQ_PERCENT_CHANGE_EST_FFO_SHARE_SHARE_12MONTHS_THOM">"c5248"</definedName>
    <definedName name="IQ_PERCENT_CHANGE_EST_FFO_SHARE_SHARE_18MONTHS">"c1829"</definedName>
    <definedName name="IQ_PERCENT_CHANGE_EST_FFO_SHARE_SHARE_18MONTHS_CIQ">"c3770"</definedName>
    <definedName name="IQ_PERCENT_CHANGE_EST_FFO_SHARE_SHARE_18MONTHS_REUT">"c3939"</definedName>
    <definedName name="IQ_PERCENT_CHANGE_EST_FFO_SHARE_SHARE_18MONTHS_THOM">"c5249"</definedName>
    <definedName name="IQ_PERCENT_CHANGE_EST_FFO_SHARE_SHARE_3MONTHS">"c1825"</definedName>
    <definedName name="IQ_PERCENT_CHANGE_EST_FFO_SHARE_SHARE_3MONTHS_CIQ">"c3766"</definedName>
    <definedName name="IQ_PERCENT_CHANGE_EST_FFO_SHARE_SHARE_3MONTHS_REUT">"c3935"</definedName>
    <definedName name="IQ_PERCENT_CHANGE_EST_FFO_SHARE_SHARE_3MONTHS_THOM">"c5245"</definedName>
    <definedName name="IQ_PERCENT_CHANGE_EST_FFO_SHARE_SHARE_6MONTHS">"c1826"</definedName>
    <definedName name="IQ_PERCENT_CHANGE_EST_FFO_SHARE_SHARE_6MONTHS_CIQ">"c3767"</definedName>
    <definedName name="IQ_PERCENT_CHANGE_EST_FFO_SHARE_SHARE_6MONTHS_REUT">"c3936"</definedName>
    <definedName name="IQ_PERCENT_CHANGE_EST_FFO_SHARE_SHARE_6MONTHS_THOM">"c5246"</definedName>
    <definedName name="IQ_PERCENT_CHANGE_EST_FFO_SHARE_SHARE_9MONTHS">"c1827"</definedName>
    <definedName name="IQ_PERCENT_CHANGE_EST_FFO_SHARE_SHARE_9MONTHS_CIQ">"c3768"</definedName>
    <definedName name="IQ_PERCENT_CHANGE_EST_FFO_SHARE_SHARE_9MONTHS_REUT">"c3937"</definedName>
    <definedName name="IQ_PERCENT_CHANGE_EST_FFO_SHARE_SHARE_9MONTHS_THOM">"c5247"</definedName>
    <definedName name="IQ_PERCENT_CHANGE_EST_FFO_SHARE_SHARE_DAY">"c1822"</definedName>
    <definedName name="IQ_PERCENT_CHANGE_EST_FFO_SHARE_SHARE_DAY_CIQ">"c3764"</definedName>
    <definedName name="IQ_PERCENT_CHANGE_EST_FFO_SHARE_SHARE_DAY_REUT">"c3933"</definedName>
    <definedName name="IQ_PERCENT_CHANGE_EST_FFO_SHARE_SHARE_DAY_THOM">"c5243"</definedName>
    <definedName name="IQ_PERCENT_CHANGE_EST_FFO_SHARE_SHARE_MONTH">"c1824"</definedName>
    <definedName name="IQ_PERCENT_CHANGE_EST_FFO_SHARE_SHARE_MONTH_CIQ">"c3765"</definedName>
    <definedName name="IQ_PERCENT_CHANGE_EST_FFO_SHARE_SHARE_MONTH_REUT">"c3934"</definedName>
    <definedName name="IQ_PERCENT_CHANGE_EST_FFO_SHARE_SHARE_MONTH_THOM">"c5244"</definedName>
    <definedName name="IQ_PERCENT_CHANGE_EST_FFO_SHARE_SHARE_WEEK">"c1823"</definedName>
    <definedName name="IQ_PERCENT_CHANGE_EST_FFO_SHARE_SHARE_WEEK_CIQ">"c3795"</definedName>
    <definedName name="IQ_PERCENT_CHANGE_EST_FFO_SHARE_SHARE_WEEK_REUT">"c3964"</definedName>
    <definedName name="IQ_PERCENT_CHANGE_EST_FFO_SHARE_SHARE_WEEK_THOM">"c5274"</definedName>
    <definedName name="IQ_PERCENT_CHANGE_EST_FFO_WEEK">"c1823"</definedName>
    <definedName name="IQ_PERCENT_CHANGE_EST_FFO_WEEK_CIQ">"c3795"</definedName>
    <definedName name="IQ_PERCENT_CHANGE_EST_FFO_WEEK_CIQ_COL">"c11145"</definedName>
    <definedName name="IQ_PERCENT_CHANGE_EST_FFO_WEEK_REUT">"c3964"</definedName>
    <definedName name="IQ_PERCENT_CHANGE_EST_FFO_WEEK_THOM">"c5274"</definedName>
    <definedName name="IQ_PERCENT_CHANGE_EST_PRICE_TARGET_12MONTHS">"c1844"</definedName>
    <definedName name="IQ_PERCENT_CHANGE_EST_PRICE_TARGET_12MONTHS_CIQ">"c3783"</definedName>
    <definedName name="IQ_PERCENT_CHANGE_EST_PRICE_TARGET_12MONTHS_REUT">"c3952"</definedName>
    <definedName name="IQ_PERCENT_CHANGE_EST_PRICE_TARGET_12MONTHS_THOM">"c5262"</definedName>
    <definedName name="IQ_PERCENT_CHANGE_EST_PRICE_TARGET_18MONTHS">"c1845"</definedName>
    <definedName name="IQ_PERCENT_CHANGE_EST_PRICE_TARGET_18MONTHS_CIQ">"c3784"</definedName>
    <definedName name="IQ_PERCENT_CHANGE_EST_PRICE_TARGET_18MONTHS_REUT">"c3953"</definedName>
    <definedName name="IQ_PERCENT_CHANGE_EST_PRICE_TARGET_18MONTHS_THOM">"c5263"</definedName>
    <definedName name="IQ_PERCENT_CHANGE_EST_PRICE_TARGET_3MONTHS">"c1841"</definedName>
    <definedName name="IQ_PERCENT_CHANGE_EST_PRICE_TARGET_3MONTHS_CIQ">"c3780"</definedName>
    <definedName name="IQ_PERCENT_CHANGE_EST_PRICE_TARGET_3MONTHS_REUT">"c3949"</definedName>
    <definedName name="IQ_PERCENT_CHANGE_EST_PRICE_TARGET_3MONTHS_THOM">"c5259"</definedName>
    <definedName name="IQ_PERCENT_CHANGE_EST_PRICE_TARGET_6MONTHS">"c1842"</definedName>
    <definedName name="IQ_PERCENT_CHANGE_EST_PRICE_TARGET_6MONTHS_CIQ">"c3781"</definedName>
    <definedName name="IQ_PERCENT_CHANGE_EST_PRICE_TARGET_6MONTHS_REUT">"c3950"</definedName>
    <definedName name="IQ_PERCENT_CHANGE_EST_PRICE_TARGET_6MONTHS_THOM">"c5260"</definedName>
    <definedName name="IQ_PERCENT_CHANGE_EST_PRICE_TARGET_9MONTHS">"c1843"</definedName>
    <definedName name="IQ_PERCENT_CHANGE_EST_PRICE_TARGET_9MONTHS_CIQ">"c3782"</definedName>
    <definedName name="IQ_PERCENT_CHANGE_EST_PRICE_TARGET_9MONTHS_REUT">"c3951"</definedName>
    <definedName name="IQ_PERCENT_CHANGE_EST_PRICE_TARGET_9MONTHS_THOM">"c5261"</definedName>
    <definedName name="IQ_PERCENT_CHANGE_EST_PRICE_TARGET_DAY">"c1838"</definedName>
    <definedName name="IQ_PERCENT_CHANGE_EST_PRICE_TARGET_DAY_CIQ">"c3778"</definedName>
    <definedName name="IQ_PERCENT_CHANGE_EST_PRICE_TARGET_DAY_REUT">"c3947"</definedName>
    <definedName name="IQ_PERCENT_CHANGE_EST_PRICE_TARGET_DAY_THOM">"c5257"</definedName>
    <definedName name="IQ_PERCENT_CHANGE_EST_PRICE_TARGET_MONTH">"c1840"</definedName>
    <definedName name="IQ_PERCENT_CHANGE_EST_PRICE_TARGET_MONTH_CIQ">"c3779"</definedName>
    <definedName name="IQ_PERCENT_CHANGE_EST_PRICE_TARGET_MONTH_REUT">"c3948"</definedName>
    <definedName name="IQ_PERCENT_CHANGE_EST_PRICE_TARGET_MONTH_THOM">"c5258"</definedName>
    <definedName name="IQ_PERCENT_CHANGE_EST_PRICE_TARGET_WEEK">"c1839"</definedName>
    <definedName name="IQ_PERCENT_CHANGE_EST_PRICE_TARGET_WEEK_CIQ">"c3798"</definedName>
    <definedName name="IQ_PERCENT_CHANGE_EST_PRICE_TARGET_WEEK_REUT">"c3967"</definedName>
    <definedName name="IQ_PERCENT_CHANGE_EST_PRICE_TARGET_WEEK_THOM">"c5276"</definedName>
    <definedName name="IQ_PERCENT_CHANGE_EST_RECO_12MONTHS">"c1836"</definedName>
    <definedName name="IQ_PERCENT_CHANGE_EST_RECO_12MONTHS_CIQ">"c3776"</definedName>
    <definedName name="IQ_PERCENT_CHANGE_EST_RECO_12MONTHS_REUT">"c3945"</definedName>
    <definedName name="IQ_PERCENT_CHANGE_EST_RECO_12MONTHS_THOM">"c5255"</definedName>
    <definedName name="IQ_PERCENT_CHANGE_EST_RECO_18MONTHS">"c1837"</definedName>
    <definedName name="IQ_PERCENT_CHANGE_EST_RECO_18MONTHS_CIQ">"c3777"</definedName>
    <definedName name="IQ_PERCENT_CHANGE_EST_RECO_18MONTHS_REUT">"c3946"</definedName>
    <definedName name="IQ_PERCENT_CHANGE_EST_RECO_18MONTHS_THOM">"c5256"</definedName>
    <definedName name="IQ_PERCENT_CHANGE_EST_RECO_3MONTHS">"c1833"</definedName>
    <definedName name="IQ_PERCENT_CHANGE_EST_RECO_3MONTHS_CIQ">"c3773"</definedName>
    <definedName name="IQ_PERCENT_CHANGE_EST_RECO_3MONTHS_REUT">"c3942"</definedName>
    <definedName name="IQ_PERCENT_CHANGE_EST_RECO_3MONTHS_THOM">"c5252"</definedName>
    <definedName name="IQ_PERCENT_CHANGE_EST_RECO_6MONTHS">"c1834"</definedName>
    <definedName name="IQ_PERCENT_CHANGE_EST_RECO_6MONTHS_CIQ">"c3774"</definedName>
    <definedName name="IQ_PERCENT_CHANGE_EST_RECO_6MONTHS_REUT">"c3943"</definedName>
    <definedName name="IQ_PERCENT_CHANGE_EST_RECO_6MONTHS_THOM">"c5253"</definedName>
    <definedName name="IQ_PERCENT_CHANGE_EST_RECO_9MONTHS">"c1835"</definedName>
    <definedName name="IQ_PERCENT_CHANGE_EST_RECO_9MONTHS_CIQ">"c3775"</definedName>
    <definedName name="IQ_PERCENT_CHANGE_EST_RECO_9MONTHS_REUT">"c3944"</definedName>
    <definedName name="IQ_PERCENT_CHANGE_EST_RECO_9MONTHS_THOM">"c5254"</definedName>
    <definedName name="IQ_PERCENT_CHANGE_EST_RECO_DAY">"c1830"</definedName>
    <definedName name="IQ_PERCENT_CHANGE_EST_RECO_DAY_CIQ">"c3771"</definedName>
    <definedName name="IQ_PERCENT_CHANGE_EST_RECO_DAY_REUT">"c3940"</definedName>
    <definedName name="IQ_PERCENT_CHANGE_EST_RECO_DAY_THOM">"c5250"</definedName>
    <definedName name="IQ_PERCENT_CHANGE_EST_RECO_MONTH">"c1832"</definedName>
    <definedName name="IQ_PERCENT_CHANGE_EST_RECO_MONTH_CIQ">"c3772"</definedName>
    <definedName name="IQ_PERCENT_CHANGE_EST_RECO_MONTH_REUT">"c3941"</definedName>
    <definedName name="IQ_PERCENT_CHANGE_EST_RECO_MONTH_THOM">"c5251"</definedName>
    <definedName name="IQ_PERCENT_CHANGE_EST_RECO_WEEK">"c1831"</definedName>
    <definedName name="IQ_PERCENT_CHANGE_EST_RECO_WEEK_CIQ">"c3796"</definedName>
    <definedName name="IQ_PERCENT_CHANGE_EST_RECO_WEEK_REUT">"c3966"</definedName>
    <definedName name="IQ_PERCENT_CHANGE_EST_RECO_WEEK_THOM">"c5275"</definedName>
    <definedName name="IQ_PERCENT_CHANGE_EST_REV_12MONTHS">"c1796"</definedName>
    <definedName name="IQ_PERCENT_CHANGE_EST_REV_12MONTHS_CIQ">"c3741"</definedName>
    <definedName name="IQ_PERCENT_CHANGE_EST_REV_12MONTHS_REUT">"c3910"</definedName>
    <definedName name="IQ_PERCENT_CHANGE_EST_REV_12MONTHS_THOM">"c5220"</definedName>
    <definedName name="IQ_PERCENT_CHANGE_EST_REV_18MONTHS">"c1797"</definedName>
    <definedName name="IQ_PERCENT_CHANGE_EST_REV_18MONTHS_CIQ">"c3742"</definedName>
    <definedName name="IQ_PERCENT_CHANGE_EST_REV_18MONTHS_REUT">"c3911"</definedName>
    <definedName name="IQ_PERCENT_CHANGE_EST_REV_18MONTHS_THOM">"c5221"</definedName>
    <definedName name="IQ_PERCENT_CHANGE_EST_REV_3MONTHS">"c1793"</definedName>
    <definedName name="IQ_PERCENT_CHANGE_EST_REV_3MONTHS_CIQ">"c3738"</definedName>
    <definedName name="IQ_PERCENT_CHANGE_EST_REV_3MONTHS_REUT">"c3907"</definedName>
    <definedName name="IQ_PERCENT_CHANGE_EST_REV_3MONTHS_THOM">"c5217"</definedName>
    <definedName name="IQ_PERCENT_CHANGE_EST_REV_6MONTHS">"c1794"</definedName>
    <definedName name="IQ_PERCENT_CHANGE_EST_REV_6MONTHS_CIQ">"c3739"</definedName>
    <definedName name="IQ_PERCENT_CHANGE_EST_REV_6MONTHS_REUT">"c3908"</definedName>
    <definedName name="IQ_PERCENT_CHANGE_EST_REV_6MONTHS_THOM">"c5218"</definedName>
    <definedName name="IQ_PERCENT_CHANGE_EST_REV_9MONTHS">"c1795"</definedName>
    <definedName name="IQ_PERCENT_CHANGE_EST_REV_9MONTHS_CIQ">"c3740"</definedName>
    <definedName name="IQ_PERCENT_CHANGE_EST_REV_9MONTHS_REUT">"c3909"</definedName>
    <definedName name="IQ_PERCENT_CHANGE_EST_REV_9MONTHS_THOM">"c5219"</definedName>
    <definedName name="IQ_PERCENT_CHANGE_EST_REV_DAY">"c1790"</definedName>
    <definedName name="IQ_PERCENT_CHANGE_EST_REV_DAY_CIQ">"c3735"</definedName>
    <definedName name="IQ_PERCENT_CHANGE_EST_REV_DAY_REUT">"c3904"</definedName>
    <definedName name="IQ_PERCENT_CHANGE_EST_REV_DAY_THOM">"c5214"</definedName>
    <definedName name="IQ_PERCENT_CHANGE_EST_REV_MONTH">"c1792"</definedName>
    <definedName name="IQ_PERCENT_CHANGE_EST_REV_MONTH_CIQ">"c3737"</definedName>
    <definedName name="IQ_PERCENT_CHANGE_EST_REV_MONTH_REUT">"c3906"</definedName>
    <definedName name="IQ_PERCENT_CHANGE_EST_REV_MONTH_THOM">"c5216"</definedName>
    <definedName name="IQ_PERCENT_CHANGE_EST_REV_WEEK">"c1791"</definedName>
    <definedName name="IQ_PERCENT_CHANGE_EST_REV_WEEK_CIQ">"c3736"</definedName>
    <definedName name="IQ_PERCENT_CHANGE_EST_REV_WEEK_REUT">"c3905"</definedName>
    <definedName name="IQ_PERCENT_CHANGE_EST_REV_WEEK_THOM">"c5215"</definedName>
    <definedName name="IQ_PERCENT_FLOAT">"c227"</definedName>
    <definedName name="IQ_PERCENT_INSURED_FDIC">"c6374"</definedName>
    <definedName name="IQ_PERCENTAGE_RENT">"c16018"</definedName>
    <definedName name="IQ_PERCENTAGE_RENT_RENTAL_REVENUE">"c16063"</definedName>
    <definedName name="IQ_PERFORMANCE_LOC_FOREIGN_GUARANTEES_FFIEC">"c13251"</definedName>
    <definedName name="IQ_PERIODDATE" localSheetId="3">"c1034"</definedName>
    <definedName name="IQ_PERIODDATE" localSheetId="4">"c1034"</definedName>
    <definedName name="IQ_PERIODDATE" localSheetId="16">"c1034"</definedName>
    <definedName name="IQ_PERIODDATE">"c1414"</definedName>
    <definedName name="IQ_PERIODDATE_1">"c1414"</definedName>
    <definedName name="IQ_PERIODDATE_AP">"c11745"</definedName>
    <definedName name="IQ_PERIODDATE_BS">"c1032"</definedName>
    <definedName name="IQ_PERIODDATE_CF">"c1033"</definedName>
    <definedName name="IQ_PERIODDATE_FDIC">"c13646"</definedName>
    <definedName name="IQ_PERIODDATE_FFIEC">"c13645"</definedName>
    <definedName name="IQ_PERIODDATE_IS">"c1034"</definedName>
    <definedName name="IQ_PERIODLENGTH_AP">"c11746"</definedName>
    <definedName name="IQ_PERIODLENGTH_CF">"c1502"</definedName>
    <definedName name="IQ_PERIODLENGTH_IS">"c1503"</definedName>
    <definedName name="IQ_PERSONAL_CONSUMER_SPENDING_DURABLE">"c6942"</definedName>
    <definedName name="IQ_PERSONAL_CONSUMER_SPENDING_DURABLE_APR">"c7602"</definedName>
    <definedName name="IQ_PERSONAL_CONSUMER_SPENDING_DURABLE_APR_FC">"c8482"</definedName>
    <definedName name="IQ_PERSONAL_CONSUMER_SPENDING_DURABLE_FC">"c7822"</definedName>
    <definedName name="IQ_PERSONAL_CONSUMER_SPENDING_DURABLE_POP">"c7162"</definedName>
    <definedName name="IQ_PERSONAL_CONSUMER_SPENDING_DURABLE_POP_FC">"c8042"</definedName>
    <definedName name="IQ_PERSONAL_CONSUMER_SPENDING_DURABLE_YOY">"c7382"</definedName>
    <definedName name="IQ_PERSONAL_CONSUMER_SPENDING_DURABLE_YOY_FC">"c8262"</definedName>
    <definedName name="IQ_PERSONAL_CONSUMER_SPENDING_NONDURABLE">"c6940"</definedName>
    <definedName name="IQ_PERSONAL_CONSUMER_SPENDING_NONDURABLE_APR">"c7600"</definedName>
    <definedName name="IQ_PERSONAL_CONSUMER_SPENDING_NONDURABLE_APR_FC">"c8480"</definedName>
    <definedName name="IQ_PERSONAL_CONSUMER_SPENDING_NONDURABLE_FC">"c7820"</definedName>
    <definedName name="IQ_PERSONAL_CONSUMER_SPENDING_NONDURABLE_POP">"c7160"</definedName>
    <definedName name="IQ_PERSONAL_CONSUMER_SPENDING_NONDURABLE_POP_FC">"c8040"</definedName>
    <definedName name="IQ_PERSONAL_CONSUMER_SPENDING_NONDURABLE_YOY">"c7380"</definedName>
    <definedName name="IQ_PERSONAL_CONSUMER_SPENDING_NONDURABLE_YOY_FC">"c8260"</definedName>
    <definedName name="IQ_PERSONAL_CONSUMER_SPENDING_REAL">"c6994"</definedName>
    <definedName name="IQ_PERSONAL_CONSUMER_SPENDING_REAL_APR">"c7654"</definedName>
    <definedName name="IQ_PERSONAL_CONSUMER_SPENDING_REAL_APR_FC">"c8534"</definedName>
    <definedName name="IQ_PERSONAL_CONSUMER_SPENDING_REAL_FC">"c7874"</definedName>
    <definedName name="IQ_PERSONAL_CONSUMER_SPENDING_REAL_POP">"c7214"</definedName>
    <definedName name="IQ_PERSONAL_CONSUMER_SPENDING_REAL_POP_FC">"c8094"</definedName>
    <definedName name="IQ_PERSONAL_CONSUMER_SPENDING_REAL_YOY">"c7434"</definedName>
    <definedName name="IQ_PERSONAL_CONSUMER_SPENDING_REAL_YOY_FC">"c8314"</definedName>
    <definedName name="IQ_PERSONAL_CONSUMER_SPENDING_SERVICES">"c6941"</definedName>
    <definedName name="IQ_PERSONAL_CONSUMER_SPENDING_SERVICES_APR">"c7601"</definedName>
    <definedName name="IQ_PERSONAL_CONSUMER_SPENDING_SERVICES_APR_FC">"c8481"</definedName>
    <definedName name="IQ_PERSONAL_CONSUMER_SPENDING_SERVICES_FC">"c7821"</definedName>
    <definedName name="IQ_PERSONAL_CONSUMER_SPENDING_SERVICES_POP">"c7161"</definedName>
    <definedName name="IQ_PERSONAL_CONSUMER_SPENDING_SERVICES_POP_FC">"c8041"</definedName>
    <definedName name="IQ_PERSONAL_CONSUMER_SPENDING_SERVICES_YOY">"c7381"</definedName>
    <definedName name="IQ_PERSONAL_CONSUMER_SPENDING_SERVICES_YOY_FC">"c8261"</definedName>
    <definedName name="IQ_PERSONAL_INCOME">"c6943"</definedName>
    <definedName name="IQ_PERSONAL_INCOME_APR">"c7603"</definedName>
    <definedName name="IQ_PERSONAL_INCOME_APR_FC">"c8483"</definedName>
    <definedName name="IQ_PERSONAL_INCOME_FC">"c7823"</definedName>
    <definedName name="IQ_PERSONAL_INCOME_POP">"c7163"</definedName>
    <definedName name="IQ_PERSONAL_INCOME_POP_FC">"c8043"</definedName>
    <definedName name="IQ_PERSONAL_INCOME_SAAR">"c6944"</definedName>
    <definedName name="IQ_PERSONAL_INCOME_SAAR_APR">"c7604"</definedName>
    <definedName name="IQ_PERSONAL_INCOME_SAAR_APR_FC">"c8484"</definedName>
    <definedName name="IQ_PERSONAL_INCOME_SAAR_FC">"c7824"</definedName>
    <definedName name="IQ_PERSONAL_INCOME_SAAR_POP">"c7164"</definedName>
    <definedName name="IQ_PERSONAL_INCOME_SAAR_POP_FC">"c8044"</definedName>
    <definedName name="IQ_PERSONAL_INCOME_SAAR_YOY">"c7384"</definedName>
    <definedName name="IQ_PERSONAL_INCOME_SAAR_YOY_FC">"c8264"</definedName>
    <definedName name="IQ_PERSONAL_INCOME_USD_APR_FC">"c11885"</definedName>
    <definedName name="IQ_PERSONAL_INCOME_USD_FC">"c11882"</definedName>
    <definedName name="IQ_PERSONAL_INCOME_USD_POP_FC">"c11883"</definedName>
    <definedName name="IQ_PERSONAL_INCOME_USD_YOY_FC">"c11884"</definedName>
    <definedName name="IQ_PERSONAL_INCOME_YOY">"c7383"</definedName>
    <definedName name="IQ_PERSONAL_INCOME_YOY_FC">"c8263"</definedName>
    <definedName name="IQ_PERSONNEL_EXP_AVG_ASSETS_FFIEC">"c13371"</definedName>
    <definedName name="IQ_PERSONNEL_EXP_OPERATING_INC_FFIEC">"c13379"</definedName>
    <definedName name="IQ_PERTYPE">"c1611"</definedName>
    <definedName name="IQ_PHARMBIO_NUMBER_LICENSED_PATENT_APP">"c10018"</definedName>
    <definedName name="IQ_PHARMBIO_NUMBER_LICENSED_PATENTS">"c10017"</definedName>
    <definedName name="IQ_PHARMBIO_NUMBER_PATENTS">"c10015"</definedName>
    <definedName name="IQ_PHARMBIO_NUMBER_PROD__APPROVED_DURING_PERIOD">"c12750"</definedName>
    <definedName name="IQ_PHARMBIO_NUMBER_PROD__CLINICAL_DEV">"c12745"</definedName>
    <definedName name="IQ_PHARMBIO_NUMBER_PROD__LAUNCHED_DURING_PERIOD">"c12751"</definedName>
    <definedName name="IQ_PHARMBIO_NUMBER_PROD__PHASE_I">"c12746"</definedName>
    <definedName name="IQ_PHARMBIO_NUMBER_PROD__PHASE_II">"c12747"</definedName>
    <definedName name="IQ_PHARMBIO_NUMBER_PROD__PHASE_III">"c12748"</definedName>
    <definedName name="IQ_PHARMBIO_NUMBER_PROD__PRE_CLINICAL_TRIALS">"c12744"</definedName>
    <definedName name="IQ_PHARMBIO_NUMBER_PROD__PRE_REGISTRATION">"c12749"</definedName>
    <definedName name="IQ_PHARMBIO_NUMBER_PROD__RESEARCH_DEV">"c12743"</definedName>
    <definedName name="IQ_PHARMBIO_NUMBER_PROD_APPROVED_DURING_PERIOD">"c10027"</definedName>
    <definedName name="IQ_PHARMBIO_NUMBER_PROD_CLINICAL_DEV">"c10022"</definedName>
    <definedName name="IQ_PHARMBIO_NUMBER_PROD_DISCOVERY_RESEARCH">"c10019"</definedName>
    <definedName name="IQ_PHARMBIO_NUMBER_PROD_LAUNCHED_DURING_PERIOD">"c10028"</definedName>
    <definedName name="IQ_PHARMBIO_NUMBER_PROD_PHASE_I">"c10023"</definedName>
    <definedName name="IQ_PHARMBIO_NUMBER_PROD_PHASE_II">"c10024"</definedName>
    <definedName name="IQ_PHARMBIO_NUMBER_PROD_PHASE_III">"c10025"</definedName>
    <definedName name="IQ_PHARMBIO_NUMBER_PROD_PRE_CLINICAL_TRIALS">"c10021"</definedName>
    <definedName name="IQ_PHARMBIO_NUMBER_PROD_PRE_REGISTRATION">"c10026"</definedName>
    <definedName name="IQ_PHARMBIO_NUMBER_PROD_RESEARCH_DEV">"c10020"</definedName>
    <definedName name="IQ_PHARMBIO_PATENT_APP">"c10016"</definedName>
    <definedName name="IQ_PHILADELPHIA_FED_DIFFUSION_INDEX">"c6945"</definedName>
    <definedName name="IQ_PHILADELPHIA_FED_DIFFUSION_INDEX_APR">"c7605"</definedName>
    <definedName name="IQ_PHILADELPHIA_FED_DIFFUSION_INDEX_APR_FC">"c8485"</definedName>
    <definedName name="IQ_PHILADELPHIA_FED_DIFFUSION_INDEX_FC">"c7825"</definedName>
    <definedName name="IQ_PHILADELPHIA_FED_DIFFUSION_INDEX_POP">"c7165"</definedName>
    <definedName name="IQ_PHILADELPHIA_FED_DIFFUSION_INDEX_POP_FC">"c8045"</definedName>
    <definedName name="IQ_PHILADELPHIA_FED_DIFFUSION_INDEX_YOY">"c7385"</definedName>
    <definedName name="IQ_PHILADELPHIA_FED_DIFFUSION_INDEX_YOY_FC">"c8265"</definedName>
    <definedName name="IQ_PLEDGED_SEC_INVEST_SECURITIES_FFIEC">"c13467"</definedName>
    <definedName name="IQ_PLEDGED_SECURITIES_FDIC">"c6401"</definedName>
    <definedName name="IQ_PLL">"c2114"</definedName>
    <definedName name="IQ_PMAC_DIFFUSION_INDEX">"c6946"</definedName>
    <definedName name="IQ_PMAC_DIFFUSION_INDEX_APR">"c7606"</definedName>
    <definedName name="IQ_PMAC_DIFFUSION_INDEX_APR_FC">"c8486"</definedName>
    <definedName name="IQ_PMAC_DIFFUSION_INDEX_FC">"c7826"</definedName>
    <definedName name="IQ_PMAC_DIFFUSION_INDEX_POP">"c7166"</definedName>
    <definedName name="IQ_PMAC_DIFFUSION_INDEX_POP_FC">"c8046"</definedName>
    <definedName name="IQ_PMAC_DIFFUSION_INDEX_YOY">"c7386"</definedName>
    <definedName name="IQ_PMAC_DIFFUSION_INDEX_YOY_FC">"c8266"</definedName>
    <definedName name="IQ_PMT_FREQ">"c2236"</definedName>
    <definedName name="IQ_POISON_PUT_EFFECT_DATE">"c2486"</definedName>
    <definedName name="IQ_POISON_PUT_EXPIRATION_DATE">"c2487"</definedName>
    <definedName name="IQ_POISON_PUT_PRICE">"c2488"</definedName>
    <definedName name="IQ_POLICY_BENEFITS">"c1036"</definedName>
    <definedName name="IQ_POLICY_COST">"c1037"</definedName>
    <definedName name="IQ_POLICY_LIAB">"c1612"</definedName>
    <definedName name="IQ_POLICY_LOANS">"c1038"</definedName>
    <definedName name="IQ_POLICYHOLDER_BENEFITS_LH_FFIEC">"c13107"</definedName>
    <definedName name="IQ_POOL_AMT_ORIGINAL">"c8970"</definedName>
    <definedName name="IQ_POOL_NAME">"c8967"</definedName>
    <definedName name="IQ_POOL_NUMBER">"c8968"</definedName>
    <definedName name="IQ_POOL_TYPE">"c8969"</definedName>
    <definedName name="IQ_POSITIVE_FAIR_VALUE_DERIVATIVES_BENEFICIARY_FFIEC">"c13123"</definedName>
    <definedName name="IQ_POSITIVE_FAIR_VALUE_DERIVATIVES_GUARANTOR_FFIEC">"c13116"</definedName>
    <definedName name="IQ_POST_RETIRE_EXP">"c1039"</definedName>
    <definedName name="IQ_POSTAGE_FFIEC">"c13051"</definedName>
    <definedName name="IQ_POSTPAID_CHURN">"c2121"</definedName>
    <definedName name="IQ_POSTPAID_CHURN_1">"c2121"</definedName>
    <definedName name="IQ_POSTPAID_SUBS">"c2118"</definedName>
    <definedName name="IQ_POSTPAID_SUBS_1">"c2118"</definedName>
    <definedName name="IQ_POTENTIAL_UPSIDE">"c1855"</definedName>
    <definedName name="IQ_POTENTIAL_UPSIDE_CIQ">"c3799"</definedName>
    <definedName name="IQ_POTENTIAL_UPSIDE_REUT">"c3968"</definedName>
    <definedName name="IQ_POTENTIAL_UPSIDE_THOM">"c5279"</definedName>
    <definedName name="IQ_PP_ATTRIB_ORE_RESERVES_ALUM">"c9218"</definedName>
    <definedName name="IQ_PP_ATTRIB_ORE_RESERVES_COP">"c9162"</definedName>
    <definedName name="IQ_PP_ATTRIB_ORE_RESERVES_DIAM">"c9642"</definedName>
    <definedName name="IQ_PP_ATTRIB_ORE_RESERVES_GOLD">"c9003"</definedName>
    <definedName name="IQ_PP_ATTRIB_ORE_RESERVES_IRON">"c9377"</definedName>
    <definedName name="IQ_PP_ATTRIB_ORE_RESERVES_LEAD">"c9430"</definedName>
    <definedName name="IQ_PP_ATTRIB_ORE_RESERVES_MANG">"c9483"</definedName>
    <definedName name="IQ_PP_ATTRIB_ORE_RESERVES_MOLYB">"c9695"</definedName>
    <definedName name="IQ_PP_ATTRIB_ORE_RESERVES_NICK">"c9271"</definedName>
    <definedName name="IQ_PP_ATTRIB_ORE_RESERVES_PLAT">"c9109"</definedName>
    <definedName name="IQ_PP_ATTRIB_ORE_RESERVES_SILVER">"c9056"</definedName>
    <definedName name="IQ_PP_ATTRIB_ORE_RESERVES_TITAN">"c9536"</definedName>
    <definedName name="IQ_PP_ATTRIB_ORE_RESERVES_URAN">"c9589"</definedName>
    <definedName name="IQ_PP_ATTRIB_ORE_RESERVES_ZINC">"c9324"</definedName>
    <definedName name="IQ_PP_ORE_RESERVES_ALUM">"c9211"</definedName>
    <definedName name="IQ_PP_ORE_RESERVES_COP">"c9155"</definedName>
    <definedName name="IQ_PP_ORE_RESERVES_DIAM">"c9635"</definedName>
    <definedName name="IQ_PP_ORE_RESERVES_GOLD">"c8996"</definedName>
    <definedName name="IQ_PP_ORE_RESERVES_IRON">"c9370"</definedName>
    <definedName name="IQ_PP_ORE_RESERVES_LEAD">"c9423"</definedName>
    <definedName name="IQ_PP_ORE_RESERVES_MANG">"c9476"</definedName>
    <definedName name="IQ_PP_ORE_RESERVES_MOLYB">"c9688"</definedName>
    <definedName name="IQ_PP_ORE_RESERVES_NICK">"c9264"</definedName>
    <definedName name="IQ_PP_ORE_RESERVES_PLAT">"c9102"</definedName>
    <definedName name="IQ_PP_ORE_RESERVES_SILVER">"c9049"</definedName>
    <definedName name="IQ_PP_ORE_RESERVES_TITAN">"c9529"</definedName>
    <definedName name="IQ_PP_ORE_RESERVES_URAN">"c9582"</definedName>
    <definedName name="IQ_PP_ORE_RESERVES_ZINC">"c9317"</definedName>
    <definedName name="IQ_PP_RECOV_ATTRIB_RESERVES_ALUM">"c9221"</definedName>
    <definedName name="IQ_PP_RECOV_ATTRIB_RESERVES_COAL">"c9805"</definedName>
    <definedName name="IQ_PP_RECOV_ATTRIB_RESERVES_COP">"c9165"</definedName>
    <definedName name="IQ_PP_RECOV_ATTRIB_RESERVES_DIAM">"c9645"</definedName>
    <definedName name="IQ_PP_RECOV_ATTRIB_RESERVES_GOLD">"c9006"</definedName>
    <definedName name="IQ_PP_RECOV_ATTRIB_RESERVES_IRON">"c9380"</definedName>
    <definedName name="IQ_PP_RECOV_ATTRIB_RESERVES_LEAD">"c9433"</definedName>
    <definedName name="IQ_PP_RECOV_ATTRIB_RESERVES_MANG">"c9486"</definedName>
    <definedName name="IQ_PP_RECOV_ATTRIB_RESERVES_MET_COAL">"c9745"</definedName>
    <definedName name="IQ_PP_RECOV_ATTRIB_RESERVES_MOLYB">"c9698"</definedName>
    <definedName name="IQ_PP_RECOV_ATTRIB_RESERVES_NICK">"c9274"</definedName>
    <definedName name="IQ_PP_RECOV_ATTRIB_RESERVES_PLAT">"c9112"</definedName>
    <definedName name="IQ_PP_RECOV_ATTRIB_RESERVES_SILVER">"c9059"</definedName>
    <definedName name="IQ_PP_RECOV_ATTRIB_RESERVES_STEAM">"c9775"</definedName>
    <definedName name="IQ_PP_RECOV_ATTRIB_RESERVES_TITAN">"c9539"</definedName>
    <definedName name="IQ_PP_RECOV_ATTRIB_RESERVES_URAN">"c9592"</definedName>
    <definedName name="IQ_PP_RECOV_ATTRIB_RESERVES_ZINC">"c9327"</definedName>
    <definedName name="IQ_PP_RECOV_RESERVES_ALUM">"c9215"</definedName>
    <definedName name="IQ_PP_RECOV_RESERVES_COAL">"c9802"</definedName>
    <definedName name="IQ_PP_RECOV_RESERVES_COP">"c9159"</definedName>
    <definedName name="IQ_PP_RECOV_RESERVES_DIAM">"c9639"</definedName>
    <definedName name="IQ_PP_RECOV_RESERVES_GOLD">"c9000"</definedName>
    <definedName name="IQ_PP_RECOV_RESERVES_IRON">"c9374"</definedName>
    <definedName name="IQ_PP_RECOV_RESERVES_LEAD">"c9427"</definedName>
    <definedName name="IQ_PP_RECOV_RESERVES_MANG">"c9480"</definedName>
    <definedName name="IQ_PP_RECOV_RESERVES_MET_COAL">"c9742"</definedName>
    <definedName name="IQ_PP_RECOV_RESERVES_MOLYB">"c9692"</definedName>
    <definedName name="IQ_PP_RECOV_RESERVES_NICK">"c9268"</definedName>
    <definedName name="IQ_PP_RECOV_RESERVES_PLAT">"c9106"</definedName>
    <definedName name="IQ_PP_RECOV_RESERVES_SILVER">"c9053"</definedName>
    <definedName name="IQ_PP_RECOV_RESERVES_STEAM">"c9772"</definedName>
    <definedName name="IQ_PP_RECOV_RESERVES_TITAN">"c9533"</definedName>
    <definedName name="IQ_PP_RECOV_RESERVES_URAN">"c9586"</definedName>
    <definedName name="IQ_PP_RECOV_RESERVES_ZINC">"c9321"</definedName>
    <definedName name="IQ_PP_RESERVES_CALORIFIC_VALUE_COAL">"c9799"</definedName>
    <definedName name="IQ_PP_RESERVES_CALORIFIC_VALUE_MET_COAL">"c9739"</definedName>
    <definedName name="IQ_PP_RESERVES_CALORIFIC_VALUE_STEAM">"c9769"</definedName>
    <definedName name="IQ_PP_RESERVES_GRADE_ALUM">"c9212"</definedName>
    <definedName name="IQ_PP_RESERVES_GRADE_COP">"c9156"</definedName>
    <definedName name="IQ_PP_RESERVES_GRADE_DIAM">"c9636"</definedName>
    <definedName name="IQ_PP_RESERVES_GRADE_GOLD">"c8997"</definedName>
    <definedName name="IQ_PP_RESERVES_GRADE_IRON">"c9371"</definedName>
    <definedName name="IQ_PP_RESERVES_GRADE_LEAD">"c9424"</definedName>
    <definedName name="IQ_PP_RESERVES_GRADE_MANG">"c9477"</definedName>
    <definedName name="IQ_PP_RESERVES_GRADE_MOLYB">"c9689"</definedName>
    <definedName name="IQ_PP_RESERVES_GRADE_NICK">"c9265"</definedName>
    <definedName name="IQ_PP_RESERVES_GRADE_PLAT">"c9103"</definedName>
    <definedName name="IQ_PP_RESERVES_GRADE_SILVER">"c9050"</definedName>
    <definedName name="IQ_PP_RESERVES_GRADE_TITAN">"c9530"</definedName>
    <definedName name="IQ_PP_RESERVES_GRADE_URAN">"c9583"</definedName>
    <definedName name="IQ_PP_RESERVES_GRADE_ZINC">"c9318"</definedName>
    <definedName name="IQ_PPI">"c6810"</definedName>
    <definedName name="IQ_PPI_APR">"c7470"</definedName>
    <definedName name="IQ_PPI_APR_FC">"c8350"</definedName>
    <definedName name="IQ_PPI_CORE">"c6840"</definedName>
    <definedName name="IQ_PPI_CORE_APR">"c7500"</definedName>
    <definedName name="IQ_PPI_CORE_APR_FC">"c8380"</definedName>
    <definedName name="IQ_PPI_CORE_FC">"c7720"</definedName>
    <definedName name="IQ_PPI_CORE_POP">"c7060"</definedName>
    <definedName name="IQ_PPI_CORE_POP_FC">"c7940"</definedName>
    <definedName name="IQ_PPI_CORE_YOY">"c7280"</definedName>
    <definedName name="IQ_PPI_CORE_YOY_FC">"c8160"</definedName>
    <definedName name="IQ_PPI_FC">"c7690"</definedName>
    <definedName name="IQ_PPI_POP">"c7030"</definedName>
    <definedName name="IQ_PPI_POP_FC">"c7910"</definedName>
    <definedName name="IQ_PPI_YOY">"c7250"</definedName>
    <definedName name="IQ_PPI_YOY_FC">"c8130"</definedName>
    <definedName name="IQ_PRE_OPEN_COST">"c1040"</definedName>
    <definedName name="IQ_PRE_TAX_ACT_OR_EST">"c2221"</definedName>
    <definedName name="IQ_PRE_TAX_ACT_OR_EST_CIQ">"c5064"</definedName>
    <definedName name="IQ_PRE_TAX_ACT_OR_EST_REUT">"c5467"</definedName>
    <definedName name="IQ_PRE_TAX_ACT_OR_EST_THOM">"c5305"</definedName>
    <definedName name="IQ_PRE_TAX_INCOME_FDIC">"c6581"</definedName>
    <definedName name="IQ_PREF_CONVERT">"c1041"</definedName>
    <definedName name="IQ_PREF_DIV_CF">"c1042"</definedName>
    <definedName name="IQ_PREF_DIV_OTHER">"c1043"</definedName>
    <definedName name="IQ_PREF_DIVID">"c1461"</definedName>
    <definedName name="IQ_PREF_EQUITY">"c1044"</definedName>
    <definedName name="IQ_PREF_ISSUED">"c1045"</definedName>
    <definedName name="IQ_PREF_ISSUED_BNK">"c1046"</definedName>
    <definedName name="IQ_PREF_ISSUED_BR">"c1047"</definedName>
    <definedName name="IQ_PREF_ISSUED_FIN">"c1048"</definedName>
    <definedName name="IQ_PREF_ISSUED_INS">"c1049"</definedName>
    <definedName name="IQ_PREF_ISSUED_RE">"c6261"</definedName>
    <definedName name="IQ_PREF_ISSUED_REIT">"c1050"</definedName>
    <definedName name="IQ_PREF_ISSUED_UTI">"c1051"</definedName>
    <definedName name="IQ_PREF_NON_REDEEM">"c1052"</definedName>
    <definedName name="IQ_PREF_OTHER">"c1053"</definedName>
    <definedName name="IQ_PREF_OTHER_BNK">"c1054"</definedName>
    <definedName name="IQ_PREF_OTHER_BR">"c1055"</definedName>
    <definedName name="IQ_PREF_OTHER_FIN">"c1056"</definedName>
    <definedName name="IQ_PREF_OTHER_INS">"c1057"</definedName>
    <definedName name="IQ_PREF_OTHER_RE">"c6262"</definedName>
    <definedName name="IQ_PREF_OTHER_REIT">"c1058"</definedName>
    <definedName name="IQ_PREF_OTHER_UTI">"c6022"</definedName>
    <definedName name="IQ_PREF_REDEEM">"c1059"</definedName>
    <definedName name="IQ_PREF_REP">"c1060"</definedName>
    <definedName name="IQ_PREF_REP_BNK">"c1061"</definedName>
    <definedName name="IQ_PREF_REP_BR">"c1062"</definedName>
    <definedName name="IQ_PREF_REP_FIN">"c1063"</definedName>
    <definedName name="IQ_PREF_REP_INS">"c1064"</definedName>
    <definedName name="IQ_PREF_REP_RE">"c6263"</definedName>
    <definedName name="IQ_PREF_REP_REIT">"c1065"</definedName>
    <definedName name="IQ_PREF_REP_UTI">"c1066"</definedName>
    <definedName name="IQ_PREF_STOCK" localSheetId="3">"c1052"</definedName>
    <definedName name="IQ_PREF_STOCK" localSheetId="4">"c1052"</definedName>
    <definedName name="IQ_PREF_STOCK" localSheetId="16">"c1052"</definedName>
    <definedName name="IQ_PREF_STOCK">"c1416"</definedName>
    <definedName name="IQ_PREF_STOCK_1">"c1416"</definedName>
    <definedName name="IQ_PREF_STOCK_FFIEC">"c12875"</definedName>
    <definedName name="IQ_PREF_TOT" localSheetId="3">"c1044"</definedName>
    <definedName name="IQ_PREF_TOT" localSheetId="4">"c1044"</definedName>
    <definedName name="IQ_PREF_TOT" localSheetId="16">"c1044"</definedName>
    <definedName name="IQ_PREF_TOT">"c1415"</definedName>
    <definedName name="IQ_PREF_TOT_1">"c1415"</definedName>
    <definedName name="IQ_PREFERRED_DEPOSITS_FFIEC">"c15312"</definedName>
    <definedName name="IQ_PREFERRED_FDIC">"c6349"</definedName>
    <definedName name="IQ_PREFERRED_LIST">"c13506"</definedName>
    <definedName name="IQ_PREMISES_EQUIPMENT_FDIC">"c6577"</definedName>
    <definedName name="IQ_PREMISES_FIXED_ASSETS_CAP_LEASES_FFIEC">"c12830"</definedName>
    <definedName name="IQ_PREMIUM_INSURANCE_CREDIT_FFIEC">"c13070"</definedName>
    <definedName name="IQ_PREMIUMS_ANNUITY_REV">"c1067"</definedName>
    <definedName name="IQ_PREPAID_CHURN">"c2120"</definedName>
    <definedName name="IQ_PREPAID_CHURN_1">"c2120"</definedName>
    <definedName name="IQ_PREPAID_EXP">"c1068"</definedName>
    <definedName name="IQ_PREPAID_EXPEN" localSheetId="3">"c1068"</definedName>
    <definedName name="IQ_PREPAID_EXPEN" localSheetId="4">"c1068"</definedName>
    <definedName name="IQ_PREPAID_EXPEN" localSheetId="16">"c1068"</definedName>
    <definedName name="IQ_PREPAID_EXPEN">"c1418"</definedName>
    <definedName name="IQ_PREPAID_EXPEN_1">"c1418"</definedName>
    <definedName name="IQ_PREPAID_SUBS">"c2117"</definedName>
    <definedName name="IQ_PREPAID_SUBS_1">"c2117"</definedName>
    <definedName name="IQ_PRESIDENT_ID">"c15216"</definedName>
    <definedName name="IQ_PRESIDENT_NAME">"c15215"</definedName>
    <definedName name="IQ_PRETAX_GW_INC_DET_EST_CURRENCY_REUT">"c12531"</definedName>
    <definedName name="IQ_PRETAX_GW_INC_DET_EST_DATE_REUT">"c12290"</definedName>
    <definedName name="IQ_PRETAX_GW_INC_DET_EST_INCL_REUT">"c12414"</definedName>
    <definedName name="IQ_PRETAX_GW_INC_DET_EST_ORIGIN_REUT">"c12658"</definedName>
    <definedName name="IQ_PRETAX_GW_INC_DET_EST_REUT">"c12148"</definedName>
    <definedName name="IQ_PRETAX_GW_INC_EST">"c1702"</definedName>
    <definedName name="IQ_PRETAX_GW_INC_EST_CIQ">"c4688"</definedName>
    <definedName name="IQ_PRETAX_GW_INC_EST_REUT">"c5354"</definedName>
    <definedName name="IQ_PRETAX_GW_INC_HIGH_EST">"c1704"</definedName>
    <definedName name="IQ_PRETAX_GW_INC_HIGH_EST_CIQ">"c4690"</definedName>
    <definedName name="IQ_PRETAX_GW_INC_HIGH_EST_REUT">"c5356"</definedName>
    <definedName name="IQ_PRETAX_GW_INC_LOW_EST">"c1705"</definedName>
    <definedName name="IQ_PRETAX_GW_INC_LOW_EST_CIQ">"c4691"</definedName>
    <definedName name="IQ_PRETAX_GW_INC_LOW_EST_REUT">"c5357"</definedName>
    <definedName name="IQ_PRETAX_GW_INC_MEDIAN_EST">"c1703"</definedName>
    <definedName name="IQ_PRETAX_GW_INC_MEDIAN_EST_CIQ">"c4689"</definedName>
    <definedName name="IQ_PRETAX_GW_INC_MEDIAN_EST_REUT">"c5355"</definedName>
    <definedName name="IQ_PRETAX_GW_INC_NUM_EST">"c1706"</definedName>
    <definedName name="IQ_PRETAX_GW_INC_NUM_EST_CIQ">"c4692"</definedName>
    <definedName name="IQ_PRETAX_GW_INC_NUM_EST_REUT">"c5358"</definedName>
    <definedName name="IQ_PRETAX_GW_INC_STDDEV_EST">"c1707"</definedName>
    <definedName name="IQ_PRETAX_GW_INC_STDDEV_EST_CIQ">"c4693"</definedName>
    <definedName name="IQ_PRETAX_GW_INC_STDDEV_EST_REUT">"c5359"</definedName>
    <definedName name="IQ_PRETAX_INC" localSheetId="3">"IQ_PRETAX_INC"</definedName>
    <definedName name="IQ_PRETAX_INC" localSheetId="4">"IQ_PRETAX_INC"</definedName>
    <definedName name="IQ_PRETAX_INC" localSheetId="16">"IQ_PRETAX_INC"</definedName>
    <definedName name="IQ_PRETAX_INC">"c16"</definedName>
    <definedName name="IQ_PRETAX_INC_10K">"IQ_PRETAX_INC_10K"</definedName>
    <definedName name="IQ_PRETAX_INC_10Q">"IQ_PRETAX_INC_10Q"</definedName>
    <definedName name="IQ_PRETAX_INC_10Q1">"IQ_PRETAX_INC_10Q1"</definedName>
    <definedName name="IQ_PRETAX_INC_AFTER_CAP_ALLOCATION_FOREIGN_FFIEC">"c15390"</definedName>
    <definedName name="IQ_PRETAX_INC_BEFORE_CAP_ALLOCATION_FOREIGN_FFIEC">"c15388"</definedName>
    <definedName name="IQ_PRETAX_INC_DET_EST_CURRENCY_REUT">"c12530"</definedName>
    <definedName name="IQ_PRETAX_INC_DET_EST_DATE_REUT">"c12289"</definedName>
    <definedName name="IQ_PRETAX_INC_DET_EST_INCL_REUT">"c12413"</definedName>
    <definedName name="IQ_PRETAX_INC_DET_EST_ORIGIN_REUT">"c12657"</definedName>
    <definedName name="IQ_PRETAX_INC_DET_EST_REUT">"c12147"</definedName>
    <definedName name="IQ_PRETAX_INC_EST">"c1695"</definedName>
    <definedName name="IQ_PRETAX_INC_EST_CIQ">"c4681"</definedName>
    <definedName name="IQ_PRETAX_INC_EST_REUT">"c5347"</definedName>
    <definedName name="IQ_PRETAX_INC_EST_THOM">"c5119"</definedName>
    <definedName name="IQ_PRETAX_INC_HIGH_EST">"c1697"</definedName>
    <definedName name="IQ_PRETAX_INC_HIGH_EST_CIQ">"c4683"</definedName>
    <definedName name="IQ_PRETAX_INC_HIGH_EST_REUT">"c5349"</definedName>
    <definedName name="IQ_PRETAX_INC_HIGH_EST_THOM">"c5121"</definedName>
    <definedName name="IQ_PRETAX_INC_LOW_EST">"c1698"</definedName>
    <definedName name="IQ_PRETAX_INC_LOW_EST_CIQ">"c4684"</definedName>
    <definedName name="IQ_PRETAX_INC_LOW_EST_REUT">"c5350"</definedName>
    <definedName name="IQ_PRETAX_INC_LOW_EST_THOM">"c5122"</definedName>
    <definedName name="IQ_PRETAX_INC_MEDIAN_EST">"c1696"</definedName>
    <definedName name="IQ_PRETAX_INC_MEDIAN_EST_CIQ">"c4682"</definedName>
    <definedName name="IQ_PRETAX_INC_MEDIAN_EST_REUT">"c5348"</definedName>
    <definedName name="IQ_PRETAX_INC_MEDIAN_EST_THOM">"c5120"</definedName>
    <definedName name="IQ_PRETAX_INC_NUM_EST">"c1699"</definedName>
    <definedName name="IQ_PRETAX_INC_NUM_EST_CIQ">"c4685"</definedName>
    <definedName name="IQ_PRETAX_INC_NUM_EST_REUT">"c5351"</definedName>
    <definedName name="IQ_PRETAX_INC_NUM_EST_THOM">"c5123"</definedName>
    <definedName name="IQ_PRETAX_INC_STDDEV_EST">"c1700"</definedName>
    <definedName name="IQ_PRETAX_INC_STDDEV_EST_CIQ">"c4686"</definedName>
    <definedName name="IQ_PRETAX_INC_STDDEV_EST_REUT">"c5352"</definedName>
    <definedName name="IQ_PRETAX_INC_STDDEV_EST_THOM">"c5124"</definedName>
    <definedName name="IQ_PRETAX_OPERATING_INC_AVG_ASSETS_FFIEC">"c13365"</definedName>
    <definedName name="IQ_PRETAX_REPORT_INC_DET_EST_CURRENCY_REUT">"c12532"</definedName>
    <definedName name="IQ_PRETAX_REPORT_INC_DET_EST_DATE_REUT">"c12291"</definedName>
    <definedName name="IQ_PRETAX_REPORT_INC_DET_EST_INCL_REUT">"c12415"</definedName>
    <definedName name="IQ_PRETAX_REPORT_INC_DET_EST_ORIGIN_REUT">"c12769"</definedName>
    <definedName name="IQ_PRETAX_REPORT_INC_DET_EST_REUT">"c12149"</definedName>
    <definedName name="IQ_PRETAX_REPORT_INC_EST">"c1709"</definedName>
    <definedName name="IQ_PRETAX_REPORT_INC_EST_CIQ">"c4695"</definedName>
    <definedName name="IQ_PRETAX_REPORT_INC_EST_REUT">"c5361"</definedName>
    <definedName name="IQ_PRETAX_REPORT_INC_HIGH_EST">"c1711"</definedName>
    <definedName name="IQ_PRETAX_REPORT_INC_HIGH_EST_CIQ">"c4697"</definedName>
    <definedName name="IQ_PRETAX_REPORT_INC_HIGH_EST_REUT">"c5363"</definedName>
    <definedName name="IQ_PRETAX_REPORT_INC_LOW_EST">"c1712"</definedName>
    <definedName name="IQ_PRETAX_REPORT_INC_LOW_EST_CIQ">"c4698"</definedName>
    <definedName name="IQ_PRETAX_REPORT_INC_LOW_EST_REUT">"c5364"</definedName>
    <definedName name="IQ_PRETAX_REPORT_INC_MEDIAN_EST">"c1710"</definedName>
    <definedName name="IQ_PRETAX_REPORT_INC_MEDIAN_EST_CIQ">"c4696"</definedName>
    <definedName name="IQ_PRETAX_REPORT_INC_MEDIAN_EST_REUT">"c5362"</definedName>
    <definedName name="IQ_PRETAX_REPORT_INC_NUM_EST">"c1713"</definedName>
    <definedName name="IQ_PRETAX_REPORT_INC_NUM_EST_CIQ">"c4699"</definedName>
    <definedName name="IQ_PRETAX_REPORT_INC_NUM_EST_REUT">"c5365"</definedName>
    <definedName name="IQ_PRETAX_REPORT_INC_STDDEV_EST">"c1714"</definedName>
    <definedName name="IQ_PRETAX_REPORT_INC_STDDEV_EST_CIQ">"c4700"</definedName>
    <definedName name="IQ_PRETAX_REPORT_INC_STDDEV_EST_REUT">"c5366"</definedName>
    <definedName name="IQ_PRETAX_RETURN_ASSETS_FDIC">"c6731"</definedName>
    <definedName name="IQ_PREV_MONTHLY_FACTOR">"c8973"</definedName>
    <definedName name="IQ_PREV_MONTHLY_FACTOR_DATE">"c8974"</definedName>
    <definedName name="IQ_PRICE_CFPS_FWD">"c2237"</definedName>
    <definedName name="IQ_PRICE_CFPS_FWD_CIQ">"c4046"</definedName>
    <definedName name="IQ_PRICE_CFPS_FWD_REUT">"c4053"</definedName>
    <definedName name="IQ_PRICE_CFPS_FWD_THOM">"c4060"</definedName>
    <definedName name="IQ_PRICE_OVER_BVPS" localSheetId="3">"c1026"</definedName>
    <definedName name="IQ_PRICE_OVER_BVPS" localSheetId="4">"c1026"</definedName>
    <definedName name="IQ_PRICE_OVER_BVPS" localSheetId="16">"c1026"</definedName>
    <definedName name="IQ_PRICE_OVER_BVPS">"c1412"</definedName>
    <definedName name="IQ_PRICE_OVER_BVPS_1">"c1412"</definedName>
    <definedName name="IQ_PRICE_OVER_EPS_EST" localSheetId="3">"IQ_PRICE_OVER_EPS_EST"</definedName>
    <definedName name="IQ_PRICE_OVER_EPS_EST" localSheetId="4">"IQ_PRICE_OVER_EPS_EST"</definedName>
    <definedName name="IQ_PRICE_OVER_EPS_EST" localSheetId="16">"IQ_PRICE_OVER_EPS_EST"</definedName>
    <definedName name="IQ_PRICE_OVER_EPS_EST">"c174"</definedName>
    <definedName name="IQ_PRICE_OVER_EPS_EST_1" localSheetId="3">"IQ_PRICE_OVER_EPS_EST_1"</definedName>
    <definedName name="IQ_PRICE_OVER_EPS_EST_1" localSheetId="4">"IQ_PRICE_OVER_EPS_EST_1"</definedName>
    <definedName name="IQ_PRICE_OVER_EPS_EST_1" localSheetId="16">"IQ_PRICE_OVER_EPS_EST_1"</definedName>
    <definedName name="IQ_PRICE_OVER_EPS_EST_1">"c175"</definedName>
    <definedName name="IQ_PRICE_OVER_EPS_EST_1_1">"c175"</definedName>
    <definedName name="IQ_PRICE_OVER_EPS_EST_2">"c174"</definedName>
    <definedName name="IQ_PRICE_OVER_LTM_EPS" localSheetId="3">"c1029"</definedName>
    <definedName name="IQ_PRICE_OVER_LTM_EPS" localSheetId="4">"c1029"</definedName>
    <definedName name="IQ_PRICE_OVER_LTM_EPS" localSheetId="16">"c1029"</definedName>
    <definedName name="IQ_PRICE_OVER_LTM_EPS">"c1413"</definedName>
    <definedName name="IQ_PRICE_OVER_LTM_EPS_1">"c1413"</definedName>
    <definedName name="IQ_PRICE_PAID_FARM_INDEX">"c6948"</definedName>
    <definedName name="IQ_PRICE_PAID_FARM_INDEX_APR">"c7608"</definedName>
    <definedName name="IQ_PRICE_PAID_FARM_INDEX_APR_FC">"c8488"</definedName>
    <definedName name="IQ_PRICE_PAID_FARM_INDEX_FC">"c7828"</definedName>
    <definedName name="IQ_PRICE_PAID_FARM_INDEX_POP">"c7168"</definedName>
    <definedName name="IQ_PRICE_PAID_FARM_INDEX_POP_FC">"c8048"</definedName>
    <definedName name="IQ_PRICE_PAID_FARM_INDEX_YOY">"c7388"</definedName>
    <definedName name="IQ_PRICE_PAID_FARM_INDEX_YOY_FC">"c8268"</definedName>
    <definedName name="IQ_PRICE_SALES">"c17552"</definedName>
    <definedName name="IQ_PRICE_TARGET">"c82"</definedName>
    <definedName name="IQ_PRICE_TARGET_BOTTOM_UP">"c5486"</definedName>
    <definedName name="IQ_PRICE_TARGET_BOTTOM_UP_CIQ">"c12023"</definedName>
    <definedName name="IQ_PRICE_TARGET_BOTTOM_UP_REUT">"c5494"</definedName>
    <definedName name="IQ_PRICE_TARGET_CIQ">"c3613"</definedName>
    <definedName name="IQ_PRICE_TARGET_REUT">"c3631"</definedName>
    <definedName name="IQ_PRICE_TARGET_THOM">"c3649"</definedName>
    <definedName name="IQ_PRICE_VOL_HIST_2YR">"c15637"</definedName>
    <definedName name="IQ_PRICE_VOL_HIST_3MTH">"c15634"</definedName>
    <definedName name="IQ_PRICE_VOL_HIST_5YR">"c15638"</definedName>
    <definedName name="IQ_PRICE_VOL_HIST_6MTH">"c15635"</definedName>
    <definedName name="IQ_PRICE_VOL_HIST_YR">"c15636"</definedName>
    <definedName name="IQ_PRICE_VOLATILITY_EST">"c4492"</definedName>
    <definedName name="IQ_PRICE_VOLATILITY_EST_CIQ">"c5030"</definedName>
    <definedName name="IQ_PRICE_VOLATILITY_HIGH">"c4493"</definedName>
    <definedName name="IQ_PRICE_VOLATILITY_HIGH_CIQ">"c5031"</definedName>
    <definedName name="IQ_PRICE_VOLATILITY_LOW">"c4494"</definedName>
    <definedName name="IQ_PRICE_VOLATILITY_LOW_CIQ">"c5032"</definedName>
    <definedName name="IQ_PRICE_VOLATILITY_MEDIAN">"c4495"</definedName>
    <definedName name="IQ_PRICE_VOLATILITY_MEDIAN_CIQ">"c5033"</definedName>
    <definedName name="IQ_PRICE_VOLATILITY_NUM">"c4496"</definedName>
    <definedName name="IQ_PRICE_VOLATILITY_NUM_CIQ">"c5034"</definedName>
    <definedName name="IQ_PRICE_VOLATILITY_STDDEV">"c4497"</definedName>
    <definedName name="IQ_PRICE_VOLATILITY_STDDEV_CIQ">"c5035"</definedName>
    <definedName name="IQ_PRICEDATE">"c1069"</definedName>
    <definedName name="IQ_PRICEDATETIME">"IQ_PRICEDATETIME"</definedName>
    <definedName name="IQ_PRICING_DATE">"c1613"</definedName>
    <definedName name="IQ_PRIMARY_EPS_TYPE">"c4498"</definedName>
    <definedName name="IQ_PRIMARY_EPS_TYPE_CIQ">"c5036"</definedName>
    <definedName name="IQ_PRIMARY_EPS_TYPE_REUT">"c5481"</definedName>
    <definedName name="IQ_PRIMARY_EPS_TYPE_THOM">"c5297"</definedName>
    <definedName name="IQ_PRIMARY_INDUSTRY">"c1070"</definedName>
    <definedName name="IQ_PRINCIPAL_AMT">"c2157"</definedName>
    <definedName name="IQ_PRIVATE_CONST_TOTAL_APR_FC_UNUSED">"c8559"</definedName>
    <definedName name="IQ_PRIVATE_CONST_TOTAL_APR_FC_UNUSED_UNUSED_UNUSED">"c8559"</definedName>
    <definedName name="IQ_PRIVATE_CONST_TOTAL_APR_UNUSED">"c7679"</definedName>
    <definedName name="IQ_PRIVATE_CONST_TOTAL_APR_UNUSED_UNUSED_UNUSED">"c7679"</definedName>
    <definedName name="IQ_PRIVATE_CONST_TOTAL_FC_UNUSED">"c7899"</definedName>
    <definedName name="IQ_PRIVATE_CONST_TOTAL_FC_UNUSED_UNUSED_UNUSED">"c7899"</definedName>
    <definedName name="IQ_PRIVATE_CONST_TOTAL_POP_FC_UNUSED">"c8119"</definedName>
    <definedName name="IQ_PRIVATE_CONST_TOTAL_POP_FC_UNUSED_UNUSED_UNUSED">"c8119"</definedName>
    <definedName name="IQ_PRIVATE_CONST_TOTAL_POP_UNUSED">"c7239"</definedName>
    <definedName name="IQ_PRIVATE_CONST_TOTAL_POP_UNUSED_UNUSED_UNUSED">"c7239"</definedName>
    <definedName name="IQ_PRIVATE_CONST_TOTAL_UNUSED">"c7019"</definedName>
    <definedName name="IQ_PRIVATE_CONST_TOTAL_UNUSED_UNUSED_UNUSED">"c7019"</definedName>
    <definedName name="IQ_PRIVATE_CONST_TOTAL_YOY_FC_UNUSED">"c8339"</definedName>
    <definedName name="IQ_PRIVATE_CONST_TOTAL_YOY_FC_UNUSED_UNUSED_UNUSED">"c8339"</definedName>
    <definedName name="IQ_PRIVATE_CONST_TOTAL_YOY_UNUSED">"c7459"</definedName>
    <definedName name="IQ_PRIVATE_CONST_TOTAL_YOY_UNUSED_UNUSED_UNUSED">"c7459"</definedName>
    <definedName name="IQ_PRIVATE_FIXED_INVEST_TOTAL">"c12006"</definedName>
    <definedName name="IQ_PRIVATE_FIXED_INVEST_TOTAL_APR">"c12009"</definedName>
    <definedName name="IQ_PRIVATE_FIXED_INVEST_TOTAL_POP">"c12007"</definedName>
    <definedName name="IQ_PRIVATE_FIXED_INVEST_TOTAL_YOY">"c12008"</definedName>
    <definedName name="IQ_PRIVATE_NONRES_CONST_IMPROV">"c6949"</definedName>
    <definedName name="IQ_PRIVATE_NONRES_CONST_IMPROV_APR">"c7609"</definedName>
    <definedName name="IQ_PRIVATE_NONRES_CONST_IMPROV_APR_FC">"c8489"</definedName>
    <definedName name="IQ_PRIVATE_NONRES_CONST_IMPROV_FC">"c7829"</definedName>
    <definedName name="IQ_PRIVATE_NONRES_CONST_IMPROV_POP">"c7169"</definedName>
    <definedName name="IQ_PRIVATE_NONRES_CONST_IMPROV_POP_FC">"c8049"</definedName>
    <definedName name="IQ_PRIVATE_NONRES_CONST_IMPROV_YOY">"c7389"</definedName>
    <definedName name="IQ_PRIVATE_NONRES_CONST_IMPROV_YOY_FC">"c8269"</definedName>
    <definedName name="IQ_PRIVATE_RES_CONST_IMPROV">"c6950"</definedName>
    <definedName name="IQ_PRIVATE_RES_CONST_IMPROV_APR">"c7610"</definedName>
    <definedName name="IQ_PRIVATE_RES_CONST_IMPROV_APR_FC">"c8490"</definedName>
    <definedName name="IQ_PRIVATE_RES_CONST_IMPROV_FC">"c7830"</definedName>
    <definedName name="IQ_PRIVATE_RES_CONST_IMPROV_POP">"c7170"</definedName>
    <definedName name="IQ_PRIVATE_RES_CONST_IMPROV_POP_FC">"c8050"</definedName>
    <definedName name="IQ_PRIVATE_RES_CONST_IMPROV_YOY">"c7390"</definedName>
    <definedName name="IQ_PRIVATE_RES_CONST_IMPROV_YOY_FC">"c8270"</definedName>
    <definedName name="IQ_PRIVATE_RES_CONST_REAL_APR_FC_UNUSED">"c8535"</definedName>
    <definedName name="IQ_PRIVATE_RES_CONST_REAL_APR_FC_UNUSED_UNUSED_UNUSED">"c8535"</definedName>
    <definedName name="IQ_PRIVATE_RES_CONST_REAL_APR_UNUSED">"c7655"</definedName>
    <definedName name="IQ_PRIVATE_RES_CONST_REAL_APR_UNUSED_UNUSED_UNUSED">"c7655"</definedName>
    <definedName name="IQ_PRIVATE_RES_CONST_REAL_FC_UNUSED">"c7875"</definedName>
    <definedName name="IQ_PRIVATE_RES_CONST_REAL_FC_UNUSED_UNUSED_UNUSED">"c7875"</definedName>
    <definedName name="IQ_PRIVATE_RES_CONST_REAL_POP_FC_UNUSED">"c8095"</definedName>
    <definedName name="IQ_PRIVATE_RES_CONST_REAL_POP_FC_UNUSED_UNUSED_UNUSED">"c8095"</definedName>
    <definedName name="IQ_PRIVATE_RES_CONST_REAL_POP_UNUSED">"c7215"</definedName>
    <definedName name="IQ_PRIVATE_RES_CONST_REAL_POP_UNUSED_UNUSED_UNUSED">"c7215"</definedName>
    <definedName name="IQ_PRIVATE_RES_CONST_REAL_UNUSED">"c6995"</definedName>
    <definedName name="IQ_PRIVATE_RES_CONST_REAL_UNUSED_UNUSED_UNUSED">"c6995"</definedName>
    <definedName name="IQ_PRIVATE_RES_CONST_REAL_YOY_FC_UNUSED">"c8315"</definedName>
    <definedName name="IQ_PRIVATE_RES_CONST_REAL_YOY_FC_UNUSED_UNUSED_UNUSED">"c8315"</definedName>
    <definedName name="IQ_PRIVATE_RES_CONST_REAL_YOY_UNUSED">"c7435"</definedName>
    <definedName name="IQ_PRIVATE_RES_CONST_REAL_YOY_UNUSED_UNUSED_UNUSED">"c7435"</definedName>
    <definedName name="IQ_PRIVATE_RES_FIXED_INVEST_REAL">"c11986"</definedName>
    <definedName name="IQ_PRIVATE_RES_FIXED_INVEST_REAL_APR">"c11989"</definedName>
    <definedName name="IQ_PRIVATE_RES_FIXED_INVEST_REAL_POP">"c11987"</definedName>
    <definedName name="IQ_PRIVATE_RES_FIXED_INVEST_REAL_YOY">"c11988"</definedName>
    <definedName name="IQ_PRIVATELY_ISSUED_MORTGAGE_BACKED_SECURITIES_FDIC">"c6407"</definedName>
    <definedName name="IQ_PRIVATELY_ISSUED_MORTGAGE_PASS_THROUGHS_FDIC">"c6405"</definedName>
    <definedName name="IQ_PRO_FORMA_BASIC_EPS">"c1614"</definedName>
    <definedName name="IQ_PRO_FORMA_DILUT_EPS">"c1615"</definedName>
    <definedName name="IQ_PRO_FORMA_NET_INC" localSheetId="3">"c795"</definedName>
    <definedName name="IQ_PRO_FORMA_NET_INC" localSheetId="4">"c795"</definedName>
    <definedName name="IQ_PRO_FORMA_NET_INC" localSheetId="16">"c795"</definedName>
    <definedName name="IQ_PRO_FORMA_NET_INC">"c1452"</definedName>
    <definedName name="IQ_PRO_FORMA_NET_INC_1">"c1452"</definedName>
    <definedName name="IQ_PROBABLE_ATTRIB_ORE_RESERVES_ALUM">"c9217"</definedName>
    <definedName name="IQ_PROBABLE_ATTRIB_ORE_RESERVES_COP">"c9161"</definedName>
    <definedName name="IQ_PROBABLE_ATTRIB_ORE_RESERVES_DIAM">"c9641"</definedName>
    <definedName name="IQ_PROBABLE_ATTRIB_ORE_RESERVES_GOLD">"c9002"</definedName>
    <definedName name="IQ_PROBABLE_ATTRIB_ORE_RESERVES_IRON">"c9376"</definedName>
    <definedName name="IQ_PROBABLE_ATTRIB_ORE_RESERVES_LEAD">"c9429"</definedName>
    <definedName name="IQ_PROBABLE_ATTRIB_ORE_RESERVES_MANG">"c9482"</definedName>
    <definedName name="IQ_PROBABLE_ATTRIB_ORE_RESERVES_MOLYB">"c9694"</definedName>
    <definedName name="IQ_PROBABLE_ATTRIB_ORE_RESERVES_NICK">"c9270"</definedName>
    <definedName name="IQ_PROBABLE_ATTRIB_ORE_RESERVES_PLAT">"c9108"</definedName>
    <definedName name="IQ_PROBABLE_ATTRIB_ORE_RESERVES_SILVER">"c9055"</definedName>
    <definedName name="IQ_PROBABLE_ATTRIB_ORE_RESERVES_TITAN">"c9535"</definedName>
    <definedName name="IQ_PROBABLE_ATTRIB_ORE_RESERVES_URAN">"c9588"</definedName>
    <definedName name="IQ_PROBABLE_ATTRIB_ORE_RESERVES_ZINC">"c9323"</definedName>
    <definedName name="IQ_PROBABLE_ORE_RESERVES_ALUM">"c9209"</definedName>
    <definedName name="IQ_PROBABLE_ORE_RESERVES_COP">"c9153"</definedName>
    <definedName name="IQ_PROBABLE_ORE_RESERVES_DIAM">"c9633"</definedName>
    <definedName name="IQ_PROBABLE_ORE_RESERVES_GOLD">"c8994"</definedName>
    <definedName name="IQ_PROBABLE_ORE_RESERVES_IRON">"c9368"</definedName>
    <definedName name="IQ_PROBABLE_ORE_RESERVES_LEAD">"c9421"</definedName>
    <definedName name="IQ_PROBABLE_ORE_RESERVES_MANG">"c9474"</definedName>
    <definedName name="IQ_PROBABLE_ORE_RESERVES_MOLYB">"c9686"</definedName>
    <definedName name="IQ_PROBABLE_ORE_RESERVES_NICK">"c9262"</definedName>
    <definedName name="IQ_PROBABLE_ORE_RESERVES_PLAT">"c9100"</definedName>
    <definedName name="IQ_PROBABLE_ORE_RESERVES_SILVER">"c9047"</definedName>
    <definedName name="IQ_PROBABLE_ORE_RESERVES_TITAN">"c9527"</definedName>
    <definedName name="IQ_PROBABLE_ORE_RESERVES_URAN">"c9580"</definedName>
    <definedName name="IQ_PROBABLE_ORE_RESERVES_ZINC">"c9315"</definedName>
    <definedName name="IQ_PROBABLE_RECOV_ATTRIB_RESERVES_ALUM">"c9220"</definedName>
    <definedName name="IQ_PROBABLE_RECOV_ATTRIB_RESERVES_COAL">"c9804"</definedName>
    <definedName name="IQ_PROBABLE_RECOV_ATTRIB_RESERVES_COP">"c9164"</definedName>
    <definedName name="IQ_PROBABLE_RECOV_ATTRIB_RESERVES_DIAM">"c9644"</definedName>
    <definedName name="IQ_PROBABLE_RECOV_ATTRIB_RESERVES_GOLD">"c9005"</definedName>
    <definedName name="IQ_PROBABLE_RECOV_ATTRIB_RESERVES_IRON">"c9379"</definedName>
    <definedName name="IQ_PROBABLE_RECOV_ATTRIB_RESERVES_LEAD">"c9432"</definedName>
    <definedName name="IQ_PROBABLE_RECOV_ATTRIB_RESERVES_MANG">"c9485"</definedName>
    <definedName name="IQ_PROBABLE_RECOV_ATTRIB_RESERVES_MET_COAL">"c9744"</definedName>
    <definedName name="IQ_PROBABLE_RECOV_ATTRIB_RESERVES_MOLYB">"c9697"</definedName>
    <definedName name="IQ_PROBABLE_RECOV_ATTRIB_RESERVES_NICK">"c9273"</definedName>
    <definedName name="IQ_PROBABLE_RECOV_ATTRIB_RESERVES_PLAT">"c9111"</definedName>
    <definedName name="IQ_PROBABLE_RECOV_ATTRIB_RESERVES_SILVER">"c9058"</definedName>
    <definedName name="IQ_PROBABLE_RECOV_ATTRIB_RESERVES_STEAM">"c9774"</definedName>
    <definedName name="IQ_PROBABLE_RECOV_ATTRIB_RESERVES_TITAN">"c9538"</definedName>
    <definedName name="IQ_PROBABLE_RECOV_ATTRIB_RESERVES_URAN">"c9591"</definedName>
    <definedName name="IQ_PROBABLE_RECOV_ATTRIB_RESERVES_ZINC">"c9326"</definedName>
    <definedName name="IQ_PROBABLE_RECOV_RESERVES_ALUM">"c9214"</definedName>
    <definedName name="IQ_PROBABLE_RECOV_RESERVES_COAL">"c9801"</definedName>
    <definedName name="IQ_PROBABLE_RECOV_RESERVES_COP">"c9158"</definedName>
    <definedName name="IQ_PROBABLE_RECOV_RESERVES_DIAM">"c9638"</definedName>
    <definedName name="IQ_PROBABLE_RECOV_RESERVES_GOLD">"c8999"</definedName>
    <definedName name="IQ_PROBABLE_RECOV_RESERVES_IRON">"c9373"</definedName>
    <definedName name="IQ_PROBABLE_RECOV_RESERVES_LEAD">"c9426"</definedName>
    <definedName name="IQ_PROBABLE_RECOV_RESERVES_MANG">"c9479"</definedName>
    <definedName name="IQ_PROBABLE_RECOV_RESERVES_MET_COAL">"c9741"</definedName>
    <definedName name="IQ_PROBABLE_RECOV_RESERVES_MOLYB">"c9691"</definedName>
    <definedName name="IQ_PROBABLE_RECOV_RESERVES_NICK">"c9267"</definedName>
    <definedName name="IQ_PROBABLE_RECOV_RESERVES_PLAT">"c9105"</definedName>
    <definedName name="IQ_PROBABLE_RECOV_RESERVES_SILVER">"c9052"</definedName>
    <definedName name="IQ_PROBABLE_RECOV_RESERVES_STEAM">"c9771"</definedName>
    <definedName name="IQ_PROBABLE_RECOV_RESERVES_TITAN">"c9532"</definedName>
    <definedName name="IQ_PROBABLE_RECOV_RESERVES_URAN">"c9585"</definedName>
    <definedName name="IQ_PROBABLE_RECOV_RESERVES_ZINC">"c9320"</definedName>
    <definedName name="IQ_PROBABLE_RESERVES_CALORIFIC_VALUE_COAL">"c9798"</definedName>
    <definedName name="IQ_PROBABLE_RESERVES_CALORIFIC_VALUE_MET_COAL">"c9738"</definedName>
    <definedName name="IQ_PROBABLE_RESERVES_CALORIFIC_VALUE_STEAM">"c9768"</definedName>
    <definedName name="IQ_PROBABLE_RESERVES_GRADE_ALUM">"c9210"</definedName>
    <definedName name="IQ_PROBABLE_RESERVES_GRADE_COP">"c9154"</definedName>
    <definedName name="IQ_PROBABLE_RESERVES_GRADE_DIAM">"c9634"</definedName>
    <definedName name="IQ_PROBABLE_RESERVES_GRADE_GOLD">"c8995"</definedName>
    <definedName name="IQ_PROBABLE_RESERVES_GRADE_IRON">"c9369"</definedName>
    <definedName name="IQ_PROBABLE_RESERVES_GRADE_LEAD">"c9422"</definedName>
    <definedName name="IQ_PROBABLE_RESERVES_GRADE_MANG">"c9475"</definedName>
    <definedName name="IQ_PROBABLE_RESERVES_GRADE_MOLYB">"c9687"</definedName>
    <definedName name="IQ_PROBABLE_RESERVES_GRADE_NICK">"c9263"</definedName>
    <definedName name="IQ_PROBABLE_RESERVES_GRADE_PLAT">"c9101"</definedName>
    <definedName name="IQ_PROBABLE_RESERVES_GRADE_SILVER">"c9048"</definedName>
    <definedName name="IQ_PROBABLE_RESERVES_GRADE_TITAN">"c9528"</definedName>
    <definedName name="IQ_PROBABLE_RESERVES_GRADE_URAN">"c9581"</definedName>
    <definedName name="IQ_PROBABLE_RESERVES_GRADE_ZINC">"c9316"</definedName>
    <definedName name="IQ_PROBABLE_RESERVES_TO_TOTAL_RESERVES_COAL">"c15953"</definedName>
    <definedName name="IQ_PRODUCTION_COST_ALUM">"c9253"</definedName>
    <definedName name="IQ_PRODUCTION_COST_COAL">"c9826"</definedName>
    <definedName name="IQ_PRODUCTION_COST_COP">"c9200"</definedName>
    <definedName name="IQ_PRODUCTION_COST_DIAM">"c9677"</definedName>
    <definedName name="IQ_PRODUCTION_COST_GOLD">"c9038"</definedName>
    <definedName name="IQ_PRODUCTION_COST_IRON">"c9412"</definedName>
    <definedName name="IQ_PRODUCTION_COST_LEAD">"c9465"</definedName>
    <definedName name="IQ_PRODUCTION_COST_MANG">"c9518"</definedName>
    <definedName name="IQ_PRODUCTION_COST_MET_COAL">"c9763"</definedName>
    <definedName name="IQ_PRODUCTION_COST_MOLYB">"c9730"</definedName>
    <definedName name="IQ_PRODUCTION_COST_NICK">"c9306"</definedName>
    <definedName name="IQ_PRODUCTION_COST_PLAT">"c9144"</definedName>
    <definedName name="IQ_PRODUCTION_COST_SILVER">"c9091"</definedName>
    <definedName name="IQ_PRODUCTION_COST_STEAM">"c9793"</definedName>
    <definedName name="IQ_PRODUCTION_COST_TITAN">"c9571"</definedName>
    <definedName name="IQ_PRODUCTION_COST_URAN">"c9624"</definedName>
    <definedName name="IQ_PRODUCTION_COST_ZINC">"c9359"</definedName>
    <definedName name="IQ_PRODUCTION_TO_SOLD_COAL">"c15945"</definedName>
    <definedName name="IQ_PROFESSIONAL">"c1071"</definedName>
    <definedName name="IQ_PROFESSIONAL_ASSISTANT_EMAIL">"c15169"</definedName>
    <definedName name="IQ_PROFESSIONAL_ASSISTANT_FAX">"c15171"</definedName>
    <definedName name="IQ_PROFESSIONAL_ASSISTANT_NAME">"c15168"</definedName>
    <definedName name="IQ_PROFESSIONAL_ASSISTANT_PHONE">"c15170"</definedName>
    <definedName name="IQ_PROFESSIONAL_BACKGROUND">"c15161"</definedName>
    <definedName name="IQ_PROFESSIONAL_DIRECT_FAX">"c15166"</definedName>
    <definedName name="IQ_PROFESSIONAL_DIRECT_PHONE">"c15165"</definedName>
    <definedName name="IQ_PROFESSIONAL_EMAIL">"c15167"</definedName>
    <definedName name="IQ_PROFESSIONAL_ID">"c13755"</definedName>
    <definedName name="IQ_PROFESSIONAL_MAIN_FAX">"c15164"</definedName>
    <definedName name="IQ_PROFESSIONAL_MAIN_PHONE">"c15163"</definedName>
    <definedName name="IQ_PROFESSIONAL_OFFICE_ADDRESS">"c15162"</definedName>
    <definedName name="IQ_PROFESSIONAL_TITLE">"c1072"</definedName>
    <definedName name="IQ_PROFIT_AFTER_COST_CAPITAL_NEW_BUSINESS">"c9969"</definedName>
    <definedName name="IQ_PROFIT_BEFORE_COST_CAPITAL_NEW_BUSINESS">"c9967"</definedName>
    <definedName name="IQ_PROGRAMMING_COSTS">"c2884"</definedName>
    <definedName name="IQ_PROJECTED_PENSION_OBLIGATION">"c1292"</definedName>
    <definedName name="IQ_PROJECTED_PENSION_OBLIGATION_DOMESTIC">"c2656"</definedName>
    <definedName name="IQ_PROJECTED_PENSION_OBLIGATION_FOREIGN">"c2664"</definedName>
    <definedName name="IQ_PROP_MGMT_EXPENSE">"c16038"</definedName>
    <definedName name="IQ_PROP_MGMT_INCOME">"c16028"</definedName>
    <definedName name="IQ_PROP_OPERATING_EXPENSE">"c16037"</definedName>
    <definedName name="IQ_PROP_RENTAL_REVENUE">"c16019"</definedName>
    <definedName name="IQ_PROP_SALES_EXPENSE">"c16044"</definedName>
    <definedName name="IQ_PROPERTY_EXP">"c1073"</definedName>
    <definedName name="IQ_PROPERTY_GROSS" localSheetId="3">"c518"</definedName>
    <definedName name="IQ_PROPERTY_GROSS" localSheetId="4">"c518"</definedName>
    <definedName name="IQ_PROPERTY_GROSS" localSheetId="16">"c518"</definedName>
    <definedName name="IQ_PROPERTY_GROSS">"c1379"</definedName>
    <definedName name="IQ_PROPERTY_GROSS_1">"c1379"</definedName>
    <definedName name="IQ_PROPERTY_MGMT_FEE">"c1074"</definedName>
    <definedName name="IQ_PROPERTY_NET" localSheetId="3">"c829"</definedName>
    <definedName name="IQ_PROPERTY_NET" localSheetId="4">"c829"</definedName>
    <definedName name="IQ_PROPERTY_NET" localSheetId="16">"c829"</definedName>
    <definedName name="IQ_PROPERTY_NET">"c1402"</definedName>
    <definedName name="IQ_PROPERTY_NET_1">"c1402"</definedName>
    <definedName name="IQ_PROPERTY_TAX_INSURANCE">"c16033"</definedName>
    <definedName name="IQ_PROV_BAD_DEBTS">"c1075"</definedName>
    <definedName name="IQ_PROV_BAD_DEBTS_CF">"c1076"</definedName>
    <definedName name="IQ_PROVED_ATTRIB_ORE_RESERVES_ALUM">"c9216"</definedName>
    <definedName name="IQ_PROVED_ATTRIB_ORE_RESERVES_COP">"c9160"</definedName>
    <definedName name="IQ_PROVED_ATTRIB_ORE_RESERVES_DIAM">"c9640"</definedName>
    <definedName name="IQ_PROVED_ATTRIB_ORE_RESERVES_GOLD">"c9001"</definedName>
    <definedName name="IQ_PROVED_ATTRIB_ORE_RESERVES_IRON">"c9375"</definedName>
    <definedName name="IQ_PROVED_ATTRIB_ORE_RESERVES_LEAD">"c9428"</definedName>
    <definedName name="IQ_PROVED_ATTRIB_ORE_RESERVES_MANG">"c9481"</definedName>
    <definedName name="IQ_PROVED_ATTRIB_ORE_RESERVES_MOLYB">"c9693"</definedName>
    <definedName name="IQ_PROVED_ATTRIB_ORE_RESERVES_NICK">"c9269"</definedName>
    <definedName name="IQ_PROVED_ATTRIB_ORE_RESERVES_PLAT">"c9107"</definedName>
    <definedName name="IQ_PROVED_ATTRIB_ORE_RESERVES_SILVER">"c9054"</definedName>
    <definedName name="IQ_PROVED_ATTRIB_ORE_RESERVES_TITAN">"c9534"</definedName>
    <definedName name="IQ_PROVED_ATTRIB_ORE_RESERVES_URAN">"c9587"</definedName>
    <definedName name="IQ_PROVED_ATTRIB_ORE_RESERVES_ZINC">"c9322"</definedName>
    <definedName name="IQ_PROVED_ORE_RESERVES_ALUM">"c9207"</definedName>
    <definedName name="IQ_PROVED_ORE_RESERVES_COP">"c9151"</definedName>
    <definedName name="IQ_PROVED_ORE_RESERVES_DIAM">"c9631"</definedName>
    <definedName name="IQ_PROVED_ORE_RESERVES_GOLD">"c8992"</definedName>
    <definedName name="IQ_PROVED_ORE_RESERVES_IRON">"c9366"</definedName>
    <definedName name="IQ_PROVED_ORE_RESERVES_LEAD">"c9419"</definedName>
    <definedName name="IQ_PROVED_ORE_RESERVES_MANG">"c9472"</definedName>
    <definedName name="IQ_PROVED_ORE_RESERVES_MOLYB">"c9684"</definedName>
    <definedName name="IQ_PROVED_ORE_RESERVES_NICK">"c9260"</definedName>
    <definedName name="IQ_PROVED_ORE_RESERVES_PLAT">"c9098"</definedName>
    <definedName name="IQ_PROVED_ORE_RESERVES_SILVER">"c9045"</definedName>
    <definedName name="IQ_PROVED_ORE_RESERVES_TITAN">"c9525"</definedName>
    <definedName name="IQ_PROVED_ORE_RESERVES_URAN">"c9578"</definedName>
    <definedName name="IQ_PROVED_ORE_RESERVES_ZINC">"c9313"</definedName>
    <definedName name="IQ_PROVED_RECOV_ATTRIB_RESERVES_ALUM">"c9219"</definedName>
    <definedName name="IQ_PROVED_RECOV_ATTRIB_RESERVES_COAL">"c9803"</definedName>
    <definedName name="IQ_PROVED_RECOV_ATTRIB_RESERVES_COP">"c9163"</definedName>
    <definedName name="IQ_PROVED_RECOV_ATTRIB_RESERVES_DIAM">"c9643"</definedName>
    <definedName name="IQ_PROVED_RECOV_ATTRIB_RESERVES_GOLD">"c9004"</definedName>
    <definedName name="IQ_PROVED_RECOV_ATTRIB_RESERVES_IRON">"c9378"</definedName>
    <definedName name="IQ_PROVED_RECOV_ATTRIB_RESERVES_LEAD">"c9431"</definedName>
    <definedName name="IQ_PROVED_RECOV_ATTRIB_RESERVES_MANG">"c9484"</definedName>
    <definedName name="IQ_PROVED_RECOV_ATTRIB_RESERVES_MET_COAL">"c9743"</definedName>
    <definedName name="IQ_PROVED_RECOV_ATTRIB_RESERVES_MOLYB">"c9696"</definedName>
    <definedName name="IQ_PROVED_RECOV_ATTRIB_RESERVES_NICK">"c9272"</definedName>
    <definedName name="IQ_PROVED_RECOV_ATTRIB_RESERVES_PLAT">"c9110"</definedName>
    <definedName name="IQ_PROVED_RECOV_ATTRIB_RESERVES_SILVER">"c9057"</definedName>
    <definedName name="IQ_PROVED_RECOV_ATTRIB_RESERVES_STEAM">"c9773"</definedName>
    <definedName name="IQ_PROVED_RECOV_ATTRIB_RESERVES_TITAN">"c9537"</definedName>
    <definedName name="IQ_PROVED_RECOV_ATTRIB_RESERVES_URAN">"c9590"</definedName>
    <definedName name="IQ_PROVED_RECOV_ATTRIB_RESERVES_ZINC">"c9325"</definedName>
    <definedName name="IQ_PROVED_RECOV_RESERVES_ALUM">"c9213"</definedName>
    <definedName name="IQ_PROVED_RECOV_RESERVES_COAL">"c9800"</definedName>
    <definedName name="IQ_PROVED_RECOV_RESERVES_COP">"c9157"</definedName>
    <definedName name="IQ_PROVED_RECOV_RESERVES_DIAM">"c9637"</definedName>
    <definedName name="IQ_PROVED_RECOV_RESERVES_GOLD">"c8998"</definedName>
    <definedName name="IQ_PROVED_RECOV_RESERVES_IRON">"c9372"</definedName>
    <definedName name="IQ_PROVED_RECOV_RESERVES_LEAD">"c9425"</definedName>
    <definedName name="IQ_PROVED_RECOV_RESERVES_MANG">"c9478"</definedName>
    <definedName name="IQ_PROVED_RECOV_RESERVES_MET_COAL">"c9740"</definedName>
    <definedName name="IQ_PROVED_RECOV_RESERVES_MOLYB">"c9690"</definedName>
    <definedName name="IQ_PROVED_RECOV_RESERVES_NICK">"c9266"</definedName>
    <definedName name="IQ_PROVED_RECOV_RESERVES_PLAT">"c9104"</definedName>
    <definedName name="IQ_PROVED_RECOV_RESERVES_SILVER">"c9051"</definedName>
    <definedName name="IQ_PROVED_RECOV_RESERVES_STEAM">"c9770"</definedName>
    <definedName name="IQ_PROVED_RECOV_RESERVES_TITAN">"c9531"</definedName>
    <definedName name="IQ_PROVED_RECOV_RESERVES_URAN">"c9584"</definedName>
    <definedName name="IQ_PROVED_RECOV_RESERVES_ZINC">"c9319"</definedName>
    <definedName name="IQ_PROVED_RESERVES_CALORIFIC_VALUE_COAL">"c9797"</definedName>
    <definedName name="IQ_PROVED_RESERVES_CALORIFIC_VALUE_MET_COAL">"c9737"</definedName>
    <definedName name="IQ_PROVED_RESERVES_CALORIFIC_VALUE_STEAM">"c9767"</definedName>
    <definedName name="IQ_PROVED_RESERVES_GRADE_ALUM">"c9208"</definedName>
    <definedName name="IQ_PROVED_RESERVES_GRADE_COP">"c9152"</definedName>
    <definedName name="IQ_PROVED_RESERVES_GRADE_DIAM">"c9632"</definedName>
    <definedName name="IQ_PROVED_RESERVES_GRADE_GOLD">"c8993"</definedName>
    <definedName name="IQ_PROVED_RESERVES_GRADE_IRON">"c9367"</definedName>
    <definedName name="IQ_PROVED_RESERVES_GRADE_LEAD">"c9420"</definedName>
    <definedName name="IQ_PROVED_RESERVES_GRADE_MANG">"c9473"</definedName>
    <definedName name="IQ_PROVED_RESERVES_GRADE_MOLYB">"c9685"</definedName>
    <definedName name="IQ_PROVED_RESERVES_GRADE_NICK">"c9261"</definedName>
    <definedName name="IQ_PROVED_RESERVES_GRADE_PLAT">"c9099"</definedName>
    <definedName name="IQ_PROVED_RESERVES_GRADE_SILVER">"c9046"</definedName>
    <definedName name="IQ_PROVED_RESERVES_GRADE_TITAN">"c9526"</definedName>
    <definedName name="IQ_PROVED_RESERVES_GRADE_URAN">"c9579"</definedName>
    <definedName name="IQ_PROVED_RESERVES_GRADE_ZINC">"c9314"</definedName>
    <definedName name="IQ_PROVEN_RESERVES_TO_TOTAL_RESERVES_COAL">"c15952"</definedName>
    <definedName name="IQ_PROVISION_10YR_ANN_CAGR">"c6135"</definedName>
    <definedName name="IQ_PROVISION_10YR_ANN_GROWTH">"c1077"</definedName>
    <definedName name="IQ_PROVISION_1YR_ANN_GROWTH">"c1078"</definedName>
    <definedName name="IQ_PROVISION_2YR_ANN_CAGR">"c6136"</definedName>
    <definedName name="IQ_PROVISION_2YR_ANN_GROWTH">"c1079"</definedName>
    <definedName name="IQ_PROVISION_3YR_ANN_CAGR">"c6137"</definedName>
    <definedName name="IQ_PROVISION_3YR_ANN_GROWTH">"c1080"</definedName>
    <definedName name="IQ_PROVISION_5YR_ANN_CAGR">"c6138"</definedName>
    <definedName name="IQ_PROVISION_5YR_ANN_GROWTH">"c1081"</definedName>
    <definedName name="IQ_PROVISION_7YR_ANN_CAGR">"c6139"</definedName>
    <definedName name="IQ_PROVISION_7YR_ANN_GROWTH">"c1082"</definedName>
    <definedName name="IQ_PROVISION_AVG_LOANS">"c15717"</definedName>
    <definedName name="IQ_PROVISION_CHARGE_OFFS">"c1083"</definedName>
    <definedName name="IQ_PROVISION_LL_FFIEC">"c13019"</definedName>
    <definedName name="IQ_PROVISION_LOAN_LOSS_AVG_ASSETS_FFIEC">"c18879"</definedName>
    <definedName name="IQ_PROVISION_LOSSES_AVG_ASSETS_FFIEC">"c13362"</definedName>
    <definedName name="IQ_PROVISION_LOSSES_AVG_LOANS_FFIEC">"c13470"</definedName>
    <definedName name="IQ_PROVISION_LOSSES_NET_LOSSES_FFIEC">"c13471"</definedName>
    <definedName name="IQ_PTBV">"c1084"</definedName>
    <definedName name="IQ_PTBV_AVG">"c1085"</definedName>
    <definedName name="IQ_PURCHASE_FOREIGN_CURRENCIES_FDIC">"c6513"</definedName>
    <definedName name="IQ_PURCHASE_TREASURY_FFIEC">"c12966"</definedName>
    <definedName name="IQ_PURCHASED_COAL">"c15934"</definedName>
    <definedName name="IQ_PURCHASED_CREDIT_RELS_SERVICING_ASSETS_FFIEC">"c12839"</definedName>
    <definedName name="IQ_PURCHASED_OPTION_CONTRACTS_FDIC">"c6510"</definedName>
    <definedName name="IQ_PURCHASED_OPTION_CONTRACTS_FX_RISK_FDIC">"c6515"</definedName>
    <definedName name="IQ_PURCHASED_OPTION_CONTRACTS_NON_FX_IR_FDIC">"c6520"</definedName>
    <definedName name="IQ_PURCHASED_PRODUCTION_TO_SOLD_COAL">"c15947"</definedName>
    <definedName name="IQ_PURCHASED_TO_PRODUCTION_COAL">"c15948"</definedName>
    <definedName name="IQ_PURCHASED_TO_SOLD_COAL">"c15946"</definedName>
    <definedName name="IQ_PURCHASES_EQUIP_NONRES_SAAR_APR_FC_UNUSED">"c8491"</definedName>
    <definedName name="IQ_PURCHASES_EQUIP_NONRES_SAAR_APR_FC_UNUSED_UNUSED_UNUSED">"c8491"</definedName>
    <definedName name="IQ_PURCHASES_EQUIP_NONRES_SAAR_APR_UNUSED">"c7611"</definedName>
    <definedName name="IQ_PURCHASES_EQUIP_NONRES_SAAR_APR_UNUSED_UNUSED_UNUSED">"c7611"</definedName>
    <definedName name="IQ_PURCHASES_EQUIP_NONRES_SAAR_FC_UNUSED">"c7831"</definedName>
    <definedName name="IQ_PURCHASES_EQUIP_NONRES_SAAR_FC_UNUSED_UNUSED_UNUSED">"c7831"</definedName>
    <definedName name="IQ_PURCHASES_EQUIP_NONRES_SAAR_POP_FC_UNUSED">"c8051"</definedName>
    <definedName name="IQ_PURCHASES_EQUIP_NONRES_SAAR_POP_FC_UNUSED_UNUSED_UNUSED">"c8051"</definedName>
    <definedName name="IQ_PURCHASES_EQUIP_NONRES_SAAR_POP_UNUSED">"c7171"</definedName>
    <definedName name="IQ_PURCHASES_EQUIP_NONRES_SAAR_POP_UNUSED_UNUSED_UNUSED">"c7171"</definedName>
    <definedName name="IQ_PURCHASES_EQUIP_NONRES_SAAR_UNUSED">"c6951"</definedName>
    <definedName name="IQ_PURCHASES_EQUIP_NONRES_SAAR_UNUSED_UNUSED_UNUSED">"c6951"</definedName>
    <definedName name="IQ_PURCHASES_EQUIP_NONRES_SAAR_YOY_FC_UNUSED">"c8271"</definedName>
    <definedName name="IQ_PURCHASES_EQUIP_NONRES_SAAR_YOY_FC_UNUSED_UNUSED_UNUSED">"c8271"</definedName>
    <definedName name="IQ_PURCHASES_EQUIP_NONRES_SAAR_YOY_UNUSED">"c7391"</definedName>
    <definedName name="IQ_PURCHASES_EQUIP_NONRES_SAAR_YOY_UNUSED_UNUSED_UNUSED">"c7391"</definedName>
    <definedName name="IQ_PURCHASING_SECURITIES_LL_REC_FFIEC">"c12893"</definedName>
    <definedName name="IQ_PUT_DATE_SCHEDULE">"c2483"</definedName>
    <definedName name="IQ_PUT_NOTIFICATION">"c2485"</definedName>
    <definedName name="IQ_PUT_PRICE_SCHEDULE">"c2484"</definedName>
    <definedName name="IQ_PV_PREMIUMS_NEW_BUSINESS">"c9973"</definedName>
    <definedName name="IQ_QTD">750000</definedName>
    <definedName name="IQ_QUALIFYING_MINORITY_INT_T1_FFIEC">"c13135"</definedName>
    <definedName name="IQ_QUALIFYING_SUB_DEBT_REDEEM_PREF_T2_FFIEC">"c13144"</definedName>
    <definedName name="IQ_QUALIFYING_TRUST_PREFERRED_T1_FFIEC">"c13136"</definedName>
    <definedName name="IQ_QUICK_COMP">"c13750"</definedName>
    <definedName name="IQ_QUICK_RATIO">"c1086"</definedName>
    <definedName name="IQ_RATE_COMP_GROWTH_DOMESTIC">"c1087"</definedName>
    <definedName name="IQ_RATE_COMP_GROWTH_FOREIGN">"c1088"</definedName>
    <definedName name="IQ_RATE_COUNTRY">"c19247"</definedName>
    <definedName name="IQ_RATE_LEVEL">"c19251"</definedName>
    <definedName name="IQ_RATE_NAME">"c19249"</definedName>
    <definedName name="IQ_RATE_TERM">"c19248"</definedName>
    <definedName name="IQ_RATE_TYPE">"c19246"</definedName>
    <definedName name="IQ_RAW_INV">"c1089"</definedName>
    <definedName name="IQ_RAW_SALEABLE_INVENTORY_COAL">"c15941"</definedName>
    <definedName name="IQ_RC">"c2497"</definedName>
    <definedName name="IQ_RC_PCT">"c2498"</definedName>
    <definedName name="IQ_RD_EXP">"c1090"</definedName>
    <definedName name="IQ_RD_EXP_FN">"c1091"</definedName>
    <definedName name="IQ_RE">"c1092"</definedName>
    <definedName name="IQ_RE_1_4_RISK_BASED_FFIEC">"c13418"</definedName>
    <definedName name="IQ_RE_ACQ_SATISFACTION_DEBTS_FFIEC">"c12832"</definedName>
    <definedName name="IQ_RE_DEPR_AMORT">"c8750"</definedName>
    <definedName name="IQ_RE_DEPRECIATION">"c16045"</definedName>
    <definedName name="IQ_RE_FARMLAND_GROSS_LOANS_FFIEC">"c13408"</definedName>
    <definedName name="IQ_RE_FARMLAND_RISK_BASED_FFIEC">"c13429"</definedName>
    <definedName name="IQ_RE_FCCR">"c8858"</definedName>
    <definedName name="IQ_RE_FCCR_CONT_OPS">"c8859"</definedName>
    <definedName name="IQ_RE_FCCR_INCL_DISC_OPS">"c8860"</definedName>
    <definedName name="IQ_RE_FCCR_INCL_PREF_DIV">"c8861"</definedName>
    <definedName name="IQ_RE_FCCR_INCL_PREF_DIV_CONT_OPS">"c8862"</definedName>
    <definedName name="IQ_RE_FCCR_INCL_PREF_DIV_INCL_DISC_OPS">"c8863"</definedName>
    <definedName name="IQ_RE_FIXED_CHARGES">"c8856"</definedName>
    <definedName name="IQ_RE_FIXED_CHARGES_INCL_PREF_DIV">"c8857"</definedName>
    <definedName name="IQ_RE_FORECLOSURE_FDIC">"c6332"</definedName>
    <definedName name="IQ_RE_FOREIGN_FFIEC">"c13479"</definedName>
    <definedName name="IQ_RE_GAIN_LOSS_SALE_ASSETS">"c8751"</definedName>
    <definedName name="IQ_RE_INVEST_FDIC">"c6331"</definedName>
    <definedName name="IQ_RE_LOANS_1_4_GROSS_LOANS_FFIEC">"c13397"</definedName>
    <definedName name="IQ_RE_LOANS_DOM_QUARTERLY_AVG_FFIEC">"c15476"</definedName>
    <definedName name="IQ_RE_LOANS_DOMESTIC_CHARGE_OFFS_FDIC">"c6589"</definedName>
    <definedName name="IQ_RE_LOANS_DOMESTIC_FDIC">"c6309"</definedName>
    <definedName name="IQ_RE_LOANS_DOMESTIC_NET_CHARGE_OFFS_FDIC">"c6627"</definedName>
    <definedName name="IQ_RE_LOANS_DOMESTIC_RECOVERIES_FDIC">"c6608"</definedName>
    <definedName name="IQ_RE_LOANS_FDIC">"c6308"</definedName>
    <definedName name="IQ_RE_LOANS_FOREIGN_CHARGE_OFFS_FDIC">"c6595"</definedName>
    <definedName name="IQ_RE_LOANS_FOREIGN_NET_CHARGE_OFFS_FDIC">"c6633"</definedName>
    <definedName name="IQ_RE_LOANS_FOREIGN_RECOVERIES_FDIC">"c6614"</definedName>
    <definedName name="IQ_RE_LOANS_GROSS_LOANS_FFIEC">"c13396"</definedName>
    <definedName name="IQ_RE_MAINT_CAPEX">"c8755"</definedName>
    <definedName name="IQ_RE_MINORITY_INTEREST">"c8752"</definedName>
    <definedName name="IQ_RE_NET_INCOME">"c8749"</definedName>
    <definedName name="IQ_RE_NOI">"c8864"</definedName>
    <definedName name="IQ_RE_NOI_GROWTH_SAME_PROP">"c8866"</definedName>
    <definedName name="IQ_RE_NOI_SAME_PROP">"c8865"</definedName>
    <definedName name="IQ_RE_OTHER_ITEMS">"c8753"</definedName>
    <definedName name="IQ_RE_RENTAL_EXPENSE">"c16036"</definedName>
    <definedName name="IQ_RE_RISK_BASED_FFIEC">"c13417"</definedName>
    <definedName name="IQ_REAL_ESTATE">"c1093"</definedName>
    <definedName name="IQ_REAL_ESTATE_ASSETS">"c1094"</definedName>
    <definedName name="IQ_REALIZED_GAINS_AVAIL_SALE_SEC_FFIEC">"c13022"</definedName>
    <definedName name="IQ_REALIZED_GAINS_HELD_MATURITY_SEC_FFIEC">"c13021"</definedName>
    <definedName name="IQ_REALIZED_GAINS_SEC_TOT_FFIEC">"c13517"</definedName>
    <definedName name="IQ_RECOVERIES_1_4_FAMILY_LOANS_FDIC">"c6707"</definedName>
    <definedName name="IQ_RECOVERIES_AUTO_LOANS_FDIC">"c6701"</definedName>
    <definedName name="IQ_RECOVERIES_AVG_LOANS_FFIEC">"c13476"</definedName>
    <definedName name="IQ_RECOVERIES_CL_LOANS_FDIC">"c6702"</definedName>
    <definedName name="IQ_RECOVERIES_CREDIT_CARDS_RECEIVABLES_FDIC">"c6704"</definedName>
    <definedName name="IQ_RECOVERIES_HOME_EQUITY_LINES_FDIC">"c6705"</definedName>
    <definedName name="IQ_RECOVERIES_OTHER_CONSUMER_LOANS_FDIC">"c6703"</definedName>
    <definedName name="IQ_RECOVERIES_OTHER_LOANS_FDIC">"c6706"</definedName>
    <definedName name="IQ_RECURRING_PROFIT_ACT_OR_EST">"c4507"</definedName>
    <definedName name="IQ_RECURRING_PROFIT_ACT_OR_EST_CIQ">"c5045"</definedName>
    <definedName name="IQ_RECURRING_PROFIT_EST">"c4499"</definedName>
    <definedName name="IQ_RECURRING_PROFIT_EST_CIQ">"c5037"</definedName>
    <definedName name="IQ_RECURRING_PROFIT_GUIDANCE">"c4500"</definedName>
    <definedName name="IQ_RECURRING_PROFIT_GUIDANCE_CIQ">"c5038"</definedName>
    <definedName name="IQ_RECURRING_PROFIT_HIGH_EST">"c4501"</definedName>
    <definedName name="IQ_RECURRING_PROFIT_HIGH_EST_CIQ">"c5039"</definedName>
    <definedName name="IQ_RECURRING_PROFIT_HIGH_GUIDANCE">"c4179"</definedName>
    <definedName name="IQ_RECURRING_PROFIT_HIGH_GUIDANCE_CIQ">"c4591"</definedName>
    <definedName name="IQ_RECURRING_PROFIT_LOW_EST">"c4502"</definedName>
    <definedName name="IQ_RECURRING_PROFIT_LOW_EST_CIQ">"c5040"</definedName>
    <definedName name="IQ_RECURRING_PROFIT_LOW_GUIDANCE">"c4219"</definedName>
    <definedName name="IQ_RECURRING_PROFIT_LOW_GUIDANCE_CIQ">"c4631"</definedName>
    <definedName name="IQ_RECURRING_PROFIT_MEDIAN_EST">"c4503"</definedName>
    <definedName name="IQ_RECURRING_PROFIT_MEDIAN_EST_CIQ">"c5041"</definedName>
    <definedName name="IQ_RECURRING_PROFIT_NUM_EST">"c4504"</definedName>
    <definedName name="IQ_RECURRING_PROFIT_NUM_EST_CIQ">"c5042"</definedName>
    <definedName name="IQ_RECURRING_PROFIT_SHARE_ACT_OR_EST">"c4508"</definedName>
    <definedName name="IQ_RECURRING_PROFIT_SHARE_ACT_OR_EST_CIQ">"c5046"</definedName>
    <definedName name="IQ_RECURRING_PROFIT_SHARE_EST">"c4506"</definedName>
    <definedName name="IQ_RECURRING_PROFIT_SHARE_EST_CIQ">"c5044"</definedName>
    <definedName name="IQ_RECURRING_PROFIT_SHARE_GUIDANCE">"c4509"</definedName>
    <definedName name="IQ_RECURRING_PROFIT_SHARE_GUIDANCE_CIQ">"c5047"</definedName>
    <definedName name="IQ_RECURRING_PROFIT_SHARE_HIGH_EST">"c4510"</definedName>
    <definedName name="IQ_RECURRING_PROFIT_SHARE_HIGH_EST_CIQ">"c5048"</definedName>
    <definedName name="IQ_RECURRING_PROFIT_SHARE_HIGH_GUIDANCE">"c4200"</definedName>
    <definedName name="IQ_RECURRING_PROFIT_SHARE_HIGH_GUIDANCE_CIQ">"c4612"</definedName>
    <definedName name="IQ_RECURRING_PROFIT_SHARE_LOW_EST">"c4511"</definedName>
    <definedName name="IQ_RECURRING_PROFIT_SHARE_LOW_EST_CIQ">"c5049"</definedName>
    <definedName name="IQ_RECURRING_PROFIT_SHARE_LOW_GUIDANCE">"c4240"</definedName>
    <definedName name="IQ_RECURRING_PROFIT_SHARE_LOW_GUIDANCE_CIQ">"c4652"</definedName>
    <definedName name="IQ_RECURRING_PROFIT_SHARE_MEDIAN_EST">"c4512"</definedName>
    <definedName name="IQ_RECURRING_PROFIT_SHARE_MEDIAN_EST_CIQ">"c5050"</definedName>
    <definedName name="IQ_RECURRING_PROFIT_SHARE_NUM_EST">"c4513"</definedName>
    <definedName name="IQ_RECURRING_PROFIT_SHARE_NUM_EST_CIQ">"c5051"</definedName>
    <definedName name="IQ_RECURRING_PROFIT_SHARE_STDDEV_EST">"c4514"</definedName>
    <definedName name="IQ_RECURRING_PROFIT_SHARE_STDDEV_EST_CIQ">"c5052"</definedName>
    <definedName name="IQ_RECURRING_PROFIT_STDDEV_EST">"c4516"</definedName>
    <definedName name="IQ_RECURRING_PROFIT_STDDEV_EST_CIQ">"c5054"</definedName>
    <definedName name="IQ_REDEEM_PREF_STOCK" localSheetId="3">"c1059"</definedName>
    <definedName name="IQ_REDEEM_PREF_STOCK" localSheetId="4">"c1059"</definedName>
    <definedName name="IQ_REDEEM_PREF_STOCK" localSheetId="16">"c1059"</definedName>
    <definedName name="IQ_REDEEM_PREF_STOCK">"c1417"</definedName>
    <definedName name="IQ_REDEEM_PREF_STOCK_1">"c1417"</definedName>
    <definedName name="IQ_REDUCTION_TAX_POSITION_CURRENT_YR">"c15734"</definedName>
    <definedName name="IQ_REDUCTION_TAX_POSITION_PRIOR_YRS">"c15736"</definedName>
    <definedName name="IQ_REF_ENTITY">"c6033"</definedName>
    <definedName name="IQ_REF_ENTITY_CIQID">"c6024"</definedName>
    <definedName name="IQ_REF_ENTITY_TICKER">"c6023"</definedName>
    <definedName name="IQ_REG_ASSETS">"c1095"</definedName>
    <definedName name="IQ_REINSUR_PAY">"c1096"</definedName>
    <definedName name="IQ_REINSUR_PAY_CF">"c1097"</definedName>
    <definedName name="IQ_REINSUR_RECOVER">"c1098"</definedName>
    <definedName name="IQ_REINSUR_RECOVER_CF">"c1099"</definedName>
    <definedName name="IQ_REINSURANCE">"c1100"</definedName>
    <definedName name="IQ_REINSURANCE_RECOVERABLE_ASSETS_LH_FFIEC">"c13104"</definedName>
    <definedName name="IQ_REINSURANCE_RECOVERABLE_ASSETS_PC_FFIEC">"c13098"</definedName>
    <definedName name="IQ_RELATED_PLANS_FDIC">"c6320"</definedName>
    <definedName name="IQ_RENT_AVG_PROP">"c16056"</definedName>
    <definedName name="IQ_RENT_OTHER_INC_FROM_OREO_FFIEC">"c13043"</definedName>
    <definedName name="IQ_RENT_PER_SQ_FT_AVG_CONSOL">"c8846"</definedName>
    <definedName name="IQ_RENT_PER_SQ_FT_AVG_MANAGED">"c8848"</definedName>
    <definedName name="IQ_RENT_PER_SQ_FT_AVG_OTHER">"c8849"</definedName>
    <definedName name="IQ_RENT_PER_SQ_FT_AVG_TOTAL">"c8850"</definedName>
    <definedName name="IQ_RENT_PER_SQ_FT_AVG_UNCONSOL">"c8847"</definedName>
    <definedName name="IQ_RENT_PER_SQ_METER_AVG_CONSOL">"c8851"</definedName>
    <definedName name="IQ_RENT_PER_SQ_METER_AVG_MANAGED">"c8853"</definedName>
    <definedName name="IQ_RENT_PER_SQ_METER_AVG_OTHER">"c8854"</definedName>
    <definedName name="IQ_RENT_PER_SQ_METER_AVG_TOTAL">"c8855"</definedName>
    <definedName name="IQ_RENT_PER_SQ_METER_AVG_UNCONSOL">"c8852"</definedName>
    <definedName name="IQ_RENT_SAFE_DEPOSIT_FFIEC">"c13044"</definedName>
    <definedName name="IQ_RENTAL_NOI">"c16065"</definedName>
    <definedName name="IQ_RENTAL_NOI_AVG_GROSS_PROP">"c16057"</definedName>
    <definedName name="IQ_RENTAL_NOI_TOTAL_RENT_REVENUE">"c16061"</definedName>
    <definedName name="IQ_RENTAL_REV">"c1101"</definedName>
    <definedName name="IQ_REPAIRS_MAINTENANCE">"c16032"</definedName>
    <definedName name="IQ_REPRICEABLE_EARNING_ASSETS_INT_SENSITIVITY_FFIEC">"c13093"</definedName>
    <definedName name="IQ_REPRICEABLE_INT_DEPOSITS_INT_SENSITIVITY_FFIEC">"c13094"</definedName>
    <definedName name="IQ_REPURCHASED_REBOOKED_GNMA_DUE_30_89_FFIEC">"c13283"</definedName>
    <definedName name="IQ_REPURCHASED_REBOOKED_GNMA_DUE_90_FFIEC">"c13309"</definedName>
    <definedName name="IQ_REPURCHASED_REBOOKED_GNMA_NON_ACCRUAL_FFIEC">"c13334"</definedName>
    <definedName name="IQ_RES_CONST_REAL_APR_FC_UNUSED">"c8536"</definedName>
    <definedName name="IQ_RES_CONST_REAL_APR_FC_UNUSED_UNUSED_UNUSED">"c8536"</definedName>
    <definedName name="IQ_RES_CONST_REAL_APR_UNUSED">"c7656"</definedName>
    <definedName name="IQ_RES_CONST_REAL_APR_UNUSED_UNUSED_UNUSED">"c7656"</definedName>
    <definedName name="IQ_RES_CONST_REAL_FC_UNUSED">"c7876"</definedName>
    <definedName name="IQ_RES_CONST_REAL_FC_UNUSED_UNUSED_UNUSED">"c7876"</definedName>
    <definedName name="IQ_RES_CONST_REAL_POP_FC_UNUSED">"c8096"</definedName>
    <definedName name="IQ_RES_CONST_REAL_POP_FC_UNUSED_UNUSED_UNUSED">"c8096"</definedName>
    <definedName name="IQ_RES_CONST_REAL_POP_UNUSED">"c7216"</definedName>
    <definedName name="IQ_RES_CONST_REAL_POP_UNUSED_UNUSED_UNUSED">"c7216"</definedName>
    <definedName name="IQ_RES_CONST_REAL_SAAR_APR_FC_UNUSED">"c8537"</definedName>
    <definedName name="IQ_RES_CONST_REAL_SAAR_APR_FC_UNUSED_UNUSED_UNUSED">"c8537"</definedName>
    <definedName name="IQ_RES_CONST_REAL_SAAR_APR_UNUSED">"c7657"</definedName>
    <definedName name="IQ_RES_CONST_REAL_SAAR_APR_UNUSED_UNUSED_UNUSED">"c7657"</definedName>
    <definedName name="IQ_RES_CONST_REAL_SAAR_FC_UNUSED">"c7877"</definedName>
    <definedName name="IQ_RES_CONST_REAL_SAAR_FC_UNUSED_UNUSED_UNUSED">"c7877"</definedName>
    <definedName name="IQ_RES_CONST_REAL_SAAR_POP_FC_UNUSED">"c8097"</definedName>
    <definedName name="IQ_RES_CONST_REAL_SAAR_POP_FC_UNUSED_UNUSED_UNUSED">"c8097"</definedName>
    <definedName name="IQ_RES_CONST_REAL_SAAR_POP_UNUSED">"c7217"</definedName>
    <definedName name="IQ_RES_CONST_REAL_SAAR_POP_UNUSED_UNUSED_UNUSED">"c7217"</definedName>
    <definedName name="IQ_RES_CONST_REAL_SAAR_UNUSED">"c6997"</definedName>
    <definedName name="IQ_RES_CONST_REAL_SAAR_UNUSED_UNUSED_UNUSED">"c6997"</definedName>
    <definedName name="IQ_RES_CONST_REAL_SAAR_YOY_FC_UNUSED">"c8317"</definedName>
    <definedName name="IQ_RES_CONST_REAL_SAAR_YOY_FC_UNUSED_UNUSED_UNUSED">"c8317"</definedName>
    <definedName name="IQ_RES_CONST_REAL_SAAR_YOY_UNUSED">"c7437"</definedName>
    <definedName name="IQ_RES_CONST_REAL_SAAR_YOY_UNUSED_UNUSED_UNUSED">"c7437"</definedName>
    <definedName name="IQ_RES_CONST_REAL_UNUSED">"c6996"</definedName>
    <definedName name="IQ_RES_CONST_REAL_UNUSED_UNUSED_UNUSED">"c6996"</definedName>
    <definedName name="IQ_RES_CONST_REAL_YOY_FC_UNUSED">"c8316"</definedName>
    <definedName name="IQ_RES_CONST_REAL_YOY_FC_UNUSED_UNUSED_UNUSED">"c8316"</definedName>
    <definedName name="IQ_RES_CONST_REAL_YOY_UNUSED">"c7436"</definedName>
    <definedName name="IQ_RES_CONST_REAL_YOY_UNUSED_UNUSED_UNUSED">"c7436"</definedName>
    <definedName name="IQ_RES_CONST_SAAR_APR_FC_UNUSED">"c8540"</definedName>
    <definedName name="IQ_RES_CONST_SAAR_APR_FC_UNUSED_UNUSED_UNUSED">"c8540"</definedName>
    <definedName name="IQ_RES_CONST_SAAR_APR_UNUSED">"c7660"</definedName>
    <definedName name="IQ_RES_CONST_SAAR_APR_UNUSED_UNUSED_UNUSED">"c7660"</definedName>
    <definedName name="IQ_RES_CONST_SAAR_FC_UNUSED">"c7880"</definedName>
    <definedName name="IQ_RES_CONST_SAAR_FC_UNUSED_UNUSED_UNUSED">"c7880"</definedName>
    <definedName name="IQ_RES_CONST_SAAR_POP_FC_UNUSED">"c8100"</definedName>
    <definedName name="IQ_RES_CONST_SAAR_POP_FC_UNUSED_UNUSED_UNUSED">"c8100"</definedName>
    <definedName name="IQ_RES_CONST_SAAR_POP_UNUSED">"c7220"</definedName>
    <definedName name="IQ_RES_CONST_SAAR_POP_UNUSED_UNUSED_UNUSED">"c7220"</definedName>
    <definedName name="IQ_RES_CONST_SAAR_UNUSED">"c7000"</definedName>
    <definedName name="IQ_RES_CONST_SAAR_UNUSED_UNUSED_UNUSED">"c7000"</definedName>
    <definedName name="IQ_RES_CONST_SAAR_YOY_FC_UNUSED">"c8320"</definedName>
    <definedName name="IQ_RES_CONST_SAAR_YOY_FC_UNUSED_UNUSED_UNUSED">"c8320"</definedName>
    <definedName name="IQ_RES_CONST_SAAR_YOY_UNUSED">"c7440"</definedName>
    <definedName name="IQ_RES_CONST_SAAR_YOY_UNUSED_UNUSED_UNUSED">"c7440"</definedName>
    <definedName name="IQ_RES_FIXED_INVEST">"c7001"</definedName>
    <definedName name="IQ_RES_FIXED_INVEST_APR">"c7661"</definedName>
    <definedName name="IQ_RES_FIXED_INVEST_APR_FC">"c8541"</definedName>
    <definedName name="IQ_RES_FIXED_INVEST_FC">"c7881"</definedName>
    <definedName name="IQ_RES_FIXED_INVEST_POP">"c7221"</definedName>
    <definedName name="IQ_RES_FIXED_INVEST_POP_FC">"c8101"</definedName>
    <definedName name="IQ_RES_FIXED_INVEST_REAL">"c6998"</definedName>
    <definedName name="IQ_RES_FIXED_INVEST_REAL_APR">"c7658"</definedName>
    <definedName name="IQ_RES_FIXED_INVEST_REAL_APR_FC">"c8538"</definedName>
    <definedName name="IQ_RES_FIXED_INVEST_REAL_FC">"c7878"</definedName>
    <definedName name="IQ_RES_FIXED_INVEST_REAL_POP">"c7218"</definedName>
    <definedName name="IQ_RES_FIXED_INVEST_REAL_POP_FC">"c8098"</definedName>
    <definedName name="IQ_RES_FIXED_INVEST_REAL_YOY">"c7438"</definedName>
    <definedName name="IQ_RES_FIXED_INVEST_REAL_YOY_FC">"c8318"</definedName>
    <definedName name="IQ_RES_FIXED_INVEST_SAAR">"c11994"</definedName>
    <definedName name="IQ_RES_FIXED_INVEST_SAAR_APR">"c11997"</definedName>
    <definedName name="IQ_RES_FIXED_INVEST_SAAR_POP">"c11995"</definedName>
    <definedName name="IQ_RES_FIXED_INVEST_SAAR_REAL">"c11990"</definedName>
    <definedName name="IQ_RES_FIXED_INVEST_SAAR_REAL_APR">"c11993"</definedName>
    <definedName name="IQ_RES_FIXED_INVEST_SAAR_REAL_POP">"c11991"</definedName>
    <definedName name="IQ_RES_FIXED_INVEST_SAAR_REAL_YOY">"c11992"</definedName>
    <definedName name="IQ_RES_FIXED_INVEST_SAAR_YOY">"c11996"</definedName>
    <definedName name="IQ_RES_FIXED_INVEST_YOY">"c7441"</definedName>
    <definedName name="IQ_RES_FIXED_INVEST_YOY_FC">"c8321"</definedName>
    <definedName name="IQ_RESEARCH_DEV" localSheetId="3">"c1090"</definedName>
    <definedName name="IQ_RESEARCH_DEV" localSheetId="4">"c1090"</definedName>
    <definedName name="IQ_RESEARCH_DEV" localSheetId="16">"c1090"</definedName>
    <definedName name="IQ_RESEARCH_DEV">"c1419"</definedName>
    <definedName name="IQ_RESEARCH_DEV_1">"c1419"</definedName>
    <definedName name="IQ_RESIDENTIAL_LOANS">"c1102"</definedName>
    <definedName name="IQ_REST_ACQUIRED_AFFILIATED_OTHER_RESTAURANTS">"c9873"</definedName>
    <definedName name="IQ_REST_ACQUIRED_FRANCHISE_RESTAURANTS">"c9867"</definedName>
    <definedName name="IQ_REST_ACQUIRED_OWNED_RESTAURANTS">"c9861"</definedName>
    <definedName name="IQ_REST_ACQUIRED_RESTAURANTS">"c9855"</definedName>
    <definedName name="IQ_REST_AFFILIATED_OTHER_RESTAURANTS_BEG">"c9871"</definedName>
    <definedName name="IQ_REST_AVG_VALUE_TRANSACTION">"c9887"</definedName>
    <definedName name="IQ_REST_AVG_VALUE_TRANSACTION_GROWTH">"c9888"</definedName>
    <definedName name="IQ_REST_AVG_WEEKLY_SALES">"c9879"</definedName>
    <definedName name="IQ_REST_AVG_WEEKLY_SALES_FRANCHISE">"c9877"</definedName>
    <definedName name="IQ_REST_AVG_WEEKLY_SALES_OWNED">"c9878"</definedName>
    <definedName name="IQ_REST_CLOSED_AFFILIATED_OTHER_RESTAURANTS">"c9874"</definedName>
    <definedName name="IQ_REST_CLOSED_FRANCHISE_RESTAURANTS">"c9868"</definedName>
    <definedName name="IQ_REST_CLOSED_OWNED_RESTAURANTS">"c9862"</definedName>
    <definedName name="IQ_REST_CLOSED_RESTAURANTS">"c9856"</definedName>
    <definedName name="IQ_REST_FRANCHISE_RESTAURANTS_BEG">"c9865"</definedName>
    <definedName name="IQ_REST_GUEST_COUNT_GROWTH">"c9889"</definedName>
    <definedName name="IQ_REST_OPENED_AFFILIATED_OTHER_RESTAURANTS">"c9872"</definedName>
    <definedName name="IQ_REST_OPENED_FRANCHISE_RESTAURANTS">"c9866"</definedName>
    <definedName name="IQ_REST_OPENED_OWNED_RESTAURANTS">"c9860"</definedName>
    <definedName name="IQ_REST_OPENED_RESTAURANTS">"c9854"</definedName>
    <definedName name="IQ_REST_OPERATING_MARGIN">"c9886"</definedName>
    <definedName name="IQ_REST_OWNED_RESTAURANTS_BEG">"c9859"</definedName>
    <definedName name="IQ_REST_RESTAURANTS_BEG">"c9853"</definedName>
    <definedName name="IQ_REST_SAME_RESTAURANT_SALES">"c9885"</definedName>
    <definedName name="IQ_REST_SAME_RESTAURANT_SALES_FRANCHISE">"c9883"</definedName>
    <definedName name="IQ_REST_SAME_RESTAURANT_SALES_GROWTH">"c9882"</definedName>
    <definedName name="IQ_REST_SAME_RESTAURANT_SALES_GROWTH_FRANCHISE">"c9880"</definedName>
    <definedName name="IQ_REST_SAME_RESTAURANT_SALES_GROWTH_OWNED">"c9881"</definedName>
    <definedName name="IQ_REST_SAME_RESTAURANT_SALES_OWNED">"c9884"</definedName>
    <definedName name="IQ_REST_SOLD_AFFILIATED_OTHER_RESTAURANTS">"c9875"</definedName>
    <definedName name="IQ_REST_SOLD_FRANCHISE_RESTAURANTS">"c9869"</definedName>
    <definedName name="IQ_REST_SOLD_OWNED_RESTAURANTS">"c9863"</definedName>
    <definedName name="IQ_REST_SOLD_RESTAURANTS">"c9857"</definedName>
    <definedName name="IQ_REST_TOTAL_AFFILIATED_OTHER_RESTAURANTS">"c9876"</definedName>
    <definedName name="IQ_REST_TOTAL_FRANCHISE_RESTAURANTS">"c9870"</definedName>
    <definedName name="IQ_REST_TOTAL_OWNED_RESTAURANTS">"c9864"</definedName>
    <definedName name="IQ_REST_TOTAL_RESTAURANTS">"c9858"</definedName>
    <definedName name="IQ_RESTATEMENT_BS">"c1643"</definedName>
    <definedName name="IQ_RESTATEMENT_CF">"c1644"</definedName>
    <definedName name="IQ_RESTATEMENT_IS">"c1642"</definedName>
    <definedName name="IQ_RESTATEMENTS_FFIEC">"c12958"</definedName>
    <definedName name="IQ_RESTATEMENTS_NET_FDIC">"c6500"</definedName>
    <definedName name="IQ_RESTR_STOCK_COMP">"c3506"</definedName>
    <definedName name="IQ_RESTR_STOCK_COMP_PRETAX">"c3504"</definedName>
    <definedName name="IQ_RESTR_STOCK_COMP_TAX">"c3505"</definedName>
    <definedName name="IQ_RESTRICTED_CASH">"c1103"</definedName>
    <definedName name="IQ_RESTRICTED_CASH_NON_CURRENT">"c6192"</definedName>
    <definedName name="IQ_RESTRICTED_CASH_TOTAL">"c6193"</definedName>
    <definedName name="IQ_RESTRUCTURE">"c1104"</definedName>
    <definedName name="IQ_RESTRUCTURE_BNK">"c1105"</definedName>
    <definedName name="IQ_RESTRUCTURE_BR">"c1106"</definedName>
    <definedName name="IQ_RESTRUCTURE_CF">"c1107"</definedName>
    <definedName name="IQ_RESTRUCTURE_FIN">"c1108"</definedName>
    <definedName name="IQ_RESTRUCTURE_INS">"c1109"</definedName>
    <definedName name="IQ_RESTRUCTURE_RE">"c6264"</definedName>
    <definedName name="IQ_RESTRUCTURE_REIT">"c1110"</definedName>
    <definedName name="IQ_RESTRUCTURE_SUPPLE">"c13809"</definedName>
    <definedName name="IQ_RESTRUCTURE_UTI">"c1111"</definedName>
    <definedName name="IQ_RESTRUCTURED_LOANS">"c1112"</definedName>
    <definedName name="IQ_RESTRUCTURED_LOANS_1_4_RESIDENTIAL_FDIC">"c6378"</definedName>
    <definedName name="IQ_RESTRUCTURED_LOANS_LEASES_FDIC">"c6377"</definedName>
    <definedName name="IQ_RESTRUCTURED_LOANS_NON_1_4_FDIC">"c6379"</definedName>
    <definedName name="IQ_RETAIL_ACQUIRED_AFFILIATED_OTHER_STORES">"c9892"</definedName>
    <definedName name="IQ_RETAIL_ACQUIRED_FRANCHISE_STORES">"c2903"</definedName>
    <definedName name="IQ_RETAIL_ACQUIRED_FRANCHISE_STORES_1">"c2903"</definedName>
    <definedName name="IQ_RETAIL_ACQUIRED_OWNED_STORES">"c2895"</definedName>
    <definedName name="IQ_RETAIL_ACQUIRED_OWNED_STORES_1">"c2895"</definedName>
    <definedName name="IQ_RETAIL_ACQUIRED_STORES">"c2887"</definedName>
    <definedName name="IQ_RETAIL_AFFILIATED_OTHER_STORES_BEG">"c9890"</definedName>
    <definedName name="IQ_RETAIL_AVG_SQ_METERS_GROSS">"c9908"</definedName>
    <definedName name="IQ_RETAIL_AVG_SQ_METERS_NET">"c9907"</definedName>
    <definedName name="IQ_RETAIL_AVG_STORE_SIZE_GROSS">"c2066"</definedName>
    <definedName name="IQ_RETAIL_AVG_STORE_SIZE_NET">"c2067"</definedName>
    <definedName name="IQ_RETAIL_AVG_VALUE_TRANSACTION">"c9915"</definedName>
    <definedName name="IQ_RETAIL_AVG_VALUE_TRANSACTION_GROWTH">"c9916"</definedName>
    <definedName name="IQ_RETAIL_AVG_WK_SALES">"c2891"</definedName>
    <definedName name="IQ_RETAIL_AVG_WK_SALES_FRANCHISE">"c2899"</definedName>
    <definedName name="IQ_RETAIL_AVG_WK_SALES_OWNED">"c2907"</definedName>
    <definedName name="IQ_RETAIL_CATALOG_REVENUES">"c9903"</definedName>
    <definedName name="IQ_RETAIL_CLOSED_AFFILIATED_OTHER_STORES">"c9893"</definedName>
    <definedName name="IQ_RETAIL_CLOSED_FRANCHISE_STORES">"c2896"</definedName>
    <definedName name="IQ_RETAIL_CLOSED_OWNED_STORES">"c2904"</definedName>
    <definedName name="IQ_RETAIL_CLOSED_STORES">"c2063"</definedName>
    <definedName name="IQ_RETAIL_DEPOSITS_FDIC">"c6488"</definedName>
    <definedName name="IQ_RETAIL_FRANCHISE_STORES_BEG">"c2893"</definedName>
    <definedName name="IQ_RETAIL_GROSS_MARGIN">"c9899"</definedName>
    <definedName name="IQ_RETAIL_IS_RATIO">"c7002"</definedName>
    <definedName name="IQ_RETAIL_IS_RATIO_FC">"c7882"</definedName>
    <definedName name="IQ_RETAIL_IS_RATIO_POP">"c7222"</definedName>
    <definedName name="IQ_RETAIL_IS_RATIO_POP_FC">"c8102"</definedName>
    <definedName name="IQ_RETAIL_IS_RATIO_YOY">"c7442"</definedName>
    <definedName name="IQ_RETAIL_IS_RATIO_YOY_FC">"c8322"</definedName>
    <definedName name="IQ_RETAIL_MERCHANDISE_MARGIN">"c9901"</definedName>
    <definedName name="IQ_RETAIL_ONLINE_REVENUES">"c9904"</definedName>
    <definedName name="IQ_RETAIL_OPENED_AFFILIATED_OTHER_STORES">"c9891"</definedName>
    <definedName name="IQ_RETAIL_OPENED_FRANCHISE_STORES">"c2894"</definedName>
    <definedName name="IQ_RETAIL_OPENED_OWNED_STORES">"c2902"</definedName>
    <definedName name="IQ_RETAIL_OPENED_STORES">"c2062"</definedName>
    <definedName name="IQ_RETAIL_OPERATING_MARGIN">"c9900"</definedName>
    <definedName name="IQ_RETAIL_OWNED_STORES_BEG">"c2901"</definedName>
    <definedName name="IQ_RETAIL_REVENUES">"c9902"</definedName>
    <definedName name="IQ_RETAIL_SALES">"c7003"</definedName>
    <definedName name="IQ_RETAIL_SALES_APR">"c7663"</definedName>
    <definedName name="IQ_RETAIL_SALES_APR_FC">"c8543"</definedName>
    <definedName name="IQ_RETAIL_SALES_CATALOG">"c9903"</definedName>
    <definedName name="IQ_RETAIL_SALES_FC">"c7883"</definedName>
    <definedName name="IQ_RETAIL_SALES_FOOD">"c7004"</definedName>
    <definedName name="IQ_RETAIL_SALES_FOOD_APR">"c7664"</definedName>
    <definedName name="IQ_RETAIL_SALES_FOOD_APR_FC">"c8544"</definedName>
    <definedName name="IQ_RETAIL_SALES_FOOD_EXCL_VEHICLE">"c7005"</definedName>
    <definedName name="IQ_RETAIL_SALES_FOOD_EXCL_VEHICLE_APR">"c7665"</definedName>
    <definedName name="IQ_RETAIL_SALES_FOOD_EXCL_VEHICLE_APR_FC">"c8545"</definedName>
    <definedName name="IQ_RETAIL_SALES_FOOD_EXCL_VEHICLE_FC">"c7885"</definedName>
    <definedName name="IQ_RETAIL_SALES_FOOD_EXCL_VEHICLE_POP">"c7225"</definedName>
    <definedName name="IQ_RETAIL_SALES_FOOD_EXCL_VEHICLE_POP_FC">"c8105"</definedName>
    <definedName name="IQ_RETAIL_SALES_FOOD_EXCL_VEHICLE_YOY">"c7445"</definedName>
    <definedName name="IQ_RETAIL_SALES_FOOD_EXCL_VEHICLE_YOY_FC">"c8325"</definedName>
    <definedName name="IQ_RETAIL_SALES_FOOD_FC">"c7884"</definedName>
    <definedName name="IQ_RETAIL_SALES_FOOD_POP">"c7224"</definedName>
    <definedName name="IQ_RETAIL_SALES_FOOD_POP_FC">"c8104"</definedName>
    <definedName name="IQ_RETAIL_SALES_FOOD_YOY">"c7444"</definedName>
    <definedName name="IQ_RETAIL_SALES_FOOD_YOY_FC">"c8324"</definedName>
    <definedName name="IQ_RETAIL_SALES_ONLINE">"c9904"</definedName>
    <definedName name="IQ_RETAIL_SALES_POP">"c7223"</definedName>
    <definedName name="IQ_RETAIL_SALES_POP_FC">"c8103"</definedName>
    <definedName name="IQ_RETAIL_SALES_RETAIL">"c9902"</definedName>
    <definedName name="IQ_RETAIL_SALES_SAAR">"c7009"</definedName>
    <definedName name="IQ_RETAIL_SALES_SAAR_APR">"c7669"</definedName>
    <definedName name="IQ_RETAIL_SALES_SAAR_APR_FC">"c8549"</definedName>
    <definedName name="IQ_RETAIL_SALES_SAAR_FC">"c7889"</definedName>
    <definedName name="IQ_RETAIL_SALES_SAAR_POP">"c7229"</definedName>
    <definedName name="IQ_RETAIL_SALES_SAAR_POP_FC">"c8109"</definedName>
    <definedName name="IQ_RETAIL_SALES_SAAR_YOY">"c7449"</definedName>
    <definedName name="IQ_RETAIL_SALES_SAAR_YOY_FC">"c8329"</definedName>
    <definedName name="IQ_RETAIL_SALES_SQ_METER_COMPARABLE_GROSS">"c9914"</definedName>
    <definedName name="IQ_RETAIL_SALES_SQ_METER_COMPARABLE_NET">"c9913"</definedName>
    <definedName name="IQ_RETAIL_SALES_SQ_METER_GROSS">"c9910"</definedName>
    <definedName name="IQ_RETAIL_SALES_SQ_METER_NET">"c9909"</definedName>
    <definedName name="IQ_RETAIL_SALES_SQ_METER_OWNED_GROSS">"c9912"</definedName>
    <definedName name="IQ_RETAIL_SALES_SQ_METER_OWNED_NET">"c9911"</definedName>
    <definedName name="IQ_RETAIL_SALES_SQFT_ALL_GROSS">"c2138"</definedName>
    <definedName name="IQ_RETAIL_SALES_SQFT_ALL_NET">"c2139"</definedName>
    <definedName name="IQ_RETAIL_SALES_SQFT_COMPARABLE_GROSS">"c2136"</definedName>
    <definedName name="IQ_RETAIL_SALES_SQFT_COMPARABLE_NET">"c2137"</definedName>
    <definedName name="IQ_RETAIL_SALES_SQFT_OWNED_GROSS">"c2134"</definedName>
    <definedName name="IQ_RETAIL_SALES_SQFT_OWNED_NET">"c2135"</definedName>
    <definedName name="IQ_RETAIL_SALES_VALUE_INDEX">"c7006"</definedName>
    <definedName name="IQ_RETAIL_SALES_VALUE_INDEX_APR">"c7666"</definedName>
    <definedName name="IQ_RETAIL_SALES_VALUE_INDEX_APR_FC">"c8546"</definedName>
    <definedName name="IQ_RETAIL_SALES_VALUE_INDEX_FC">"c7886"</definedName>
    <definedName name="IQ_RETAIL_SALES_VALUE_INDEX_POP">"c7226"</definedName>
    <definedName name="IQ_RETAIL_SALES_VALUE_INDEX_POP_FC">"c8106"</definedName>
    <definedName name="IQ_RETAIL_SALES_VALUE_INDEX_YOY">"c7446"</definedName>
    <definedName name="IQ_RETAIL_SALES_VALUE_INDEX_YOY_FC">"c8326"</definedName>
    <definedName name="IQ_RETAIL_SALES_VOL_INDEX">"c7007"</definedName>
    <definedName name="IQ_RETAIL_SALES_VOL_INDEX_APR">"c7667"</definedName>
    <definedName name="IQ_RETAIL_SALES_VOL_INDEX_APR_FC">"c8547"</definedName>
    <definedName name="IQ_RETAIL_SALES_VOL_INDEX_EXCL_MOTOR">"c7008"</definedName>
    <definedName name="IQ_RETAIL_SALES_VOL_INDEX_EXCL_MOTOR_APR">"c7668"</definedName>
    <definedName name="IQ_RETAIL_SALES_VOL_INDEX_EXCL_MOTOR_APR_FC">"c8548"</definedName>
    <definedName name="IQ_RETAIL_SALES_VOL_INDEX_EXCL_MOTOR_FC">"c7888"</definedName>
    <definedName name="IQ_RETAIL_SALES_VOL_INDEX_EXCL_MOTOR_POP">"c7228"</definedName>
    <definedName name="IQ_RETAIL_SALES_VOL_INDEX_EXCL_MOTOR_POP_FC">"c8108"</definedName>
    <definedName name="IQ_RETAIL_SALES_VOL_INDEX_EXCL_MOTOR_YOY">"c7448"</definedName>
    <definedName name="IQ_RETAIL_SALES_VOL_INDEX_EXCL_MOTOR_YOY_FC">"c8328"</definedName>
    <definedName name="IQ_RETAIL_SALES_VOL_INDEX_FC">"c7887"</definedName>
    <definedName name="IQ_RETAIL_SALES_VOL_INDEX_POP">"c7227"</definedName>
    <definedName name="IQ_RETAIL_SALES_VOL_INDEX_POP_FC">"c8107"</definedName>
    <definedName name="IQ_RETAIL_SALES_VOL_INDEX_YOY">"c7447"</definedName>
    <definedName name="IQ_RETAIL_SALES_VOL_INDEX_YOY_FC">"c8327"</definedName>
    <definedName name="IQ_RETAIL_SALES_YOY">"c7443"</definedName>
    <definedName name="IQ_RETAIL_SALES_YOY_FC">"c8323"</definedName>
    <definedName name="IQ_RETAIL_SAME_STORE_SALES">"c9898"</definedName>
    <definedName name="IQ_RETAIL_SAME_STORE_SALES_FRANCHISE">"c9896"</definedName>
    <definedName name="IQ_RETAIL_SAME_STORE_SALES_OWNED">"c9897"</definedName>
    <definedName name="IQ_RETAIL_SOLD_AFFILIATED_OTHER_STORES">"c9894"</definedName>
    <definedName name="IQ_RETAIL_SOLD_FRANCHISE_STORES">"c2897"</definedName>
    <definedName name="IQ_RETAIL_SOLD_OWNED_STORES">"c2905"</definedName>
    <definedName name="IQ_RETAIL_SOLD_STORES">"c2889"</definedName>
    <definedName name="IQ_RETAIL_SQ_FOOTAGE">"c2064"</definedName>
    <definedName name="IQ_RETAIL_STORE_SELLING_AREA">"c2065"</definedName>
    <definedName name="IQ_RETAIL_STORES_BEG">"c2885"</definedName>
    <definedName name="IQ_RETAIL_TOTAL_AFFILIATED_OTHER_STORES">"c9895"</definedName>
    <definedName name="IQ_RETAIL_TOTAL_FRANCHISE_STORES">"c2898"</definedName>
    <definedName name="IQ_RETAIL_TOTAL_OWNED_STORES">"c2906"</definedName>
    <definedName name="IQ_RETAIL_TOTAL_SQ_METERS_GROSS">"c9906"</definedName>
    <definedName name="IQ_RETAIL_TOTAL_SQ_METERS_NET">"c9905"</definedName>
    <definedName name="IQ_RETAIL_TOTAL_STORES">"c2061"</definedName>
    <definedName name="IQ_RETAIL_WHOLESALE_REVENUES">"c15895"</definedName>
    <definedName name="IQ_RETAINED_EARN" localSheetId="3">"c1092"</definedName>
    <definedName name="IQ_RETAINED_EARN" localSheetId="4">"c1092"</definedName>
    <definedName name="IQ_RETAINED_EARN" localSheetId="16">"c1092"</definedName>
    <definedName name="IQ_RETAINED_EARN">"c1420"</definedName>
    <definedName name="IQ_RETAINED_EARN_1">"c1420"</definedName>
    <definedName name="IQ_RETAINED_EARNINGS_AVERAGE_EQUITY_FDIC">"c6733"</definedName>
    <definedName name="IQ_RETAINED_EARNINGS_EQUITY_FFIEC">"c13348"</definedName>
    <definedName name="IQ_RETAINED_EARNINGS_FFIEC">"c12878"</definedName>
    <definedName name="IQ_RETURN_ASSETS">"c1113"</definedName>
    <definedName name="IQ_RETURN_ASSETS_ACT_OR_EST">"c3585"</definedName>
    <definedName name="IQ_RETURN_ASSETS_ACT_OR_EST_CIQ">"c12020"</definedName>
    <definedName name="IQ_RETURN_ASSETS_ACT_OR_EST_REUT">"c5475"</definedName>
    <definedName name="IQ_RETURN_ASSETS_ACT_OR_EST_THOM">"c5310"</definedName>
    <definedName name="IQ_RETURN_ASSETS_BANK">"c1114"</definedName>
    <definedName name="IQ_RETURN_ASSETS_BROK">"c1115"</definedName>
    <definedName name="IQ_RETURN_ASSETS_DET_EST_DATE_REUT">"c12304"</definedName>
    <definedName name="IQ_RETURN_ASSETS_DET_EST_INCL_REUT">"c12428"</definedName>
    <definedName name="IQ_RETURN_ASSETS_DET_EST_ORIGIN_REUT">"c12672"</definedName>
    <definedName name="IQ_RETURN_ASSETS_DET_EST_REUT">"c12162"</definedName>
    <definedName name="IQ_RETURN_ASSETS_EST">"c3529"</definedName>
    <definedName name="IQ_RETURN_ASSETS_EST_CIQ">"c3828"</definedName>
    <definedName name="IQ_RETURN_ASSETS_EST_REUT">"c3990"</definedName>
    <definedName name="IQ_RETURN_ASSETS_EST_THOM">"c4034"</definedName>
    <definedName name="IQ_RETURN_ASSETS_FDIC">"c6730"</definedName>
    <definedName name="IQ_RETURN_ASSETS_FS">"c1116"</definedName>
    <definedName name="IQ_RETURN_ASSETS_GUIDANCE">"c4517"</definedName>
    <definedName name="IQ_RETURN_ASSETS_GUIDANCE_CIQ">"c5055"</definedName>
    <definedName name="IQ_RETURN_ASSETS_HIGH_EST">"c3530"</definedName>
    <definedName name="IQ_RETURN_ASSETS_HIGH_EST_CIQ">"c3830"</definedName>
    <definedName name="IQ_RETURN_ASSETS_HIGH_EST_REUT">"c3992"</definedName>
    <definedName name="IQ_RETURN_ASSETS_HIGH_EST_THOM">"c4036"</definedName>
    <definedName name="IQ_RETURN_ASSETS_HIGH_GUIDANCE">"c4183"</definedName>
    <definedName name="IQ_RETURN_ASSETS_HIGH_GUIDANCE_CIQ">"c4595"</definedName>
    <definedName name="IQ_RETURN_ASSETS_LOW_EST">"c3531"</definedName>
    <definedName name="IQ_RETURN_ASSETS_LOW_EST_CIQ">"c3831"</definedName>
    <definedName name="IQ_RETURN_ASSETS_LOW_EST_REUT">"c3993"</definedName>
    <definedName name="IQ_RETURN_ASSETS_LOW_EST_THOM">"c4037"</definedName>
    <definedName name="IQ_RETURN_ASSETS_LOW_GUIDANCE">"c4223"</definedName>
    <definedName name="IQ_RETURN_ASSETS_LOW_GUIDANCE_CIQ">"c4635"</definedName>
    <definedName name="IQ_RETURN_ASSETS_MEDIAN_EST">"c3532"</definedName>
    <definedName name="IQ_RETURN_ASSETS_MEDIAN_EST_CIQ">"c3829"</definedName>
    <definedName name="IQ_RETURN_ASSETS_MEDIAN_EST_REUT">"c3991"</definedName>
    <definedName name="IQ_RETURN_ASSETS_MEDIAN_EST_THOM">"c4035"</definedName>
    <definedName name="IQ_RETURN_ASSETS_NUM_EST">"c3527"</definedName>
    <definedName name="IQ_RETURN_ASSETS_NUM_EST_CIQ">"c3832"</definedName>
    <definedName name="IQ_RETURN_ASSETS_NUM_EST_REUT">"c3994"</definedName>
    <definedName name="IQ_RETURN_ASSETS_NUM_EST_THOM">"c4038"</definedName>
    <definedName name="IQ_RETURN_ASSETS_STDDEV_EST">"c3528"</definedName>
    <definedName name="IQ_RETURN_ASSETS_STDDEV_EST_CIQ">"c3833"</definedName>
    <definedName name="IQ_RETURN_ASSETS_STDDEV_EST_REUT">"c3995"</definedName>
    <definedName name="IQ_RETURN_ASSETS_STDDEV_EST_THOM">"c4039"</definedName>
    <definedName name="IQ_RETURN_CAPITAL">"c1117"</definedName>
    <definedName name="IQ_RETURN_COMMON_EQUITY">"c13838"</definedName>
    <definedName name="IQ_RETURN_EMBEDDED_VALUE">"c9974"</definedName>
    <definedName name="IQ_RETURN_EQUITY">"c1118"</definedName>
    <definedName name="IQ_RETURN_EQUITY_ACT_OR_EST">"c3586"</definedName>
    <definedName name="IQ_RETURN_EQUITY_ACT_OR_EST_CIQ">"c12021"</definedName>
    <definedName name="IQ_RETURN_EQUITY_ACT_OR_EST_REUT">"c5476"</definedName>
    <definedName name="IQ_RETURN_EQUITY_ACT_OR_EST_THOM">"c5311"</definedName>
    <definedName name="IQ_RETURN_EQUITY_BANK">"c1119"</definedName>
    <definedName name="IQ_RETURN_EQUITY_BROK">"c1120"</definedName>
    <definedName name="IQ_RETURN_EQUITY_DET_EST_DATE_REUT">"c12305"</definedName>
    <definedName name="IQ_RETURN_EQUITY_DET_EST_INCL_REUT">"c12429"</definedName>
    <definedName name="IQ_RETURN_EQUITY_DET_EST_ORIGIN_REUT">"c12673"</definedName>
    <definedName name="IQ_RETURN_EQUITY_DET_EST_REUT">"c12163"</definedName>
    <definedName name="IQ_RETURN_EQUITY_EST">"c3535"</definedName>
    <definedName name="IQ_RETURN_EQUITY_EST_CIQ">"c3821"</definedName>
    <definedName name="IQ_RETURN_EQUITY_EST_REUT">"c3983"</definedName>
    <definedName name="IQ_RETURN_EQUITY_EST_THOM">"c5479"</definedName>
    <definedName name="IQ_RETURN_EQUITY_FDIC">"c6732"</definedName>
    <definedName name="IQ_RETURN_EQUITY_FS">"c1121"</definedName>
    <definedName name="IQ_RETURN_EQUITY_GUIDANCE">"c4518"</definedName>
    <definedName name="IQ_RETURN_EQUITY_GUIDANCE_CIQ">"c5056"</definedName>
    <definedName name="IQ_RETURN_EQUITY_HIGH_EST">"c3536"</definedName>
    <definedName name="IQ_RETURN_EQUITY_HIGH_EST_CIQ">"c3823"</definedName>
    <definedName name="IQ_RETURN_EQUITY_HIGH_EST_REUT">"c3985"</definedName>
    <definedName name="IQ_RETURN_EQUITY_HIGH_EST_THOM">"c5283"</definedName>
    <definedName name="IQ_RETURN_EQUITY_HIGH_GUIDANCE">"c4182"</definedName>
    <definedName name="IQ_RETURN_EQUITY_HIGH_GUIDANCE_CIQ">"c4594"</definedName>
    <definedName name="IQ_RETURN_EQUITY_LOW_EST">"c3537"</definedName>
    <definedName name="IQ_RETURN_EQUITY_LOW_EST_CIQ">"c3824"</definedName>
    <definedName name="IQ_RETURN_EQUITY_LOW_EST_REUT">"c3986"</definedName>
    <definedName name="IQ_RETURN_EQUITY_LOW_EST_THOM">"c5284"</definedName>
    <definedName name="IQ_RETURN_EQUITY_LOW_GUIDANCE">"c4222"</definedName>
    <definedName name="IQ_RETURN_EQUITY_LOW_GUIDANCE_CIQ">"c4634"</definedName>
    <definedName name="IQ_RETURN_EQUITY_MEDIAN_EST">"c3538"</definedName>
    <definedName name="IQ_RETURN_EQUITY_MEDIAN_EST_CIQ">"c3822"</definedName>
    <definedName name="IQ_RETURN_EQUITY_MEDIAN_EST_REUT">"c3984"</definedName>
    <definedName name="IQ_RETURN_EQUITY_MEDIAN_EST_THOM">"c5282"</definedName>
    <definedName name="IQ_RETURN_EQUITY_NUM_EST">"c3533"</definedName>
    <definedName name="IQ_RETURN_EQUITY_NUM_EST_CIQ">"c3825"</definedName>
    <definedName name="IQ_RETURN_EQUITY_NUM_EST_REUT">"c3987"</definedName>
    <definedName name="IQ_RETURN_EQUITY_NUM_EST_THOM">"c5285"</definedName>
    <definedName name="IQ_RETURN_EQUITY_STDDEV_EST">"c3534"</definedName>
    <definedName name="IQ_RETURN_EQUITY_STDDEV_EST_CIQ">"c3826"</definedName>
    <definedName name="IQ_RETURN_EQUITY_STDDEV_EST_REUT">"c3988"</definedName>
    <definedName name="IQ_RETURN_EQUITY_STDDEV_EST_THOM">"c5286"</definedName>
    <definedName name="IQ_RETURN_INVESTMENT" localSheetId="3">"c1117"</definedName>
    <definedName name="IQ_RETURN_INVESTMENT" localSheetId="4">"c1117"</definedName>
    <definedName name="IQ_RETURN_INVESTMENT" localSheetId="16">"c1117"</definedName>
    <definedName name="IQ_RETURN_INVESTMENT">"c1421"</definedName>
    <definedName name="IQ_RETURN_INVESTMENT_1">"c1421"</definedName>
    <definedName name="IQ_REV">"c1122"</definedName>
    <definedName name="IQ_REV_AP">"c8873"</definedName>
    <definedName name="IQ_REV_AP_ABS">"c8892"</definedName>
    <definedName name="IQ_REV_BEFORE_LL">"c1123"</definedName>
    <definedName name="IQ_REV_BEFORE_LOAN_LOSS_FOREIGN_FFIEC">"c15381"</definedName>
    <definedName name="IQ_REV_DET_EST_CURRENCY_REUT">"c12544"</definedName>
    <definedName name="IQ_REV_DET_EST_DATE_REUT">"c12303"</definedName>
    <definedName name="IQ_REV_DET_EST_INCL_REUT">"c12427"</definedName>
    <definedName name="IQ_REV_DET_EST_ORIGIN_REUT">"c12671"</definedName>
    <definedName name="IQ_REV_DET_EST_REUT">"c12161"</definedName>
    <definedName name="IQ_REV_NAME_AP">"c8911"</definedName>
    <definedName name="IQ_REV_NAME_AP_ABS">"c8930"</definedName>
    <definedName name="IQ_REV_STDDEV_EST">"c1124"</definedName>
    <definedName name="IQ_REV_STDDEV_EST_CIQ">"c3621"</definedName>
    <definedName name="IQ_REV_STDDEV_EST_REUT">"c3639"</definedName>
    <definedName name="IQ_REV_STDDEV_EST_THOM">"c3657"</definedName>
    <definedName name="IQ_REV_UTI">"c1125"</definedName>
    <definedName name="IQ_REVALUATION_GAINS_DERIVATIVE_DOM_FFIEC">"c12828"</definedName>
    <definedName name="IQ_REVALUATION_GAINS_DERIVATIVE_FOREIGN_FFIEC">"c12829"</definedName>
    <definedName name="IQ_REVALUATION_GAINS_FDIC">"c6428"</definedName>
    <definedName name="IQ_REVALUATION_LOSSES_FDIC">"c6429"</definedName>
    <definedName name="IQ_REVALUATION_NON_TRADING_PROP">"c15999"</definedName>
    <definedName name="IQ_REVENUE" localSheetId="3">"c1122"</definedName>
    <definedName name="IQ_REVENUE" localSheetId="4">"c1122"</definedName>
    <definedName name="IQ_REVENUE" localSheetId="16">"c1122"</definedName>
    <definedName name="IQ_REVENUE">"c1422"</definedName>
    <definedName name="IQ_REVENUE_1">"c1422"</definedName>
    <definedName name="IQ_REVENUE_10K">"IQ_REVENUE_10K"</definedName>
    <definedName name="IQ_REVENUE_10Q">"IQ_REVENUE_10Q"</definedName>
    <definedName name="IQ_REVENUE_10Q1">"IQ_REVENUE_10Q1"</definedName>
    <definedName name="IQ_REVENUE_ACT_OR_EST">"c2214"</definedName>
    <definedName name="IQ_REVENUE_ACT_OR_EST_CIQ">"c5059"</definedName>
    <definedName name="IQ_REVENUE_ACT_OR_EST_REUT">"c5461"</definedName>
    <definedName name="IQ_REVENUE_ACT_OR_EST_THOM">"c5299"</definedName>
    <definedName name="IQ_REVENUE_ADVERTISING">"c2880"</definedName>
    <definedName name="IQ_REVENUE_ANALOG_CABLE">"c2875"</definedName>
    <definedName name="IQ_REVENUE_BASIC_CABLE">"c2877"</definedName>
    <definedName name="IQ_REVENUE_BBAND">"c2878"</definedName>
    <definedName name="IQ_REVENUE_BEFORE_LL_FFIEC">"c13018"</definedName>
    <definedName name="IQ_REVENUE_COMMERCIAL">"c2881"</definedName>
    <definedName name="IQ_REVENUE_DIGITAL_CABLE">"c2876"</definedName>
    <definedName name="IQ_REVENUE_EST">"c1126"</definedName>
    <definedName name="IQ_REVENUE_EST_1" localSheetId="3">"IQ_REVENUE_EST_1"</definedName>
    <definedName name="IQ_REVENUE_EST_1" localSheetId="4">"IQ_REVENUE_EST_1"</definedName>
    <definedName name="IQ_REVENUE_EST_1" localSheetId="16">"IQ_REVENUE_EST_1"</definedName>
    <definedName name="IQ_REVENUE_EST_1">"c190"</definedName>
    <definedName name="IQ_REVENUE_EST_BOTTOM_UP">"c5488"</definedName>
    <definedName name="IQ_REVENUE_EST_BOTTOM_UP_CIQ">"c12025"</definedName>
    <definedName name="IQ_REVENUE_EST_BOTTOM_UP_REUT">"c5496"</definedName>
    <definedName name="IQ_REVENUE_EST_CIQ">"c3616"</definedName>
    <definedName name="IQ_REVENUE_EST_DOWN_2MONTH">"c16285"</definedName>
    <definedName name="IQ_REVENUE_EST_DOWN_2MONTH_CIQ">"c16609"</definedName>
    <definedName name="IQ_REVENUE_EST_DOWN_3MONTH">"c16289"</definedName>
    <definedName name="IQ_REVENUE_EST_DOWN_3MONTH_CIQ">"c16613"</definedName>
    <definedName name="IQ_REVENUE_EST_DOWN_MONTH">"c16281"</definedName>
    <definedName name="IQ_REVENUE_EST_DOWN_MONTH_CIQ">"c16605"</definedName>
    <definedName name="IQ_REVENUE_EST_NOTE">"c17502"</definedName>
    <definedName name="IQ_REVENUE_EST_NOTE_CIQ">"c17455"</definedName>
    <definedName name="IQ_REVENUE_EST_NUM_ANALYSTS_2MONTH">"c16283"</definedName>
    <definedName name="IQ_REVENUE_EST_NUM_ANALYSTS_2MONTH_CIQ">"c16607"</definedName>
    <definedName name="IQ_REVENUE_EST_NUM_ANALYSTS_3MONTH">"c16287"</definedName>
    <definedName name="IQ_REVENUE_EST_NUM_ANALYSTS_3MONTH_CIQ">"c16611"</definedName>
    <definedName name="IQ_REVENUE_EST_NUM_ANALYSTS_MONTH">"c16279"</definedName>
    <definedName name="IQ_REVENUE_EST_NUM_ANALYSTS_MONTH_CIQ">"c16603"</definedName>
    <definedName name="IQ_REVENUE_EST_REUT">"c3634"</definedName>
    <definedName name="IQ_REVENUE_EST_THOM">"c3652"</definedName>
    <definedName name="IQ_REVENUE_EST_TOTAL_REVISED_2MONTH">"c16286"</definedName>
    <definedName name="IQ_REVENUE_EST_TOTAL_REVISED_2MONTH_CIQ">"c16610"</definedName>
    <definedName name="IQ_REVENUE_EST_TOTAL_REVISED_3MONTH">"c16290"</definedName>
    <definedName name="IQ_REVENUE_EST_TOTAL_REVISED_3MONTH_CIQ">"c16614"</definedName>
    <definedName name="IQ_REVENUE_EST_TOTAL_REVISED_MONTH">"c16282"</definedName>
    <definedName name="IQ_REVENUE_EST_TOTAL_REVISED_MONTH_CIQ">"c16606"</definedName>
    <definedName name="IQ_REVENUE_EST_UP_2MONTH">"c16284"</definedName>
    <definedName name="IQ_REVENUE_EST_UP_2MONTH_CIQ">"c16608"</definedName>
    <definedName name="IQ_REVENUE_EST_UP_3MONTH">"c16288"</definedName>
    <definedName name="IQ_REVENUE_EST_UP_3MONTH_CIQ">"c16612"</definedName>
    <definedName name="IQ_REVENUE_EST_UP_MONTH">"c16280"</definedName>
    <definedName name="IQ_REVENUE_EST_UP_MONTH_CIQ">"c16604"</definedName>
    <definedName name="IQ_REVENUE_GROWTH_1" localSheetId="3">"IQ_REVENUE_GROWTH_1"</definedName>
    <definedName name="IQ_REVENUE_GROWTH_1" localSheetId="4">"IQ_REVENUE_GROWTH_1"</definedName>
    <definedName name="IQ_REVENUE_GROWTH_1" localSheetId="16">"IQ_REVENUE_GROWTH_1"</definedName>
    <definedName name="IQ_REVENUE_GROWTH_1">"c155"</definedName>
    <definedName name="IQ_REVENUE_GROWTH_1_1">"c155"</definedName>
    <definedName name="IQ_REVENUE_GROWTH_2" localSheetId="3">"IQ_REVENUE_GROWTH_2"</definedName>
    <definedName name="IQ_REVENUE_GROWTH_2" localSheetId="4">"IQ_REVENUE_GROWTH_2"</definedName>
    <definedName name="IQ_REVENUE_GROWTH_2" localSheetId="16">"IQ_REVENUE_GROWTH_2"</definedName>
    <definedName name="IQ_REVENUE_GROWTH_2">"c159"</definedName>
    <definedName name="IQ_REVENUE_GROWTH_2_1">"c159"</definedName>
    <definedName name="IQ_REVENUE_GUIDANCE">"c4519"</definedName>
    <definedName name="IQ_REVENUE_GUIDANCE_CIQ">"c5057"</definedName>
    <definedName name="IQ_REVENUE_HIGH_EST">"c1127"</definedName>
    <definedName name="IQ_REVENUE_HIGH_EST_CIQ">"c3618"</definedName>
    <definedName name="IQ_REVENUE_HIGH_EST_REUT">"c3636"</definedName>
    <definedName name="IQ_REVENUE_HIGH_EST_THOM">"c3654"</definedName>
    <definedName name="IQ_REVENUE_HIGH_GUIDANCE">"c4169"</definedName>
    <definedName name="IQ_REVENUE_HIGH_GUIDANCE_CIQ">"c4581"</definedName>
    <definedName name="IQ_REVENUE_LOW_EST">"c1128"</definedName>
    <definedName name="IQ_REVENUE_LOW_EST_CIQ">"c3619"</definedName>
    <definedName name="IQ_REVENUE_LOW_EST_REUT">"c3637"</definedName>
    <definedName name="IQ_REVENUE_LOW_EST_THOM">"c3655"</definedName>
    <definedName name="IQ_REVENUE_LOW_GUIDANCE">"c4209"</definedName>
    <definedName name="IQ_REVENUE_LOW_GUIDANCE_CIQ">"c4621"</definedName>
    <definedName name="IQ_REVENUE_MEDIAN_EST">"c1662"</definedName>
    <definedName name="IQ_REVENUE_MEDIAN_EST_CIQ">"c3617"</definedName>
    <definedName name="IQ_REVENUE_MEDIAN_EST_REUT">"c3635"</definedName>
    <definedName name="IQ_REVENUE_MEDIAN_EST_THOM">"c3653"</definedName>
    <definedName name="IQ_REVENUE_NO_EST">"c263"</definedName>
    <definedName name="IQ_REVENUE_NUM_EST">"c1129"</definedName>
    <definedName name="IQ_REVENUE_NUM_EST_CIQ">"c3620"</definedName>
    <definedName name="IQ_REVENUE_NUM_EST_REUT">"c3638"</definedName>
    <definedName name="IQ_REVENUE_NUM_EST_THOM">"c3656"</definedName>
    <definedName name="IQ_REVENUE_OTHER">"c2882"</definedName>
    <definedName name="IQ_REVENUE_PHONE">"c2879"</definedName>
    <definedName name="IQ_REVENUE_TOTAL">"c2883"</definedName>
    <definedName name="IQ_REVENUES_SATELLITE">"c15792"</definedName>
    <definedName name="IQ_REVENUES_WIRELESS">"c15793"</definedName>
    <definedName name="IQ_REVESIION_DATE_TEST">40163.5483449074</definedName>
    <definedName name="IQ_REVISION_DATE">39211.8153356481</definedName>
    <definedName name="IQ_REVISION_DATE_" localSheetId="3">39210.3598611111</definedName>
    <definedName name="IQ_REVISION_DATE_" localSheetId="4">39210.3598611111</definedName>
    <definedName name="IQ_REVISION_DATE_" localSheetId="16">39210.3598611111</definedName>
    <definedName name="IQ_REVISION_DATE_">38999.3718287037</definedName>
    <definedName name="IQ_REVISION_DATE__1">39111.4358564815</definedName>
    <definedName name="IQ_REVISION_DATE_1">39238.3940740741</definedName>
    <definedName name="IQ_REVISION_DATE_2">39624.5825925926</definedName>
    <definedName name="IQ_REVISION_DATE_3">39624.5825925926</definedName>
    <definedName name="IQ_REVISION_DATE_4">39624.5825925926</definedName>
    <definedName name="IQ_REVISION_DATE_Flagler">39113.8943055556</definedName>
    <definedName name="IQ_Revision_Date_guess">38978.3778356481</definedName>
    <definedName name="IQ_REVISION_DATE_ORIGMODEL">39850.4274305556</definedName>
    <definedName name="IQ_REVISION_DATE_REVISEDMODEL">39850.4274305556</definedName>
    <definedName name="IQ_REVOLV_OPEN_SECURED_1_4_LL_REC_DOM_FFIEC">"c12902"</definedName>
    <definedName name="IQ_REVOLVING_HOME_EQUITY_LINES_UNUSED_FFIEC">"c13241"</definedName>
    <definedName name="IQ_REVOLVING_LOANS_GROSS_LOANS_FFIEC">"c13398"</definedName>
    <definedName name="IQ_REVOLVING_LOANS_RISK_BASED_FFIEC">"c13419"</definedName>
    <definedName name="IQ_REVOLVING_LOANS_SEC_1_4_DOM_CHARGE_OFFS_FFIEC">"c13168"</definedName>
    <definedName name="IQ_REVOLVING_LOANS_SEC_1_4_DOM_RECOV_FFIEC">"c13190"</definedName>
    <definedName name="IQ_REVOLVING_OPEN_END_1_4_TRADING_DOM_FFIEC">"c12927"</definedName>
    <definedName name="IQ_REVOLVING_SECURED_1_4_DUE_30_89_FFIEC">"c13260"</definedName>
    <definedName name="IQ_REVOLVING_SECURED_1_4_DUE_90_FFIEC">"c13288"</definedName>
    <definedName name="IQ_REVOLVING_SECURED_1_4_NON_ACCRUAL_FFIEC">"c13314"</definedName>
    <definedName name="IQ_REVOLVING_SECURED_1_–4_NON_ACCRUAL_FFIEC">"c15565"</definedName>
    <definedName name="IQ_REVOLVING_SECURED_1_–4_NON_ACCRUAL_FFIEC_1">"c13314"</definedName>
    <definedName name="IQ_RGU">"c2863"</definedName>
    <definedName name="IQ_RISK_ADJ_BANK_ASSETS">"c2670"</definedName>
    <definedName name="IQ_RISK_WEIGHTED_ASSETS_0_PCT_FFIEC">"c18874"</definedName>
    <definedName name="IQ_RISK_WEIGHTED_ASSETS_100_PCT_FFIEC">"c18877"</definedName>
    <definedName name="IQ_RISK_WEIGHTED_ASSETS_20_PCT_FFIEC">"c18875"</definedName>
    <definedName name="IQ_RISK_WEIGHTED_ASSETS_50_PCT_FFIEC">"c18876"</definedName>
    <definedName name="IQ_RISK_WEIGHTED_ASSETS_FDIC">"c6370"</definedName>
    <definedName name="IQ_ROAM_MIN_USE_OTHER_CARRIERS">"c15765"</definedName>
    <definedName name="IQ_ROYALTIES_DUE_AFTER_FIVE">"c15969"</definedName>
    <definedName name="IQ_ROYALTIES_DUE_CY">"c15964"</definedName>
    <definedName name="IQ_ROYALTIES_DUE_CY1">"c15965"</definedName>
    <definedName name="IQ_ROYALTIES_DUE_CY2">"c15966"</definedName>
    <definedName name="IQ_ROYALTIES_DUE_CY3">"c15967"</definedName>
    <definedName name="IQ_ROYALTIES_DUE_CY4">"c15968"</definedName>
    <definedName name="IQ_ROYALTY_REVENUE_COAL">"c15932"</definedName>
    <definedName name="IQ_RSI">"c12704"</definedName>
    <definedName name="IQ_RSI_ADJ">"c12705"</definedName>
    <definedName name="IQ_RSSD_ID_FFIEC">"c20506"</definedName>
    <definedName name="IQ_SALARIED_WORKFORCE">"c7010"</definedName>
    <definedName name="IQ_SALARIED_WORKFORCE_APR">"c7670"</definedName>
    <definedName name="IQ_SALARIED_WORKFORCE_APR_FC">"c8550"</definedName>
    <definedName name="IQ_SALARIED_WORKFORCE_FC">"c7890"</definedName>
    <definedName name="IQ_SALARIED_WORKFORCE_POP">"c7230"</definedName>
    <definedName name="IQ_SALARIED_WORKFORCE_POP_FC">"c8110"</definedName>
    <definedName name="IQ_SALARIED_WORKFORCE_YOY">"c7450"</definedName>
    <definedName name="IQ_SALARIED_WORKFORCE_YOY_FC">"c8330"</definedName>
    <definedName name="IQ_SALARIES_EMPLOYEE_BENEFITS_FFIEC">"c13023"</definedName>
    <definedName name="IQ_SALARIES_OTHER_BENEFITS">"c16176"</definedName>
    <definedName name="IQ_SALARY">"c1130"</definedName>
    <definedName name="IQ_SALARY_FDIC">"c6576"</definedName>
    <definedName name="IQ_SALE_COMMON_GROSS_FFIEC">"c12963"</definedName>
    <definedName name="IQ_SALE_CONVERSION_ACQUISITION_NET_COMMON_FFIEC">"c15351"</definedName>
    <definedName name="IQ_SALE_CONVERSION_RETIREMENT_STOCK_FDIC">"c6661"</definedName>
    <definedName name="IQ_SALE_INTAN_CF">"c1131"</definedName>
    <definedName name="IQ_SALE_INTAN_CF_BNK">"c1132"</definedName>
    <definedName name="IQ_SALE_INTAN_CF_BR">"c1133"</definedName>
    <definedName name="IQ_SALE_INTAN_CF_FIN">"c1134"</definedName>
    <definedName name="IQ_SALE_INTAN_CF_INS">"c1135"</definedName>
    <definedName name="IQ_SALE_INTAN_CF_RE">"c6284"</definedName>
    <definedName name="IQ_SALE_INTAN_CF_REIT">"c1627"</definedName>
    <definedName name="IQ_SALE_INTAN_CF_UTI">"c1136"</definedName>
    <definedName name="IQ_SALE_PPE_CF">"c1137"</definedName>
    <definedName name="IQ_SALE_PPE_CF_BNK">"c1138"</definedName>
    <definedName name="IQ_SALE_PPE_CF_BR">"c1139"</definedName>
    <definedName name="IQ_SALE_PPE_CF_FIN">"c1140"</definedName>
    <definedName name="IQ_SALE_PPE_CF_INS">"c1141"</definedName>
    <definedName name="IQ_SALE_PPE_CF_UTI">"c1142"</definedName>
    <definedName name="IQ_SALE_PREF_FFIEC">"c12961"</definedName>
    <definedName name="IQ_SALE_PROP">"c16029"</definedName>
    <definedName name="IQ_SALE_RE_ASSETS">"c1629"</definedName>
    <definedName name="IQ_SALE_REAL_ESTATE_CF">"c1143"</definedName>
    <definedName name="IQ_SALE_REAL_ESTATE_CF_BNK">"c1144"</definedName>
    <definedName name="IQ_SALE_REAL_ESTATE_CF_BR">"c1145"</definedName>
    <definedName name="IQ_SALE_REAL_ESTATE_CF_FIN">"c1146"</definedName>
    <definedName name="IQ_SALE_REAL_ESTATE_CF_INS">"c1147"</definedName>
    <definedName name="IQ_SALE_REAL_ESTATE_CF_UTI">"c1148"</definedName>
    <definedName name="IQ_SALE_TREASURY_FFIEC">"c12965"</definedName>
    <definedName name="IQ_SALES_COAL">"c15930"</definedName>
    <definedName name="IQ_SALES_MARKETING">"c2240"</definedName>
    <definedName name="IQ_SALES_TO_TOTAL_REVENUE_COAL">"c15943"</definedName>
    <definedName name="IQ_SAME_PROP_AGG_GLA">"c16055"</definedName>
    <definedName name="IQ_SAME_PROP_AGG_UNITS">"c16053"</definedName>
    <definedName name="IQ_SAME_PROP_EXPENSE">"c16050"</definedName>
    <definedName name="IQ_SAME_PROP_EXPENSE_GROWTH">"c16051"</definedName>
    <definedName name="IQ_SAME_PROP_NUMBER_PROP">"c16052"</definedName>
    <definedName name="IQ_SAME_PROP_PORTFOLIO_AREA">"c16054"</definedName>
    <definedName name="IQ_SAME_PROP_REV_GROWTH">"c16049"</definedName>
    <definedName name="IQ_SAME_PROP_REVENUE">"c16048"</definedName>
    <definedName name="IQ_SAME_STORE">"c1149"</definedName>
    <definedName name="IQ_SAME_STORE_FRANCHISE">"c2900"</definedName>
    <definedName name="IQ_SAME_STORE_OWNED">"c2908"</definedName>
    <definedName name="IQ_SAME_STORE_REV_DATE_TIME_REUT">"c28569"</definedName>
    <definedName name="IQ_SAME_STORE_REVISIONS_REUT">"c28530"</definedName>
    <definedName name="IQ_SAME_STORE_TOTAL">"c2892"</definedName>
    <definedName name="IQ_SAVING_DEP">"c1150"</definedName>
    <definedName name="IQ_SAVINGS_ACCT_DEPOSITS_TOTAL_DEPOSITS">"c15721"</definedName>
    <definedName name="IQ_SAVINGS_DEPOSITS_NON_TRANS_ACCTS_FFIEC">"c15329"</definedName>
    <definedName name="IQ_SAVINGS_DEPOSITS_QUARTERLY_AVG_FFIEC">"c15485"</definedName>
    <definedName name="IQ_SAVINGS_RATE_DISP_INC_PCT">"c7011"</definedName>
    <definedName name="IQ_SAVINGS_RATE_DISP_INC_PCT_FC">"c7891"</definedName>
    <definedName name="IQ_SAVINGS_RATE_DISP_INC_PCT_POP">"c7231"</definedName>
    <definedName name="IQ_SAVINGS_RATE_DISP_INC_PCT_POP_FC">"c8111"</definedName>
    <definedName name="IQ_SAVINGS_RATE_DISP_INC_PCT_YOY">"c7451"</definedName>
    <definedName name="IQ_SAVINGS_RATE_DISP_INC_PCT_YOY_FC">"c8331"</definedName>
    <definedName name="IQ_SAVINGS_RATE_GDP_PCT">"c7012"</definedName>
    <definedName name="IQ_SAVINGS_RATE_GDP_PCT_FC">"c7892"</definedName>
    <definedName name="IQ_SAVINGS_RATE_GDP_PCT_POP">"c7232"</definedName>
    <definedName name="IQ_SAVINGS_RATE_GDP_PCT_POP_FC">"c8112"</definedName>
    <definedName name="IQ_SAVINGS_RATE_GDP_PCT_YOY">"c7452"</definedName>
    <definedName name="IQ_SAVINGS_RATE_GDP_PCT_YOY_FC">"c8332"</definedName>
    <definedName name="IQ_SAVINGS_RATE_PERSONAL_INC_PCT">"c7013"</definedName>
    <definedName name="IQ_SAVINGS_RATE_PERSONAL_INC_PCT_FC">"c7893"</definedName>
    <definedName name="IQ_SAVINGS_RATE_PERSONAL_INC_PCT_POP">"c7233"</definedName>
    <definedName name="IQ_SAVINGS_RATE_PERSONAL_INC_PCT_POP_FC">"c8113"</definedName>
    <definedName name="IQ_SAVINGS_RATE_PERSONAL_INC_PCT_YOY">"c7453"</definedName>
    <definedName name="IQ_SAVINGS_RATE_PERSONAL_INC_PCT_YOY_FC">"c8333"</definedName>
    <definedName name="IQ_SBC_EXPENSE_FFIEC">"c13077"</definedName>
    <definedName name="IQ_SCALABLE_INFRASTRUCTURE_CABLE_INVEST">"c15802"</definedName>
    <definedName name="IQ_SEC_1_4_CONSTRUCTION_DOM_CHARGE_OFFS_FFIEC">"c13165"</definedName>
    <definedName name="IQ_SEC_1_4_CONSTRUCTION_DOM_RECOV_FFIEC">"c13187"</definedName>
    <definedName name="IQ_SEC_BORROWED_OFF_BS_FFIEC">"c13127"</definedName>
    <definedName name="IQ_SEC_FARMLAND_DOM_CHARGE_OFFS_FFIEC">"c13167"</definedName>
    <definedName name="IQ_SEC_FARMLAND_DOM_RECOV_FFIEC">"c13189"</definedName>
    <definedName name="IQ_SEC_FUNDS_PURCHASED_ASSETS_TOT_FFIEC">"c13447"</definedName>
    <definedName name="IQ_SEC_ISSUED_US_AFS_AMORT_COST_FFIEC">"c20492"</definedName>
    <definedName name="IQ_SEC_ISSUED_US_AFS_FAIR_VAL_FFIEC">"c20457"</definedName>
    <definedName name="IQ_SEC_ISSUED_US_AVAIL_SALE_FFIEC">"c12795"</definedName>
    <definedName name="IQ_SEC_ISSUED_US_TRADING_DOM_FFIEC">"c12920"</definedName>
    <definedName name="IQ_SEC_ISSUED_US_TRADING_FFIEC">"c12815"</definedName>
    <definedName name="IQ_SEC_MULTIFAM_DOM_CHARGE_OFFS_FFIEC">"c13171"</definedName>
    <definedName name="IQ_SEC_MULTIFAM_DOM_DUE_30_89_FFIEC">"c13263"</definedName>
    <definedName name="IQ_SEC_MULTIFAM_DOM_DUE_90_FFIEC">"c13291"</definedName>
    <definedName name="IQ_SEC_MULTIFAM_DOM_NON_ACCRUAL_FFIEC">"c13317"</definedName>
    <definedName name="IQ_SEC_MULTIFAM_DOM_RECOV_FFIEC">"c13193"</definedName>
    <definedName name="IQ_SEC_NONFARM_NONRES_CHARGE_OFFS_FFIEC">"c13629"</definedName>
    <definedName name="IQ_SEC_NONFARM_NONRES_DOM_OFFICES_DUE_30_89_FFIEC">"c13264"</definedName>
    <definedName name="IQ_SEC_NONFARM_NONRES_DOM_OFFICES_DUE_90_FFIEC">"c13292"</definedName>
    <definedName name="IQ_SEC_NONFARM_NONRES_DOM_OFFICES_NON_ACCRUAL_FFIEC">"c13318"</definedName>
    <definedName name="IQ_SEC_NONFARM_NONRES_RECOV_FFIEC">"c13633"</definedName>
    <definedName name="IQ_SEC_OTHER_CONSTRUCTION_DOM_CHARGE_OFFS_FFIEC">"c13166"</definedName>
    <definedName name="IQ_SEC_OTHER_CONSTRUCTION_DOM_RECOV_FFIEC">"c13188"</definedName>
    <definedName name="IQ_SEC_OTHER_NONFARM_NONRES_CHARGE_OFFS_FFIEC">"c13173"</definedName>
    <definedName name="IQ_SEC_OTHER_NONFARM_NONRES_DUE_30_89_FFIEC">"c13266"</definedName>
    <definedName name="IQ_SEC_OTHER_NONFARM_NONRES_DUE_90_FFIEC">"c13637"</definedName>
    <definedName name="IQ_SEC_OTHER_NONFARM_NONRES_NON_ACCRUAL_FFIEC">"c15462"</definedName>
    <definedName name="IQ_SEC_OTHER_NONFARM_NONRES_RECOV_FFIEC">"c13195"</definedName>
    <definedName name="IQ_SEC_OWNER_NONFARM_NONRES_CHARGE_OFFS_FFIEC">"c13172"</definedName>
    <definedName name="IQ_SEC_OWNER_NONFARM_NONRES_DUE_30_89_FFIEC">"c13265"</definedName>
    <definedName name="IQ_SEC_OWNER_NONFARM_NONRES_DUE_90_FFIEC">"c13636"</definedName>
    <definedName name="IQ_SEC_OWNER_NONFARM_NONRES_NON_ACCRUAL_FFIEC">"c15461"</definedName>
    <definedName name="IQ_SEC_OWNER_NONFARM_NONRES_RECOV_FFIEC">"c13194"</definedName>
    <definedName name="IQ_SEC_PURCHASED_RESELL">"c5513"</definedName>
    <definedName name="IQ_SEC_PURCHASED_RESELL_FFIEC">"c12807"</definedName>
    <definedName name="IQ_SEC_RE_FOREIGN_DUE_30_89_FFIEC">"c13267"</definedName>
    <definedName name="IQ_SEC_RE_FOREIGN_DUE_90_FFIEC">"c13293"</definedName>
    <definedName name="IQ_SEC_RE_FOREIGN_NON_ACCRUAL_FFIEC">"c13319"</definedName>
    <definedName name="IQ_SEC_SOLD_REPURCHASE_FFIEC">"c12857"</definedName>
    <definedName name="IQ_SECUR_RECEIV">"c1151"</definedName>
    <definedName name="IQ_SECURED_1_4_FAMILY_RESIDENTIAL_CHARGE_OFFS_FDIC">"c6590"</definedName>
    <definedName name="IQ_SECURED_1_4_FAMILY_RESIDENTIAL_NET_CHARGE_OFFS_FDIC">"c6628"</definedName>
    <definedName name="IQ_SECURED_1_4_FAMILY_RESIDENTIAL_RECOVERIES_FDIC">"c6609"</definedName>
    <definedName name="IQ_SECURED_DEBT">"c2546"</definedName>
    <definedName name="IQ_SECURED_DEBT_PCT">"c2547"</definedName>
    <definedName name="IQ_SECURED_FARMLAND_CHARGE_OFFS_FDIC">"c6593"</definedName>
    <definedName name="IQ_SECURED_FARMLAND_DOM_DUE_30_89_FFIEC">"c13259"</definedName>
    <definedName name="IQ_SECURED_FARMLAND_DOM_DUE_90_FFIEC">"c13287"</definedName>
    <definedName name="IQ_SECURED_FARMLAND_DOM_NON_ACCRUAL_FFIEC">"c13313"</definedName>
    <definedName name="IQ_SECURED_FARMLAND_LL_REC_DOM_FFIEC">"c12901"</definedName>
    <definedName name="IQ_SECURED_FARMLAND_NET_CHARGE_OFFS_FDIC">"c6631"</definedName>
    <definedName name="IQ_SECURED_FARMLAND_RECOVERIES_FDIC">"c6612"</definedName>
    <definedName name="IQ_SECURED_MULTI_RES_LL_REC_DOM_FFIEC">"c12905"</definedName>
    <definedName name="IQ_SECURED_MULTIFAMILY_RESIDENTIAL_CHARGE_OFFS_FDIC">"c6591"</definedName>
    <definedName name="IQ_SECURED_MULTIFAMILY_RESIDENTIAL_NET_CHARGE_OFFS_FDIC">"c6629"</definedName>
    <definedName name="IQ_SECURED_MULTIFAMILY_RESIDENTIAL_RECOVERIES_FDIC">"c6610"</definedName>
    <definedName name="IQ_SECURED_NONFARM_NONRESIDENTIAL_CHARGE_OFFS_FDIC">"c6592"</definedName>
    <definedName name="IQ_SECURED_NONFARM_NONRESIDENTIAL_NET_CHARGE_OFFS_FDIC">"c6630"</definedName>
    <definedName name="IQ_SECURED_NONFARM_NONRESIDENTIAL_RECOVERIES_FDIC">"c6611"</definedName>
    <definedName name="IQ_SECURITIES_AFS_AMORT_COST_FFIEC">"c20488"</definedName>
    <definedName name="IQ_SECURITIES_AFS_FAIR_VAL_FFIEC">"c20453"</definedName>
    <definedName name="IQ_SECURITIES_GAINS_FDIC">"c6584"</definedName>
    <definedName name="IQ_SECURITIES_HELD_MATURITY_FFIEC">"c12777"</definedName>
    <definedName name="IQ_SECURITIES_HTM_AMORT_COST_FFIEC">"c20436"</definedName>
    <definedName name="IQ_SECURITIES_HTM_FAIR_VAL_FFIEC">"c20471"</definedName>
    <definedName name="IQ_SECURITIES_ISSUED_STATES_FDIC">"c6300"</definedName>
    <definedName name="IQ_SECURITIES_ISSUED_US_FFIEC">"c12781"</definedName>
    <definedName name="IQ_SECURITIES_ISSUED_US_HTM_AMORT_COST_FFIEC">"c20440"</definedName>
    <definedName name="IQ_SECURITIES_ISSUED_US_HTM_FAIR_VAL_FFIEC">"c20475"</definedName>
    <definedName name="IQ_SECURITIES_LENT_FDIC">"c6532"</definedName>
    <definedName name="IQ_SECURITIES_LENT_FFIEC">"c13255"</definedName>
    <definedName name="IQ_SECURITIES_QUARTERLY_AVG_FFIEC">"c13079"</definedName>
    <definedName name="IQ_SECURITIES_STATE_POLI_SUBD_QUARTERLY_AVG_FFIEC">"c15470"</definedName>
    <definedName name="IQ_SECURITIES_UNDERWRITING_FDIC">"c6529"</definedName>
    <definedName name="IQ_SECURITIES_UNDERWRITING_UNUSED_FFIEC">"c13247"</definedName>
    <definedName name="IQ_SECURITIZATION_INC_OPERATING_INC_FFIEC">"c13390"</definedName>
    <definedName name="IQ_SECURITIZATION_INCOME_FFIEC">"c13012"</definedName>
    <definedName name="IQ_SECURITY_ACTIVE_STATUS">"c15160"</definedName>
    <definedName name="IQ_SECURITY_BORROW">"c1152"</definedName>
    <definedName name="IQ_SECURITY_LEVEL">"c2159"</definedName>
    <definedName name="IQ_SECURITY_NAME">"c15159"</definedName>
    <definedName name="IQ_SECURITY_NOTES">"c2202"</definedName>
    <definedName name="IQ_SECURITY_OWN">"c1153"</definedName>
    <definedName name="IQ_SECURITY_RESELL">"c1154"</definedName>
    <definedName name="IQ_SECURITY_TYPE">"c2158"</definedName>
    <definedName name="IQ_SELECTED_FOREIGN_ASSETS_FFIEC">"c13485"</definedName>
    <definedName name="IQ_SEMI_BACKLOG">"c10005"</definedName>
    <definedName name="IQ_SEMI_BACKLOG_AVG_PRICE">"c10006"</definedName>
    <definedName name="IQ_SEMI_BACKLOG_UNITS">"c10005"</definedName>
    <definedName name="IQ_SEMI_BACKLOG_VALUE">"c10007"</definedName>
    <definedName name="IQ_SEMI_BOOK_TO_BILL_RATIO">"c10008"</definedName>
    <definedName name="IQ_SEMI_BOOKINGS_AVG_PRICE">"c10002"</definedName>
    <definedName name="IQ_SEMI_BOOKINGS_UNITS">"c10001"</definedName>
    <definedName name="IQ_SEMI_BOOKINGS_VALUE">"c10003"</definedName>
    <definedName name="IQ_SEMI_BOOKINGS_VALUE_CHANGE">"c10004"</definedName>
    <definedName name="IQ_SEMI_ORDER_AVG_PRICE">"c10002"</definedName>
    <definedName name="IQ_SEMI_ORDER_VALUE">"c10003"</definedName>
    <definedName name="IQ_SEMI_ORDER_VALUE_CHANGE">"c10004"</definedName>
    <definedName name="IQ_SEMI_ORDERS">"c10001"</definedName>
    <definedName name="IQ_SEMI_WARRANTY_RES_ACQ">"c10011"</definedName>
    <definedName name="IQ_SEMI_WARRANTY_RES_BEG">"c10009"</definedName>
    <definedName name="IQ_SEMI_WARRANTY_RES_END">"c10014"</definedName>
    <definedName name="IQ_SEMI_WARRANTY_RES_ISS">"c10010"</definedName>
    <definedName name="IQ_SEMI_WARRANTY_RES_OTHER">"c10013"</definedName>
    <definedName name="IQ_SEMI_WARRANTY_RES_PAY">"c10012"</definedName>
    <definedName name="IQ_SEP_ACCOUNT_ASSETS_LH_FFIEC">"c13105"</definedName>
    <definedName name="IQ_SEPARATE_ACCOUNT_LIAB_LH_FFIEC">"c13108"</definedName>
    <definedName name="IQ_SEPARATE_ACCT_ASSETS">"c1155"</definedName>
    <definedName name="IQ_SEPARATE_ACCT_LIAB">"c1156"</definedName>
    <definedName name="IQ_SERV_CHARGE_DEPOSITS">"c1157"</definedName>
    <definedName name="IQ_SERVICE_CHARGES_DEPOSIT_ACCOUNTS_DOM_FFIEC">"c13003"</definedName>
    <definedName name="IQ_SERVICE_CHARGES_FDIC">"c6572"</definedName>
    <definedName name="IQ_SERVICE_CHARGES_OPERATING_INC_FFIEC">"c13384"</definedName>
    <definedName name="IQ_SERVICE_FEE">"c8951"</definedName>
    <definedName name="IQ_SERVICING_FEES_FFIEC">"c13011"</definedName>
    <definedName name="IQ_SERVICING_FEES_OPERATING_INC_FFIEC">"c13389"</definedName>
    <definedName name="IQ_SETTLEMENTS_TAX_AUTHORITIES">"c15737"</definedName>
    <definedName name="IQ_SGA">"c1158"</definedName>
    <definedName name="IQ_SGA_BNK">"c1159"</definedName>
    <definedName name="IQ_SGA_INS">"c1160"</definedName>
    <definedName name="IQ_SGA_MARGIN">"c1898"</definedName>
    <definedName name="IQ_SGA_RE">"c6265"</definedName>
    <definedName name="IQ_SGA_REIT">"c1161"</definedName>
    <definedName name="IQ_SGA_SUPPL">"c1162"</definedName>
    <definedName name="IQ_SGA_UTI">"c1163"</definedName>
    <definedName name="IQ_SHARE_PARTNERSHIP_ASSETS">"c16071"</definedName>
    <definedName name="IQ_SHARE_PARTNERSHIP_CURRENT_ASSETS">"c16069"</definedName>
    <definedName name="IQ_SHARE_PARTNERSHIP_CURRENT_LIAB">"c16073"</definedName>
    <definedName name="IQ_SHARE_PARTNERSHIP_CURRENT_TAX">"c16091"</definedName>
    <definedName name="IQ_SHARE_PARTNERSHIP_DEBT">"c16078"</definedName>
    <definedName name="IQ_SHARE_PARTNERSHIP_DEFERRED_TAX">"c16092"</definedName>
    <definedName name="IQ_SHARE_PARTNERSHIP_DEPRECIATION">"c16089"</definedName>
    <definedName name="IQ_SHARE_PARTNERSHIP_FLOAT_DEBT">"c16077"</definedName>
    <definedName name="IQ_SHARE_PARTNERSHIP_FR_DEBT">"c16076"</definedName>
    <definedName name="IQ_SHARE_PARTNERSHIP_INT_EXPENSE">"c16088"</definedName>
    <definedName name="IQ_SHARE_PARTNERSHIP_INT_INCOME">"c16090"</definedName>
    <definedName name="IQ_SHARE_PARTNERSHIP_LIAB">"c16075"</definedName>
    <definedName name="IQ_SHARE_PARTNERSHIP_LT_ASSETS">"c16070"</definedName>
    <definedName name="IQ_SHARE_PARTNERSHIP_NOI">"c16084"</definedName>
    <definedName name="IQ_SHARE_PARTNERSHIP_NON_CURRENT_LIAB">"c16074"</definedName>
    <definedName name="IQ_SHARE_PARTNERSHIP_OPEX">"c16086"</definedName>
    <definedName name="IQ_SHARE_PARTNERSHIP_OTHER_EXPENSE">"c16087"</definedName>
    <definedName name="IQ_SHARE_PARTNERSHIP_OTHER_INCOME">"c16085"</definedName>
    <definedName name="IQ_SHARE_PARTNERSHIP_REVENUE">"c16083"</definedName>
    <definedName name="IQ_SHARE_RE_ASSET">"c16082"</definedName>
    <definedName name="IQ_SHARE_RE_ASSET_DEVELOP_PROP">"c16080"</definedName>
    <definedName name="IQ_SHARE_RE_ASSET_INV_PROP">"c16079"</definedName>
    <definedName name="IQ_SHARE_RE_ASSET_OTHER">"c16081"</definedName>
    <definedName name="IQ_SHAREOUTSTANDING">"c1347"</definedName>
    <definedName name="IQ_SHAREOUTSTANDING_1">"c1347"</definedName>
    <definedName name="IQ_SHARES_PER_DR">"c204"</definedName>
    <definedName name="IQ_SHARES_PURCHASED_AVERAGE_PRICE">"c5821"</definedName>
    <definedName name="IQ_SHARES_PURCHASED_QUARTER">"c5820"</definedName>
    <definedName name="IQ_SHARESOUTSTANDING">"c1164"</definedName>
    <definedName name="IQ_SHORT_INTEREST">"c1165"</definedName>
    <definedName name="IQ_SHORT_INTEREST_OVER_FLOAT">"c1577"</definedName>
    <definedName name="IQ_SHORT_INTEREST_OVER_INST_OWNERSHIP">"c17422"</definedName>
    <definedName name="IQ_SHORT_INTEREST_PERCENT">"c1576"</definedName>
    <definedName name="IQ_SHORT_INTEREST_VOLUME">"c228"</definedName>
    <definedName name="IQ_SHORT_POSITIONS_FFIEC">"c12859"</definedName>
    <definedName name="IQ_SHORT_TERM_INVEST" localSheetId="3">"c1197"</definedName>
    <definedName name="IQ_SHORT_TERM_INVEST" localSheetId="4">"c1197"</definedName>
    <definedName name="IQ_SHORT_TERM_INVEST" localSheetId="16">"c1197"</definedName>
    <definedName name="IQ_SHORT_TERM_INVEST">"c1425"</definedName>
    <definedName name="IQ_SHORT_TERM_INVEST_1">"c1425"</definedName>
    <definedName name="IQ_SMALL_INT_BEAR_CD">"c1166"</definedName>
    <definedName name="IQ_SMALL_INT_BEAR_CD_1">"c1166"</definedName>
    <definedName name="IQ_SOC_SEC_RECEIPTS_SAAR_USD_APR_FC">"c12005"</definedName>
    <definedName name="IQ_SOC_SEC_RECEIPTS_SAAR_USD_FC">"c12002"</definedName>
    <definedName name="IQ_SOC_SEC_RECEIPTS_SAAR_USD_POP_FC">"c12003"</definedName>
    <definedName name="IQ_SOC_SEC_RECEIPTS_SAAR_USD_YOY_FC">"c12004"</definedName>
    <definedName name="IQ_SOC_SEC_RECEIPTS_USD_APR_FC">"c12001"</definedName>
    <definedName name="IQ_SOC_SEC_RECEIPTS_USD_FC">"c11998"</definedName>
    <definedName name="IQ_SOC_SEC_RECEIPTS_USD_POP_FC">"c11999"</definedName>
    <definedName name="IQ_SOC_SEC_RECEIPTS_USD_YOY_FC">"c12000"</definedName>
    <definedName name="IQ_SOCIAL_SEC_RECEIPTS">"c7015"</definedName>
    <definedName name="IQ_SOCIAL_SEC_RECEIPTS_APR">"c7675"</definedName>
    <definedName name="IQ_SOCIAL_SEC_RECEIPTS_APR_FC">"c8555"</definedName>
    <definedName name="IQ_SOCIAL_SEC_RECEIPTS_FC">"c7895"</definedName>
    <definedName name="IQ_SOCIAL_SEC_RECEIPTS_POP">"c7235"</definedName>
    <definedName name="IQ_SOCIAL_SEC_RECEIPTS_POP_FC">"c8115"</definedName>
    <definedName name="IQ_SOCIAL_SEC_RECEIPTS_SAAR">"c7016"</definedName>
    <definedName name="IQ_SOCIAL_SEC_RECEIPTS_SAAR_APR">"c7676"</definedName>
    <definedName name="IQ_SOCIAL_SEC_RECEIPTS_SAAR_APR_FC">"c8556"</definedName>
    <definedName name="IQ_SOCIAL_SEC_RECEIPTS_SAAR_FC">"c7896"</definedName>
    <definedName name="IQ_SOCIAL_SEC_RECEIPTS_SAAR_POP">"c7236"</definedName>
    <definedName name="IQ_SOCIAL_SEC_RECEIPTS_SAAR_POP_FC">"c8116"</definedName>
    <definedName name="IQ_SOCIAL_SEC_RECEIPTS_SAAR_YOY">"c7456"</definedName>
    <definedName name="IQ_SOCIAL_SEC_RECEIPTS_SAAR_YOY_FC">"c8336"</definedName>
    <definedName name="IQ_SOCIAL_SEC_RECEIPTS_YOY">"c7455"</definedName>
    <definedName name="IQ_SOCIAL_SEC_RECEIPTS_YOY_FC">"c8335"</definedName>
    <definedName name="IQ_SOFTWARE">"c1167"</definedName>
    <definedName name="IQ_SOLD_COAL">"c15936"</definedName>
    <definedName name="IQ_SOURCE">"c1168"</definedName>
    <definedName name="IQ_SP">"c2171"</definedName>
    <definedName name="IQ_SP_BANK">"c2637"</definedName>
    <definedName name="IQ_SP_BANK_ACTION">"c2636"</definedName>
    <definedName name="IQ_SP_BANK_DATE">"c2635"</definedName>
    <definedName name="IQ_SP_DATE">"c2172"</definedName>
    <definedName name="IQ_SP_FIN_ENHANCE_FX">"c2631"</definedName>
    <definedName name="IQ_SP_FIN_ENHANCE_FX_ACTION">"c2630"</definedName>
    <definedName name="IQ_SP_FIN_ENHANCE_FX_DATE">"c2629"</definedName>
    <definedName name="IQ_SP_FIN_ENHANCE_LC">"c2634"</definedName>
    <definedName name="IQ_SP_FIN_ENHANCE_LC_ACTION">"c2633"</definedName>
    <definedName name="IQ_SP_FIN_ENHANCE_LC_DATE">"c2632"</definedName>
    <definedName name="IQ_SP_FIN_STRENGTH_LC_ACTION_LT">"c2625"</definedName>
    <definedName name="IQ_SP_FIN_STRENGTH_LC_ACTION_ST">"c2626"</definedName>
    <definedName name="IQ_SP_FIN_STRENGTH_LC_DATE_LT">"c2623"</definedName>
    <definedName name="IQ_SP_FIN_STRENGTH_LC_DATE_ST">"c2624"</definedName>
    <definedName name="IQ_SP_FIN_STRENGTH_LC_LT">"c2627"</definedName>
    <definedName name="IQ_SP_FIN_STRENGTH_LC_ST">"c2628"</definedName>
    <definedName name="IQ_SP_FX_ACTION_LT">"c2613"</definedName>
    <definedName name="IQ_SP_FX_ACTION_ST">"c2614"</definedName>
    <definedName name="IQ_SP_FX_DATE_LT">"c2611"</definedName>
    <definedName name="IQ_SP_FX_DATE_ST">"c2612"</definedName>
    <definedName name="IQ_SP_FX_LT">"c2615"</definedName>
    <definedName name="IQ_SP_FX_ST">"c2616"</definedName>
    <definedName name="IQ_SP_ISSUE_ACTION">"c2644"</definedName>
    <definedName name="IQ_SP_ISSUE_DATE">"c2643"</definedName>
    <definedName name="IQ_SP_ISSUE_LC_ACTION">"c2644"</definedName>
    <definedName name="IQ_SP_ISSUE_LC_DATE">"c2643"</definedName>
    <definedName name="IQ_SP_ISSUE_LC_LT">"c2645"</definedName>
    <definedName name="IQ_SP_ISSUE_LT">"c2645"</definedName>
    <definedName name="IQ_SP_ISSUE_NSR_ACTION_LT">"c13616"</definedName>
    <definedName name="IQ_SP_ISSUE_NSR_ACTION_ST">"c13622"</definedName>
    <definedName name="IQ_SP_ISSUE_NSR_DATE_LT">"c13615"</definedName>
    <definedName name="IQ_SP_ISSUE_NSR_DATE_ST">"c13621"</definedName>
    <definedName name="IQ_SP_ISSUE_NSR_LT">"c13614"</definedName>
    <definedName name="IQ_SP_ISSUE_NSR_ST">"c13620"</definedName>
    <definedName name="IQ_SP_ISSUE_OUTLOOK_WATCH">"c2650"</definedName>
    <definedName name="IQ_SP_ISSUE_OUTLOOK_WATCH_DATE">"c2649"</definedName>
    <definedName name="IQ_SP_ISSUE_RECOVER">"c2648"</definedName>
    <definedName name="IQ_SP_ISSUE_RECOVER_ACTION">"c2647"</definedName>
    <definedName name="IQ_SP_ISSUE_RECOVER_DATE">"c2646"</definedName>
    <definedName name="IQ_SP_LC_ACTION_LT">"c2619"</definedName>
    <definedName name="IQ_SP_LC_ACTION_ST">"c2620"</definedName>
    <definedName name="IQ_SP_LC_DATE_LT">"c2617"</definedName>
    <definedName name="IQ_SP_LC_DATE_ST">"c2618"</definedName>
    <definedName name="IQ_SP_LC_LT">"c2621"</definedName>
    <definedName name="IQ_SP_LC_ST">"c2622"</definedName>
    <definedName name="IQ_SP_NSR_ACTION_LT">"c13613"</definedName>
    <definedName name="IQ_SP_NSR_ACTION_ST">"c13619"</definedName>
    <definedName name="IQ_SP_NSR_DATE_LT">"c13612"</definedName>
    <definedName name="IQ_SP_NSR_DATE_ST">"c13618"</definedName>
    <definedName name="IQ_SP_NSR_LT">"c13611"</definedName>
    <definedName name="IQ_SP_NSR_ST">"c13617"</definedName>
    <definedName name="IQ_SP_OUTLOOK_WATCH">"c2639"</definedName>
    <definedName name="IQ_SP_OUTLOOK_WATCH_DATE">"c2638"</definedName>
    <definedName name="IQ_SP_QUALITY_RANKING_DESCRIPTION">"c17410"</definedName>
    <definedName name="IQ_SP_QUALITY_RANKING_VALUE">"c17409"</definedName>
    <definedName name="IQ_SP_REASON">"c2174"</definedName>
    <definedName name="IQ_SP_STARS_DESCRIPTION">"c17408"</definedName>
    <definedName name="IQ_SP_STARS_VALUE">"c17407"</definedName>
    <definedName name="IQ_SP_STATUS">"c2173"</definedName>
    <definedName name="IQ_SPECIAL_DIV_CF">"c1169"</definedName>
    <definedName name="IQ_SPECIAL_DIV_CF_BNK">"c1170"</definedName>
    <definedName name="IQ_SPECIAL_DIV_CF_BR">"c1171"</definedName>
    <definedName name="IQ_SPECIAL_DIV_CF_FIN">"c1172"</definedName>
    <definedName name="IQ_SPECIAL_DIV_CF_INS">"c1173"</definedName>
    <definedName name="IQ_SPECIAL_DIV_CF_RE">"c6266"</definedName>
    <definedName name="IQ_SPECIAL_DIV_CF_REIT">"c1174"</definedName>
    <definedName name="IQ_SPECIAL_DIV_CF_UTI">"c1175"</definedName>
    <definedName name="IQ_SPECIAL_DIV_SHARE">"c3007"</definedName>
    <definedName name="IQ_SPECIFIC_ALLOWANCE">"c15247"</definedName>
    <definedName name="IQ_SPOT_CLOSEPRICE">"c17802"</definedName>
    <definedName name="IQ_SPOT_HIGHPRICE">"c17800"</definedName>
    <definedName name="IQ_SPOT_LASTSALEPRICE">"c17806"</definedName>
    <definedName name="IQ_SPOT_LOWPRICE">"c17801"</definedName>
    <definedName name="IQ_SPOT_PRICEDATE">"c17805"</definedName>
    <definedName name="IQ_SPOT_YEARHIGH">"c17803"</definedName>
    <definedName name="IQ_SPOT_YEARLOW">"c17804"</definedName>
    <definedName name="IQ_SQ_FT_LEASED_GROSS_CONSOL">"c8820"</definedName>
    <definedName name="IQ_SQ_FT_LEASED_GROSS_MANAGED">"c8822"</definedName>
    <definedName name="IQ_SQ_FT_LEASED_GROSS_OTHER">"c8823"</definedName>
    <definedName name="IQ_SQ_FT_LEASED_GROSS_TOTAL">"c8824"</definedName>
    <definedName name="IQ_SQ_FT_LEASED_GROSS_UNCONSOL">"c8821"</definedName>
    <definedName name="IQ_SQ_FT_LEASED_NET_CONSOL">"c8825"</definedName>
    <definedName name="IQ_SQ_FT_LEASED_NET_MANAGED">"c8827"</definedName>
    <definedName name="IQ_SQ_FT_LEASED_NET_OTHER">"c8828"</definedName>
    <definedName name="IQ_SQ_FT_LEASED_NET_TOTAL">"c8829"</definedName>
    <definedName name="IQ_SQ_FT_LEASED_NET_UNCONSOL">"c8826"</definedName>
    <definedName name="IQ_SQ_METER_LEASED_GROSS_CONSOL">"c8830"</definedName>
    <definedName name="IQ_SQ_METER_LEASED_GROSS_MANAGED">"c8832"</definedName>
    <definedName name="IQ_SQ_METER_LEASED_GROSS_OTHER">"c8833"</definedName>
    <definedName name="IQ_SQ_METER_LEASED_GROSS_TOTAL">"c8834"</definedName>
    <definedName name="IQ_SQ_METER_LEASED_GROSS_UNCONSOL">"c8831"</definedName>
    <definedName name="IQ_SQ_METER_LEASED_NET_CONSOL">"c8835"</definedName>
    <definedName name="IQ_SQ_METER_LEASED_NET_MANAGED">"c8837"</definedName>
    <definedName name="IQ_SQ_METER_LEASED_NET_OTHER">"c8838"</definedName>
    <definedName name="IQ_SQ_METER_LEASED_NET_TOTAL">"c8839"</definedName>
    <definedName name="IQ_SQ_METER_LEASED_NET_UNCONSOL">"c8836"</definedName>
    <definedName name="IQ_SR_BONDS_NOTES">"c2501"</definedName>
    <definedName name="IQ_SR_BONDS_NOTES_PCT">"c2502"</definedName>
    <definedName name="IQ_SR_DEBT">"c2526"</definedName>
    <definedName name="IQ_SR_DEBT_EBITDA">"c2552"</definedName>
    <definedName name="IQ_SR_DEBT_EBITDA_CAPEX">"c2553"</definedName>
    <definedName name="IQ_SR_DEBT_PCT">"c2527"</definedName>
    <definedName name="IQ_SR_SUB_DEBT">"c2530"</definedName>
    <definedName name="IQ_SR_SUB_DEBT_EBITDA">"c2556"</definedName>
    <definedName name="IQ_SR_SUB_DEBT_EBITDA_CAPEX">"c2557"</definedName>
    <definedName name="IQ_SR_SUB_DEBT_PCT">"c2531"</definedName>
    <definedName name="IQ_ST_DEBT">"c1176"</definedName>
    <definedName name="IQ_ST_DEBT_BNK">"c1177"</definedName>
    <definedName name="IQ_ST_DEBT_BR">"c1178"</definedName>
    <definedName name="IQ_ST_DEBT_DERIVATIVES">"c17741"</definedName>
    <definedName name="IQ_ST_DEBT_FIN">"c1179"</definedName>
    <definedName name="IQ_ST_DEBT_INS">"c1180"</definedName>
    <definedName name="IQ_ST_DEBT_ISSUED">"c1181"</definedName>
    <definedName name="IQ_ST_DEBT_ISSUED_BNK">"c1182"</definedName>
    <definedName name="IQ_ST_DEBT_ISSUED_BR">"c1183"</definedName>
    <definedName name="IQ_ST_DEBT_ISSUED_FIN">"c1184"</definedName>
    <definedName name="IQ_ST_DEBT_ISSUED_INS">"c1185"</definedName>
    <definedName name="IQ_ST_DEBT_ISSUED_RE">"c6267"</definedName>
    <definedName name="IQ_ST_DEBT_ISSUED_REIT">"c1186"</definedName>
    <definedName name="IQ_ST_DEBT_ISSUED_UTI">"c1187"</definedName>
    <definedName name="IQ_ST_DEBT_PCT">"c2539"</definedName>
    <definedName name="IQ_ST_DEBT_RE">"c6268"</definedName>
    <definedName name="IQ_ST_DEBT_REIT">"c1188"</definedName>
    <definedName name="IQ_ST_DEBT_REPAID">"c1189"</definedName>
    <definedName name="IQ_ST_DEBT_REPAID_BNK">"c1190"</definedName>
    <definedName name="IQ_ST_DEBT_REPAID_BR">"c1191"</definedName>
    <definedName name="IQ_ST_DEBT_REPAID_FIN">"c1192"</definedName>
    <definedName name="IQ_ST_DEBT_REPAID_INS">"c1193"</definedName>
    <definedName name="IQ_ST_DEBT_REPAID_RE">"c6269"</definedName>
    <definedName name="IQ_ST_DEBT_REPAID_REIT">"c1194"</definedName>
    <definedName name="IQ_ST_DEBT_REPAID_UTI">"c1195"</definedName>
    <definedName name="IQ_ST_DEBT_UTI">"c1196"</definedName>
    <definedName name="IQ_ST_FHLB_DEBT">"c5658"</definedName>
    <definedName name="IQ_ST_INVEST">"c1197"</definedName>
    <definedName name="IQ_ST_INVEST_ASSETS_TOT_FFIEC">"c13438"</definedName>
    <definedName name="IQ_ST_INVEST_ST_NONCORE_FUNDING_FFIEC">"c13338"</definedName>
    <definedName name="IQ_ST_INVEST_UTI">"c1198"</definedName>
    <definedName name="IQ_ST_NOTE_RECEIV">"c1199"</definedName>
    <definedName name="IQ_STAND_REC_DET_EST_DATE_REUT">"c12307"</definedName>
    <definedName name="IQ_STAND_REC_DET_EST_ORIGIN_REUT">"c12675"</definedName>
    <definedName name="IQ_STAND_REC_DET_EST_REUT">"c12165"</definedName>
    <definedName name="IQ_STAND_REC_NUM_DET_EST_DATE_REUT">"c12306"</definedName>
    <definedName name="IQ_STAND_REC_NUM_DET_EST_ORIGIN_REUT">"c12674"</definedName>
    <definedName name="IQ_STAND_REC_NUM_DET_EST_REUT">"c12164"</definedName>
    <definedName name="IQ_STANDBY_LOC_FHLB_BANK_BEHALF_OFF_BS_FFIEC">"c15412"</definedName>
    <definedName name="IQ_STATE">"c1200"</definedName>
    <definedName name="IQ_STATE_LOCAL_SPENDING_SAAR">"c7017"</definedName>
    <definedName name="IQ_STATE_LOCAL_SPENDING_SAAR_APR">"c7677"</definedName>
    <definedName name="IQ_STATE_LOCAL_SPENDING_SAAR_APR_FC">"c8557"</definedName>
    <definedName name="IQ_STATE_LOCAL_SPENDING_SAAR_FC">"c7897"</definedName>
    <definedName name="IQ_STATE_LOCAL_SPENDING_SAAR_POP">"c7237"</definedName>
    <definedName name="IQ_STATE_LOCAL_SPENDING_SAAR_POP_FC">"c8117"</definedName>
    <definedName name="IQ_STATE_LOCAL_SPENDING_SAAR_YOY">"c7457"</definedName>
    <definedName name="IQ_STATE_LOCAL_SPENDING_SAAR_YOY_FC">"c8337"</definedName>
    <definedName name="IQ_STATES_NONTRANSACTION_ACCOUNTS_FDIC">"c6547"</definedName>
    <definedName name="IQ_STATES_POLI_SUBD_US_NON_TRANS_ACCTS_FFIEC">"c15324"</definedName>
    <definedName name="IQ_STATES_POLI_SUBD_US_TRANS_ACCTS_FFIEC">"c15316"</definedName>
    <definedName name="IQ_STATES_TOTAL_DEPOSITS_FDIC">"c6473"</definedName>
    <definedName name="IQ_STATES_TRANSACTION_ACCOUNTS_FDIC">"c6539"</definedName>
    <definedName name="IQ_STATUTORY_SURPLUS">"c1201"</definedName>
    <definedName name="IQ_STATUTORY_SURPLUS_GAAP_EQUITY">"c15883"</definedName>
    <definedName name="IQ_STOCK_BASED">"c1202"</definedName>
    <definedName name="IQ_STOCK_BASED_AT">"c2999"</definedName>
    <definedName name="IQ_STOCK_BASED_CF">"c1203"</definedName>
    <definedName name="IQ_STOCK_BASED_COGS">"c2990"</definedName>
    <definedName name="IQ_STOCK_BASED_COGS_FIN">"c2998"</definedName>
    <definedName name="IQ_STOCK_BASED_COGS_UTIL">"c2997"</definedName>
    <definedName name="IQ_STOCK_BASED_COMP">"c3512"</definedName>
    <definedName name="IQ_STOCK_BASED_COMP_PRETAX">"c3510"</definedName>
    <definedName name="IQ_STOCK_BASED_COMP_TAX">"c3511"</definedName>
    <definedName name="IQ_STOCK_BASED_EST">"c4520"</definedName>
    <definedName name="IQ_STOCK_BASED_EST_CIQ">"c5073"</definedName>
    <definedName name="IQ_STOCK_BASED_EXPLORE_DRILL">"c13851"</definedName>
    <definedName name="IQ_STOCK_BASED_GA">"c2993"</definedName>
    <definedName name="IQ_STOCK_BASED_HIGH_EST">"c4521"</definedName>
    <definedName name="IQ_STOCK_BASED_HIGH_EST_CIQ">"c5074"</definedName>
    <definedName name="IQ_STOCK_BASED_LOW_EST">"c4522"</definedName>
    <definedName name="IQ_STOCK_BASED_LOW_EST_CIQ">"c5075"</definedName>
    <definedName name="IQ_STOCK_BASED_MEDIAN_EST">"c4523"</definedName>
    <definedName name="IQ_STOCK_BASED_MEDIAN_EST_CIQ">"c5076"</definedName>
    <definedName name="IQ_STOCK_BASED_NUM_EST">"c4524"</definedName>
    <definedName name="IQ_STOCK_BASED_NUM_EST_CIQ">"c5077"</definedName>
    <definedName name="IQ_STOCK_BASED_OTHER">"c2995"</definedName>
    <definedName name="IQ_STOCK_BASED_RD">"c2991"</definedName>
    <definedName name="IQ_STOCK_BASED_SGA">"c2994"</definedName>
    <definedName name="IQ_STOCK_BASED_SM">"c2992"</definedName>
    <definedName name="IQ_STOCK_BASED_STDDEV_EST">"c4525"</definedName>
    <definedName name="IQ_STOCK_BASED_STDDEV_EST_CIQ">"c5078"</definedName>
    <definedName name="IQ_STOCK_BASED_TOTAL">"c3040"</definedName>
    <definedName name="IQ_STOCK_OPTIONS_COMP">"c3509"</definedName>
    <definedName name="IQ_STOCK_OPTIONS_COMP_PRETAX">"c3507"</definedName>
    <definedName name="IQ_STOCK_OPTIONS_COMP_TAX">"c3508"</definedName>
    <definedName name="IQ_STRAIGHT_LINE_RENT_ADJ">"c16178"</definedName>
    <definedName name="IQ_STRATEGY_NOTE">"c6791"</definedName>
    <definedName name="IQ_STRIKE_PRICE_ISSUED">"c1645"</definedName>
    <definedName name="IQ_STRIKE_PRICE_OS">"c1646"</definedName>
    <definedName name="IQ_STRIPS_RECEIVABLE_MORTGAGE_LOANS_FFIEC">"c12844"</definedName>
    <definedName name="IQ_STRIPS_RECEIVABLE_OTHER_FFIEC">"c12845"</definedName>
    <definedName name="IQ_STRUCT_FIN_CLASS">"c8950"</definedName>
    <definedName name="IQ_STRUCT_FIN_SERIES">"c8956"</definedName>
    <definedName name="IQ_STRUCTURED_NOTES_INVEST_SECURITIES_FFIEC">"c13468"</definedName>
    <definedName name="IQ_STRUCTURING_NOTES_TIER_1_FFIEC">"c13344"</definedName>
    <definedName name="IQ_STW">"c2166"</definedName>
    <definedName name="IQ_SUB_BONDS_NOTES">"c2503"</definedName>
    <definedName name="IQ_SUB_BONDS_NOTES_PCT">"c2504"</definedName>
    <definedName name="IQ_SUB_DEBT">"c2532"</definedName>
    <definedName name="IQ_SUB_DEBT_EBITDA">"c2558"</definedName>
    <definedName name="IQ_SUB_DEBT_EBITDA_CAPEX">"c2559"</definedName>
    <definedName name="IQ_SUB_DEBT_FDIC">"c6346"</definedName>
    <definedName name="IQ_SUB_DEBT_PCT">"c2533"</definedName>
    <definedName name="IQ_SUB_LEASE_AFTER_FIVE">"c1207"</definedName>
    <definedName name="IQ_SUB_LEASE_INC_CY">"c1208"</definedName>
    <definedName name="IQ_SUB_LEASE_INC_CY1">"c1209"</definedName>
    <definedName name="IQ_SUB_LEASE_INC_CY2">"c1210"</definedName>
    <definedName name="IQ_SUB_LEASE_INC_CY3">"c1211"</definedName>
    <definedName name="IQ_SUB_LEASE_INC_CY4">"c1212"</definedName>
    <definedName name="IQ_SUB_LEASE_NEXT_FIVE">"c1213"</definedName>
    <definedName name="IQ_SUB_NOTES_DEBENTURES_FAIR_VALUE_TOT_FFIEC">"c15410"</definedName>
    <definedName name="IQ_SUB_NOTES_DEBENTURES_FFIEC">"c12867"</definedName>
    <definedName name="IQ_SUB_NOTES_DEBENTURES_LEVEL_1_FFIEC">"c15432"</definedName>
    <definedName name="IQ_SUB_NOTES_DEBENTURES_LEVEL_2_FFIEC">"c15445"</definedName>
    <definedName name="IQ_SUB_NOTES_DEBENTURES_LEVEL_3_FFIEC">"c15458"</definedName>
    <definedName name="IQ_SUB_NOTES_PAYABLE_UNCONSOLIDATED_TRUSTS_FFIEC">"c12868"</definedName>
    <definedName name="IQ_SUBS_ANALOG_CABLE">"c2855"</definedName>
    <definedName name="IQ_SUBS_BASIC_CABLE">"c2857"</definedName>
    <definedName name="IQ_SUBS_BBAND">"c2858"</definedName>
    <definedName name="IQ_SUBS_BUNDLED">"c2861"</definedName>
    <definedName name="IQ_SUBS_DIG_CABLE">"c2856"</definedName>
    <definedName name="IQ_SUBS_NON_VIDEO">"c2860"</definedName>
    <definedName name="IQ_SUBS_PHONE">"c2859"</definedName>
    <definedName name="IQ_SUBS_POSTPAID_WIRELESS">"c2118"</definedName>
    <definedName name="IQ_SUBS_PREPAID_WIRELESS">"c2117"</definedName>
    <definedName name="IQ_SUBS_RESELL_WHOLESALE_WIRELESS">"c15749"</definedName>
    <definedName name="IQ_SUBS_TOTAL">"c2862"</definedName>
    <definedName name="IQ_SUBS_TOTAL_WIRELESS">"c2119"</definedName>
    <definedName name="IQ_SUPPLIES_FFIEC">"c13050"</definedName>
    <definedName name="IQ_SUPPORT_INFRASTRUCTURE_CABLE_INVEST">"c15805"</definedName>
    <definedName name="IQ_SURFACE_RESERVES_COAL">"c15920"</definedName>
    <definedName name="IQ_SURFACE_RESERVES_TO_TOTAL_RESERVES_COAL">"c15959"</definedName>
    <definedName name="IQ_SURPLUS_FDIC">"c6351"</definedName>
    <definedName name="IQ_SURPLUS_FFIEC">"c12877"</definedName>
    <definedName name="IQ_SVA">"c1214"</definedName>
    <definedName name="IQ_SYNTH_STRUCTURED_PRODUCTS_AFS_AMORT_COST_FFIEC">"c20501"</definedName>
    <definedName name="IQ_SYNTH_STRUCTURED_PRODUCTS_AFS_FAIR_VAL_FFIEC">"c20466"</definedName>
    <definedName name="IQ_SYNTH_STRUCTURED_PRODUCTS_HTM_AMORT_COST_FFIEC">"c20449"</definedName>
    <definedName name="IQ_SYNTH_STRUCTURED_PRODUCTS_HTM_FAIR_VAL_FFIEC">"c20484"</definedName>
    <definedName name="IQ_SYNTHETIC_STRUCTURED_PRODUCTS_AVAIL_SALE_FFIEC">"c15264"</definedName>
    <definedName name="IQ_SYNTHETIC_STRUCTURED_PRODUCTS_FFIEC">"c15261"</definedName>
    <definedName name="IQ_TANGIBLE_ASSETS_FFIEC">"c13916"</definedName>
    <definedName name="IQ_TANGIBLE_COMMON_EQUITY_FFIEC">"c13914"</definedName>
    <definedName name="IQ_TANGIBLE_EQUITY_ASSETS_FFIEC">"c13346"</definedName>
    <definedName name="IQ_TANGIBLE_EQUITY_FFIEC">"c13915"</definedName>
    <definedName name="IQ_TANGIBLE_TIER_1_LEVERAGE_FFIEC">"c13345"</definedName>
    <definedName name="IQ_TARGET_PRICE_DET_EST_CURRENCY_REUT">"c12547"</definedName>
    <definedName name="IQ_TARGET_PRICE_DET_EST_DATE_REUT">"c12308"</definedName>
    <definedName name="IQ_TARGET_PRICE_DET_EST_INCL_REUT">"c12430"</definedName>
    <definedName name="IQ_TARGET_PRICE_DET_EST_ORIGIN_REUT">"c12731"</definedName>
    <definedName name="IQ_TARGET_PRICE_DET_EST_REUT">"c12166"</definedName>
    <definedName name="IQ_TARGET_PRICE_LASTCLOSE">"c1855"</definedName>
    <definedName name="IQ_TARGET_PRICE_NUM">"c1653"</definedName>
    <definedName name="IQ_TARGET_PRICE_NUM_CIQ">"c4661"</definedName>
    <definedName name="IQ_TARGET_PRICE_NUM_REUT">"c5319"</definedName>
    <definedName name="IQ_TARGET_PRICE_NUM_THOM">"c5098"</definedName>
    <definedName name="IQ_TARGET_PRICE_STDDEV">"c1654"</definedName>
    <definedName name="IQ_TARGET_PRICE_STDDEV_CIQ">"c4662"</definedName>
    <definedName name="IQ_TARGET_PRICE_STDDEV_REUT">"c5320"</definedName>
    <definedName name="IQ_TARGET_PRICE_STDDEV_THOM">"c5099"</definedName>
    <definedName name="IQ_TAX_BENEFIT_CF_1YR">"c3483"</definedName>
    <definedName name="IQ_TAX_BENEFIT_CF_2YR">"c3484"</definedName>
    <definedName name="IQ_TAX_BENEFIT_CF_3YR">"c3485"</definedName>
    <definedName name="IQ_TAX_BENEFIT_CF_4YR">"c3486"</definedName>
    <definedName name="IQ_TAX_BENEFIT_CF_5YR">"c3487"</definedName>
    <definedName name="IQ_TAX_BENEFIT_CF_AFTER_FIVE">"c3488"</definedName>
    <definedName name="IQ_TAX_BENEFIT_CF_MAX_YEAR">"c3491"</definedName>
    <definedName name="IQ_TAX_BENEFIT_CF_NO_EXP">"c3489"</definedName>
    <definedName name="IQ_TAX_BENEFIT_CF_TOTAL">"c3490"</definedName>
    <definedName name="IQ_TAX_BENEFIT_OPTIONS">"c1215"</definedName>
    <definedName name="IQ_TAX_EQUIV_NET_INT_INC">"c1216"</definedName>
    <definedName name="IQ_TAX_EQUIVALENT_ADJUSTMENTS_FFIEC">"c13854"</definedName>
    <definedName name="IQ_TAX_OTHER_EXP_AP">"c8878"</definedName>
    <definedName name="IQ_TAX_OTHER_EXP_AP_ABS">"c8897"</definedName>
    <definedName name="IQ_TAX_OTHER_EXP_NAME_AP">"c8916"</definedName>
    <definedName name="IQ_TAX_OTHER_EXP_NAME_AP_ABS">"c8935"</definedName>
    <definedName name="IQ_TAXES_ADJ_NOI_FFIEC">"c13395"</definedName>
    <definedName name="IQ_TAXES_NOI_FFIEC">"c13394"</definedName>
    <definedName name="IQ_TAXES_TE_AVG_ASSETS_FFIEC">"c13366"</definedName>
    <definedName name="IQ_TBV">"c1906"</definedName>
    <definedName name="IQ_TBV_10YR_ANN_CAGR">"c6169"</definedName>
    <definedName name="IQ_TBV_10YR_ANN_GROWTH">"c1936"</definedName>
    <definedName name="IQ_TBV_1YR_ANN_GROWTH">"c1931"</definedName>
    <definedName name="IQ_TBV_2YR_ANN_CAGR">"c6165"</definedName>
    <definedName name="IQ_TBV_2YR_ANN_GROWTH">"c1932"</definedName>
    <definedName name="IQ_TBV_3YR_ANN_CAGR">"c6166"</definedName>
    <definedName name="IQ_TBV_3YR_ANN_GROWTH">"c1933"</definedName>
    <definedName name="IQ_TBV_5YR_ANN_CAGR">"c6167"</definedName>
    <definedName name="IQ_TBV_5YR_ANN_GROWTH">"c1934"</definedName>
    <definedName name="IQ_TBV_7YR_ANN_CAGR">"c6168"</definedName>
    <definedName name="IQ_TBV_7YR_ANN_GROWTH">"c1935"</definedName>
    <definedName name="IQ_TBV_EXCL_FFIEC">"c13516"</definedName>
    <definedName name="IQ_TBV_SHARE">"c1217"</definedName>
    <definedName name="IQ_TELECOM_FFIEC">"c13057"</definedName>
    <definedName name="IQ_TEMPLATE">"c1521"</definedName>
    <definedName name="IQ_TEMPLATE_BS">"c1211"</definedName>
    <definedName name="IQ_TEMPLATE_CF">"c1212"</definedName>
    <definedName name="IQ_TEMPLATE_IS">"c1213"</definedName>
    <definedName name="IQ_TENANT">"c1218"</definedName>
    <definedName name="IQ_TENANT_LEASE_COMMISSION">"c16177"</definedName>
    <definedName name="IQ_TERM_LOANS">"c2499"</definedName>
    <definedName name="IQ_TERM_LOANS_PCT">"c2500"</definedName>
    <definedName name="IQ_TEV">"c1219"</definedName>
    <definedName name="IQ_TEV_EBIT">"c1220"</definedName>
    <definedName name="IQ_TEV_EBIT_AVG">"c1221"</definedName>
    <definedName name="IQ_TEV_EBIT_FWD">"c2238"</definedName>
    <definedName name="IQ_TEV_EBIT_FWD_CIQ">"c4047"</definedName>
    <definedName name="IQ_TEV_EBIT_FWD_REUT">"c4054"</definedName>
    <definedName name="IQ_TEV_EBIT_FWD_THOM">"c4061"</definedName>
    <definedName name="IQ_TEV_EBITDA">"c1222"</definedName>
    <definedName name="IQ_TEV_EBITDA_AVG">"c1223"</definedName>
    <definedName name="IQ_TEV_EBITDA_CAPEX">"c17553"</definedName>
    <definedName name="IQ_TEV_EBITDA_FWD">"c1224"</definedName>
    <definedName name="IQ_TEV_EBITDA_FWD_CIQ">"c4043"</definedName>
    <definedName name="IQ_TEV_EBITDA_FWD_REUT">"c4050"</definedName>
    <definedName name="IQ_TEV_EBITDA_FWD_THOM">"c4057"</definedName>
    <definedName name="IQ_TEV_EMPLOYEE_AVG">"c1225"</definedName>
    <definedName name="IQ_TEV_EST">"c4526"</definedName>
    <definedName name="IQ_TEV_EST_CIQ">"c5079"</definedName>
    <definedName name="IQ_TEV_EST_THOM">"c5529"</definedName>
    <definedName name="IQ_TEV_HIGH_EST">"c4527"</definedName>
    <definedName name="IQ_TEV_HIGH_EST_CIQ">"c5080"</definedName>
    <definedName name="IQ_TEV_HIGH_EST_THOM">"c5530"</definedName>
    <definedName name="IQ_TEV_LOW_EST">"c4528"</definedName>
    <definedName name="IQ_TEV_LOW_EST_CIQ">"c5081"</definedName>
    <definedName name="IQ_TEV_LOW_EST_THOM">"c5531"</definedName>
    <definedName name="IQ_TEV_MEDIAN_EST">"c4529"</definedName>
    <definedName name="IQ_TEV_MEDIAN_EST_CIQ">"c5082"</definedName>
    <definedName name="IQ_TEV_MEDIAN_EST_THOM">"c5532"</definedName>
    <definedName name="IQ_TEV_NUM_EST">"c4530"</definedName>
    <definedName name="IQ_TEV_NUM_EST_CIQ">"c5083"</definedName>
    <definedName name="IQ_TEV_NUM_EST_THOM">"c5533"</definedName>
    <definedName name="IQ_TEV_REV_DATE_TIME_REUT">"c28564"</definedName>
    <definedName name="IQ_TEV_REVISIONS_REUT">"c28525"</definedName>
    <definedName name="IQ_TEV_STDDEV_EST">"c4531"</definedName>
    <definedName name="IQ_TEV_STDDEV_EST_CIQ">"c5084"</definedName>
    <definedName name="IQ_TEV_STDDEV_EST_THOM">"c5534"</definedName>
    <definedName name="IQ_TEV_TOTAL_REV">"c1226"</definedName>
    <definedName name="IQ_TEV_TOTAL_REV_AVG">"c1227"</definedName>
    <definedName name="IQ_TEV_TOTAL_REV_FWD">"c1228"</definedName>
    <definedName name="IQ_TEV_TOTAL_REV_FWD_CIQ">"c4044"</definedName>
    <definedName name="IQ_TEV_TOTAL_REV_FWD_REUT">"c4051"</definedName>
    <definedName name="IQ_TEV_TOTAL_REV_FWD_THOM">"c4058"</definedName>
    <definedName name="IQ_TEV_UFCF">"c2208"</definedName>
    <definedName name="IQ_THREE_MONTHS_FIXED_AND_FLOATING_FDIC">"c6419"</definedName>
    <definedName name="IQ_THREE_MONTHS_MORTGAGE_PASS_THROUGHS_FDIC">"c6411"</definedName>
    <definedName name="IQ_THREE_YEAR_FIXED_AND_FLOATING_RATE_FDIC">"c6421"</definedName>
    <definedName name="IQ_THREE_YEAR_MORTGAGE_PASS_THROUGHS_FDIC">"c6413"</definedName>
    <definedName name="IQ_THREE_YEARS_LESS_FDIC">"c6417"</definedName>
    <definedName name="IQ_TIER_1_CAPITAL_BEFORE_CHARGES_T1_FFIEC">"c13139"</definedName>
    <definedName name="IQ_TIER_1_CAPITAL_FFIEC">"c13143"</definedName>
    <definedName name="IQ_TIER_1_LEVERAGE_RATIO_FFIEC">"c13160"</definedName>
    <definedName name="IQ_TIER_1_RISK_BASED_CAPITAL_RATIO_FDIC">"c6746"</definedName>
    <definedName name="IQ_TIER_1_RISK_BASED_CAPITAL_RATIO_FFIEC">"c13161"</definedName>
    <definedName name="IQ_TIER_2_CAPITAL_FFIEC">"c13149"</definedName>
    <definedName name="IQ_TIER_3_CAPITAL_ALLOCATED_MARKET_RISK_FFIEC">"c13151"</definedName>
    <definedName name="IQ_TIER_ONE_CAPITAL">"c2667"</definedName>
    <definedName name="IQ_TIER_ONE_FDIC">"c6369"</definedName>
    <definedName name="IQ_TIER_ONE_RATIO">"c1229"</definedName>
    <definedName name="IQ_TIER_TWO_CAPITAL">"c2669"</definedName>
    <definedName name="IQ_TIER_TWO_CAPITAL_RATIO">"c15241"</definedName>
    <definedName name="IQ_TIME_DEP">"c1230"</definedName>
    <definedName name="IQ_TIME_DEPOSIT_LESS_100000_QUARTERLY_AVG_FFIEC">"c15487"</definedName>
    <definedName name="IQ_TIME_DEPOSIT_MORE_100000_QUARTERLY_AVG_FFIEC">"c15486"</definedName>
    <definedName name="IQ_TIME_DEPOSITS_LESS_100K_OTHER_INSTITUTIONS_FFIEC">"c12953"</definedName>
    <definedName name="IQ_TIME_DEPOSITS_LESS_100K_TOT_DEPOSITS_FFIEC">"c13907"</definedName>
    <definedName name="IQ_TIME_DEPOSITS_LESS_THAN_100K_FDIC">"c6465"</definedName>
    <definedName name="IQ_TIME_DEPOSITS_MORE_100K_OTHER_INSTITUTIONS_FFIEC">"c12954"</definedName>
    <definedName name="IQ_TIME_DEPOSITS_MORE_100K_TOT_DEPOSITS_FFIEC">"c13906"</definedName>
    <definedName name="IQ_TIME_DEPOSITS_MORE_THAN_100K_FDIC">"c6470"</definedName>
    <definedName name="IQ_TIME_DEPOSITS_TOTAL_DEPOSITS">"c15723"</definedName>
    <definedName name="IQ_TODAY">0</definedName>
    <definedName name="IQ_TOT_1_4_FAM_LOANS_TOT_LOANS_FFIEC">"c13868"</definedName>
    <definedName name="IQ_TOT_ADJ_INC">"c1616"</definedName>
    <definedName name="IQ_TOT_LEASES_TOT_LOANS_FFIEC">"c13876"</definedName>
    <definedName name="IQ_TOT_NON_RE_LOANS_TOT_LOANS_FFIEC">"c13877"</definedName>
    <definedName name="IQ_TOT_NONTRANS_ACCTS_TOT_DEPOSITS_FFIEC">"c13909"</definedName>
    <definedName name="IQ_TOT_RE_LOANS_TOT_LOANS_FFIEC">"c13873"</definedName>
    <definedName name="IQ_TOT_TIME_DEPOSITS_TOT_DEPOSITS_FFIEC">"c13908"</definedName>
    <definedName name="IQ_TOTAL_AR_BR">"c1231"</definedName>
    <definedName name="IQ_TOTAL_AR_RE">"c6270"</definedName>
    <definedName name="IQ_TOTAL_AR_REIT">"c1232"</definedName>
    <definedName name="IQ_TOTAL_AR_UTI">"c1233"</definedName>
    <definedName name="IQ_TOTAL_ASSETS">"c1234"</definedName>
    <definedName name="IQ_TOTAL_ASSETS_10YR_ANN_CAGR">"c6140"</definedName>
    <definedName name="IQ_TOTAL_ASSETS_10YR_ANN_GROWTH">"c1235"</definedName>
    <definedName name="IQ_TOTAL_ASSETS_1YR_ANN_GROWTH">"c1236"</definedName>
    <definedName name="IQ_TOTAL_ASSETS_2YR_ANN_CAGR">"c6141"</definedName>
    <definedName name="IQ_TOTAL_ASSETS_2YR_ANN_GROWTH">"c1237"</definedName>
    <definedName name="IQ_TOTAL_ASSETS_3YR_ANN_CAGR">"c6142"</definedName>
    <definedName name="IQ_TOTAL_ASSETS_3YR_ANN_GROWTH">"c1238"</definedName>
    <definedName name="IQ_TOTAL_ASSETS_5YR_ANN_CAGR">"c6143"</definedName>
    <definedName name="IQ_TOTAL_ASSETS_5YR_ANN_GROWTH">"c1239"</definedName>
    <definedName name="IQ_TOTAL_ASSETS_7YR_ANN_CAGR">"c6144"</definedName>
    <definedName name="IQ_TOTAL_ASSETS_7YR_ANN_GROWTH">"c1240"</definedName>
    <definedName name="IQ_TOTAL_ASSETS_BNK_SUBTOTAL_AP">"c13644"</definedName>
    <definedName name="IQ_TOTAL_ASSETS_FAIR_VALUE_TOT_FFIEC">"c15405"</definedName>
    <definedName name="IQ_TOTAL_ASSETS_FDIC">"c6339"</definedName>
    <definedName name="IQ_TOTAL_ASSETS_FFIEC">"c12849"</definedName>
    <definedName name="IQ_TOTAL_ASSETS_LEVEL_1_FFIEC">"c15427"</definedName>
    <definedName name="IQ_TOTAL_ASSETS_LEVEL_2_FFIEC">"c15440"</definedName>
    <definedName name="IQ_TOTAL_ASSETS_LEVEL_3_FFIEC">"c15453"</definedName>
    <definedName name="IQ_TOTAL_ASSETS_LH_FFIEC">"c13106"</definedName>
    <definedName name="IQ_TOTAL_ASSETS_PC_FFIEC">"c13099"</definedName>
    <definedName name="IQ_TOTAL_ASSETS_SUBTOTAL_AP">"c8985"</definedName>
    <definedName name="IQ_TOTAL_ATTRIB_ORE_RESOURCES_ALUM">"c9241"</definedName>
    <definedName name="IQ_TOTAL_ATTRIB_ORE_RESOURCES_COP">"c9185"</definedName>
    <definedName name="IQ_TOTAL_ATTRIB_ORE_RESOURCES_DIAM">"c9665"</definedName>
    <definedName name="IQ_TOTAL_ATTRIB_ORE_RESOURCES_GOLD">"c9026"</definedName>
    <definedName name="IQ_TOTAL_ATTRIB_ORE_RESOURCES_IRON">"c9400"</definedName>
    <definedName name="IQ_TOTAL_ATTRIB_ORE_RESOURCES_LEAD">"c9453"</definedName>
    <definedName name="IQ_TOTAL_ATTRIB_ORE_RESOURCES_MANG">"c9506"</definedName>
    <definedName name="IQ_TOTAL_ATTRIB_ORE_RESOURCES_MOLYB">"c9718"</definedName>
    <definedName name="IQ_TOTAL_ATTRIB_ORE_RESOURCES_NICK">"c9294"</definedName>
    <definedName name="IQ_TOTAL_ATTRIB_ORE_RESOURCES_PLAT">"c9132"</definedName>
    <definedName name="IQ_TOTAL_ATTRIB_ORE_RESOURCES_SILVER">"c9079"</definedName>
    <definedName name="IQ_TOTAL_ATTRIB_ORE_RESOURCES_TITAN">"c9559"</definedName>
    <definedName name="IQ_TOTAL_ATTRIB_ORE_RESOURCES_URAN">"c9612"</definedName>
    <definedName name="IQ_TOTAL_ATTRIB_ORE_RESOURCES_ZINC">"c9347"</definedName>
    <definedName name="IQ_TOTAL_AVG_CE_TOTAL_AVG_ASSETS">"c1241"</definedName>
    <definedName name="IQ_TOTAL_AVG_EQUITY_TOTAL_AVG_ASSETS">"c1242"</definedName>
    <definedName name="IQ_TOTAL_BANK_CAPITAL">"c2668"</definedName>
    <definedName name="IQ_TOTAL_BEDS">"c8785"</definedName>
    <definedName name="IQ_TOTAL_BROKERED_DEPOSIT_FFIEC">"c15304"</definedName>
    <definedName name="IQ_TOTAL_CA">"c1243"</definedName>
    <definedName name="IQ_TOTAL_CA_SUBTOTAL_AP">"c8986"</definedName>
    <definedName name="IQ_TOTAL_CAP">"c1507"</definedName>
    <definedName name="IQ_TOTAL_CAPITAL_RATIO">"c1244"</definedName>
    <definedName name="IQ_TOTAL_CASH_DIVID" localSheetId="3">"c1266"</definedName>
    <definedName name="IQ_TOTAL_CASH_DIVID" localSheetId="4">"c1266"</definedName>
    <definedName name="IQ_TOTAL_CASH_DIVID" localSheetId="16">"c1266"</definedName>
    <definedName name="IQ_TOTAL_CASH_DIVID">"c1455"</definedName>
    <definedName name="IQ_TOTAL_CASH_DIVID_1">"c1455"</definedName>
    <definedName name="IQ_TOTAL_CASH_DUE_DEPOSITORY_INSTIT_DOM_FFIEC">"c15291"</definedName>
    <definedName name="IQ_TOTAL_CASH_DUE_DEPOSITORY_INSTIT_FFIEC">"c15285"</definedName>
    <definedName name="IQ_TOTAL_CASH_FINAN" localSheetId="3">"c119"</definedName>
    <definedName name="IQ_TOTAL_CASH_FINAN" localSheetId="4">"c119"</definedName>
    <definedName name="IQ_TOTAL_CASH_FINAN" localSheetId="16">"c119"</definedName>
    <definedName name="IQ_TOTAL_CASH_FINAN">"c1352"</definedName>
    <definedName name="IQ_TOTAL_CASH_FINAN_1">"c1352"</definedName>
    <definedName name="IQ_TOTAL_CASH_INVEST" localSheetId="3">"c121"</definedName>
    <definedName name="IQ_TOTAL_CASH_INVEST" localSheetId="4">"c121"</definedName>
    <definedName name="IQ_TOTAL_CASH_INVEST" localSheetId="16">"c121"</definedName>
    <definedName name="IQ_TOTAL_CASH_INVEST">"c1353"</definedName>
    <definedName name="IQ_TOTAL_CASH_INVEST_1">"c1353"</definedName>
    <definedName name="IQ_TOTAL_CASH_OPER" localSheetId="3">"c122"</definedName>
    <definedName name="IQ_TOTAL_CASH_OPER" localSheetId="4">"c122"</definedName>
    <definedName name="IQ_TOTAL_CASH_OPER" localSheetId="16">"c122"</definedName>
    <definedName name="IQ_TOTAL_CASH_OPER">"c1354"</definedName>
    <definedName name="IQ_TOTAL_CASH_OPER_1">"c1354"</definedName>
    <definedName name="IQ_TOTAL_CHARGE_OFFS_FDIC">"c6603"</definedName>
    <definedName name="IQ_TOTAL_CHURN">"c2122"</definedName>
    <definedName name="IQ_TOTAL_CHURN_1">"c2122"</definedName>
    <definedName name="IQ_TOTAL_CL">"c1245"</definedName>
    <definedName name="IQ_TOTAL_CL_SUBTOTAL_AP">"c8987"</definedName>
    <definedName name="IQ_TOTAL_COAL_PRODUCTION_COAL">"c9824"</definedName>
    <definedName name="IQ_TOTAL_COMMON" localSheetId="3">"c1022"</definedName>
    <definedName name="IQ_TOTAL_COMMON" localSheetId="4">"c1022"</definedName>
    <definedName name="IQ_TOTAL_COMMON" localSheetId="16">"c1022"</definedName>
    <definedName name="IQ_TOTAL_COMMON">"c1411"</definedName>
    <definedName name="IQ_TOTAL_COMMON_1">"c1411"</definedName>
    <definedName name="IQ_TOTAL_COMMON_EQUITY">"c1246"</definedName>
    <definedName name="IQ_TOTAL_COMMON_EQUITY_FFIEC">"c13913"</definedName>
    <definedName name="IQ_TOTAL_COMMON_EQUITY_TOTAL_ASSETS_FFIEC">"c13864"</definedName>
    <definedName name="IQ_TOTAL_COMMON_SHARES_OUT_FFIEC">"c12955"</definedName>
    <definedName name="IQ_TOTAL_CONSTRUCTION_LL_REC_DOM_FFIEC">"c13515"</definedName>
    <definedName name="IQ_TOTAL_CURRENT_ASSETS" localSheetId="3">"c1243"</definedName>
    <definedName name="IQ_TOTAL_CURRENT_ASSETS" localSheetId="4">"c1243"</definedName>
    <definedName name="IQ_TOTAL_CURRENT_ASSETS" localSheetId="16">"c1243"</definedName>
    <definedName name="IQ_TOTAL_CURRENT_ASSETS">"c1430"</definedName>
    <definedName name="IQ_TOTAL_CURRENT_ASSETS_1">"c1430"</definedName>
    <definedName name="IQ_TOTAL_CURRENT_LIAB" localSheetId="3">"c1245"</definedName>
    <definedName name="IQ_TOTAL_CURRENT_LIAB" localSheetId="4">"c1245"</definedName>
    <definedName name="IQ_TOTAL_CURRENT_LIAB" localSheetId="16">"c1245"</definedName>
    <definedName name="IQ_TOTAL_CURRENT_LIAB">"c1431"</definedName>
    <definedName name="IQ_TOTAL_CURRENT_LIAB_1">"c1431"</definedName>
    <definedName name="IQ_TOTAL_DEBT">"c1247"</definedName>
    <definedName name="IQ_TOTAL_DEBT_CAPITAL">"c1248"</definedName>
    <definedName name="IQ_TOTAL_DEBT_CURRENT">"c6190"</definedName>
    <definedName name="IQ_TOTAL_DEBT_DUE">"c2509"</definedName>
    <definedName name="IQ_TOTAL_DEBT_EBITDA">"c1249"</definedName>
    <definedName name="IQ_TOTAL_DEBT_EBITDA_CAPEX">"c2948"</definedName>
    <definedName name="IQ_TOTAL_DEBT_EQUITY">"c1250"</definedName>
    <definedName name="IQ_TOTAL_DEBT_EST">"c4532"</definedName>
    <definedName name="IQ_TOTAL_DEBT_EST_CIQ">"c5085"</definedName>
    <definedName name="IQ_TOTAL_DEBT_EXCL_FIN">"c2937"</definedName>
    <definedName name="IQ_TOTAL_DEBT_GUIDANCE">"c4533"</definedName>
    <definedName name="IQ_TOTAL_DEBT_GUIDANCE_CIQ">"c5086"</definedName>
    <definedName name="IQ_TOTAL_DEBT_HIGH_EST">"c4534"</definedName>
    <definedName name="IQ_TOTAL_DEBT_HIGH_EST_CIQ">"c5087"</definedName>
    <definedName name="IQ_TOTAL_DEBT_HIGH_GUIDANCE">"c4196"</definedName>
    <definedName name="IQ_TOTAL_DEBT_HIGH_GUIDANCE_CIQ">"c4608"</definedName>
    <definedName name="IQ_TOTAL_DEBT_ISSUED">"c1251"</definedName>
    <definedName name="IQ_TOTAL_DEBT_ISSUED_BNK">"c1252"</definedName>
    <definedName name="IQ_TOTAL_DEBT_ISSUED_BR">"c1253"</definedName>
    <definedName name="IQ_TOTAL_DEBT_ISSUED_FIN">"c1254"</definedName>
    <definedName name="IQ_TOTAL_DEBT_ISSUED_RE">"c6271"</definedName>
    <definedName name="IQ_TOTAL_DEBT_ISSUED_REIT">"c1255"</definedName>
    <definedName name="IQ_TOTAL_DEBT_ISSUED_UTI">"c1256"</definedName>
    <definedName name="IQ_TOTAL_DEBT_ISSUES_INS">"c1257"</definedName>
    <definedName name="IQ_TOTAL_DEBT_LOW_EST">"c4535"</definedName>
    <definedName name="IQ_TOTAL_DEBT_LOW_EST_CIQ">"c5088"</definedName>
    <definedName name="IQ_TOTAL_DEBT_LOW_GUIDANCE">"c4236"</definedName>
    <definedName name="IQ_TOTAL_DEBT_LOW_GUIDANCE_CIQ">"c4648"</definedName>
    <definedName name="IQ_TOTAL_DEBT_MEDIAN_EST">"c4536"</definedName>
    <definedName name="IQ_TOTAL_DEBT_MEDIAN_EST_CIQ">"c5089"</definedName>
    <definedName name="IQ_TOTAL_DEBT_NON_CURRENT">"c6191"</definedName>
    <definedName name="IQ_TOTAL_DEBT_NUM_EST">"c4537"</definedName>
    <definedName name="IQ_TOTAL_DEBT_NUM_EST_CIQ">"c5090"</definedName>
    <definedName name="IQ_TOTAL_DEBT_OVER_EBITDA" localSheetId="3">"c1249"</definedName>
    <definedName name="IQ_TOTAL_DEBT_OVER_EBITDA" localSheetId="4">"c1249"</definedName>
    <definedName name="IQ_TOTAL_DEBT_OVER_EBITDA" localSheetId="16">"c1249"</definedName>
    <definedName name="IQ_TOTAL_DEBT_OVER_EBITDA">"c1433"</definedName>
    <definedName name="IQ_TOTAL_DEBT_OVER_EBITDA_1">"c1433"</definedName>
    <definedName name="IQ_TOTAL_DEBT_OVER_TOTAL_BV" localSheetId="3">"c1250"</definedName>
    <definedName name="IQ_TOTAL_DEBT_OVER_TOTAL_BV" localSheetId="4">"c1250"</definedName>
    <definedName name="IQ_TOTAL_DEBT_OVER_TOTAL_BV" localSheetId="16">"c1250"</definedName>
    <definedName name="IQ_TOTAL_DEBT_OVER_TOTAL_BV">"c1434"</definedName>
    <definedName name="IQ_TOTAL_DEBT_OVER_TOTAL_BV_1">"c1434"</definedName>
    <definedName name="IQ_TOTAL_DEBT_OVER_TOTAL_CAP" localSheetId="3">"c1248"</definedName>
    <definedName name="IQ_TOTAL_DEBT_OVER_TOTAL_CAP" localSheetId="4">"c1248"</definedName>
    <definedName name="IQ_TOTAL_DEBT_OVER_TOTAL_CAP" localSheetId="16">"c1248"</definedName>
    <definedName name="IQ_TOTAL_DEBT_OVER_TOTAL_CAP">"c1432"</definedName>
    <definedName name="IQ_TOTAL_DEBT_OVER_TOTAL_CAP_1">"c1432"</definedName>
    <definedName name="IQ_TOTAL_DEBT_REPAID">"c1258"</definedName>
    <definedName name="IQ_TOTAL_DEBT_REPAID_BNK">"c1259"</definedName>
    <definedName name="IQ_TOTAL_DEBT_REPAID_BR">"c1260"</definedName>
    <definedName name="IQ_TOTAL_DEBT_REPAID_FIN">"c1261"</definedName>
    <definedName name="IQ_TOTAL_DEBT_REPAID_INS">"c1262"</definedName>
    <definedName name="IQ_TOTAL_DEBT_REPAID_RE">"c6272"</definedName>
    <definedName name="IQ_TOTAL_DEBT_REPAID_REIT">"c1263"</definedName>
    <definedName name="IQ_TOTAL_DEBT_REPAID_UTI">"c1264"</definedName>
    <definedName name="IQ_TOTAL_DEBT_SECURITIES_FDIC">"c6410"</definedName>
    <definedName name="IQ_TOTAL_DEBT_STDDEV_EST">"c4538"</definedName>
    <definedName name="IQ_TOTAL_DEBT_STDDEV_EST_CIQ">"c5091"</definedName>
    <definedName name="IQ_TOTAL_DEPOSITS">"c1265"</definedName>
    <definedName name="IQ_TOTAL_DEPOSITS_DOM_FFIEC">"c15313"</definedName>
    <definedName name="IQ_TOTAL_DEPOSITS_FDIC">"c6342"</definedName>
    <definedName name="IQ_TOTAL_DEPOSITS_FFIEC">"c13623"</definedName>
    <definedName name="IQ_TOTAL_DEPOSITS_SUPPLE">"c15253"</definedName>
    <definedName name="IQ_TOTAL_DIV_PAID_CF">"c1266"</definedName>
    <definedName name="IQ_TOTAL_EMPLOYEE" localSheetId="3">"c1522"</definedName>
    <definedName name="IQ_TOTAL_EMPLOYEE" localSheetId="4">"c1522"</definedName>
    <definedName name="IQ_TOTAL_EMPLOYEE" localSheetId="16">"c1522"</definedName>
    <definedName name="IQ_TOTAL_EMPLOYEE">"c2141"</definedName>
    <definedName name="IQ_TOTAL_EMPLOYEE_1">"c2141"</definedName>
    <definedName name="IQ_TOTAL_EMPLOYEES">"c1522"</definedName>
    <definedName name="IQ_TOTAL_EMPLOYEES_FDIC">"c6355"</definedName>
    <definedName name="IQ_TOTAL_EQUITY">"c1267"</definedName>
    <definedName name="IQ_TOTAL_EQUITY_10YR_ANN_CAGR">"c6145"</definedName>
    <definedName name="IQ_TOTAL_EQUITY_10YR_ANN_GROWTH">"c1268"</definedName>
    <definedName name="IQ_TOTAL_EQUITY_1YR_ANN_GROWTH">"c1269"</definedName>
    <definedName name="IQ_TOTAL_EQUITY_2YR_ANN_CAGR">"c6146"</definedName>
    <definedName name="IQ_TOTAL_EQUITY_2YR_ANN_GROWTH">"c1270"</definedName>
    <definedName name="IQ_TOTAL_EQUITY_3YR_ANN_CAGR">"c6147"</definedName>
    <definedName name="IQ_TOTAL_EQUITY_3YR_ANN_GROWTH">"c1271"</definedName>
    <definedName name="IQ_TOTAL_EQUITY_5YR_ANN_CAGR">"c6148"</definedName>
    <definedName name="IQ_TOTAL_EQUITY_5YR_ANN_GROWTH">"c1272"</definedName>
    <definedName name="IQ_TOTAL_EQUITY_7YR_ANN_CAGR">"c6149"</definedName>
    <definedName name="IQ_TOTAL_EQUITY_7YR_ANN_GROWTH">"c1273"</definedName>
    <definedName name="IQ_TOTAL_EQUITY_ALLOWANCE_TOTAL_LOANS">"c1274"</definedName>
    <definedName name="IQ_TOTAL_EQUITY_CAPITAL_T1_FFIEC">"c13130"</definedName>
    <definedName name="IQ_TOTAL_EQUITY_FFIEC">"c12881"</definedName>
    <definedName name="IQ_TOTAL_EQUITY_INCL_MINORITY_INTEREST_FFIEC">"c15278"</definedName>
    <definedName name="IQ_TOTAL_EQUITY_LH_FFIEC">"c13109"</definedName>
    <definedName name="IQ_TOTAL_EQUITY_PC_FFIEC">"c13102"</definedName>
    <definedName name="IQ_TOTAL_EQUITY_SUBTOTAL_AP">"c8989"</definedName>
    <definedName name="IQ_TOTAL_EQUITY_TOTAL_ASSETS_FFIEC">"c13863"</definedName>
    <definedName name="IQ_TOTAL_FOREIGN_DEPOSITS_FFIEC">"c15348"</definedName>
    <definedName name="IQ_TOTAL_FOREIGN_LOANS_QUARTERLY_AVG_FFIEC">"c15482"</definedName>
    <definedName name="IQ_TOTAL_IBF_ASSETS_CONSOL_BANK_FFIEC">"c15299"</definedName>
    <definedName name="IQ_TOTAL_IBF_LIABILITIES_FFIEC">"c15302"</definedName>
    <definedName name="IQ_TOTAL_IBF_LL_REC_FFIEC">"c15297"</definedName>
    <definedName name="IQ_TOTAL_INT_EXPENSE_FFIEC">"c13000"</definedName>
    <definedName name="IQ_TOTAL_INT_INCOME_FFIEC">"c12989"</definedName>
    <definedName name="IQ_TOTAL_INTEREST_EXP" localSheetId="3">"c591"</definedName>
    <definedName name="IQ_TOTAL_INTEREST_EXP" localSheetId="4">"c591"</definedName>
    <definedName name="IQ_TOTAL_INTEREST_EXP" localSheetId="16">"c591"</definedName>
    <definedName name="IQ_TOTAL_INTEREST_EXP">"c1382"</definedName>
    <definedName name="IQ_TOTAL_INTEREST_EXP_1">"c1382"</definedName>
    <definedName name="IQ_TOTAL_INTEREST_EXP_FOREIGN_FFIEC">"c15374"</definedName>
    <definedName name="IQ_TOTAL_INTEREST_INC_FOREIGN_FFIEC">"c15373"</definedName>
    <definedName name="IQ_TOTAL_INVENTORY" localSheetId="3">"c622"</definedName>
    <definedName name="IQ_TOTAL_INVENTORY" localSheetId="4">"c622"</definedName>
    <definedName name="IQ_TOTAL_INVENTORY" localSheetId="16">"c622"</definedName>
    <definedName name="IQ_TOTAL_INVENTORY">"c1385"</definedName>
    <definedName name="IQ_TOTAL_INVENTORY_1">"c1385"</definedName>
    <definedName name="IQ_TOTAL_INVEST">"c1275"</definedName>
    <definedName name="IQ_TOTAL_IRA_KEOGH_PLAN_ACCOUNTS_FFIEC">"c15303"</definedName>
    <definedName name="IQ_TOTAL_LIAB">"c1276"</definedName>
    <definedName name="IQ_TOTAL_LIAB_BNK">"c1277"</definedName>
    <definedName name="IQ_TOTAL_LIAB_BR">"c1278"</definedName>
    <definedName name="IQ_TOTAL_LIAB_EQUITY">"c1279"</definedName>
    <definedName name="IQ_TOTAL_LIAB_EQUITY_FDIC">"c6354"</definedName>
    <definedName name="IQ_TOTAL_LIAB_EQUITY_SUBTOTAL_AP">"c8988"</definedName>
    <definedName name="IQ_TOTAL_LIAB_FIN">"c1280"</definedName>
    <definedName name="IQ_TOTAL_LIAB_INS">"c1281"</definedName>
    <definedName name="IQ_TOTAL_LIAB_RE">"c6273"</definedName>
    <definedName name="IQ_TOTAL_LIAB_REIT">"c1282"</definedName>
    <definedName name="IQ_TOTAL_LIAB_SHAREHOLD" localSheetId="3">"c1279"</definedName>
    <definedName name="IQ_TOTAL_LIAB_SHAREHOLD" localSheetId="4">"c1279"</definedName>
    <definedName name="IQ_TOTAL_LIAB_SHAREHOLD" localSheetId="16">"c1279"</definedName>
    <definedName name="IQ_TOTAL_LIAB_SHAREHOLD">"c1435"</definedName>
    <definedName name="IQ_TOTAL_LIAB_SHAREHOLD_1">"c1435"</definedName>
    <definedName name="IQ_TOTAL_LIAB_TOTAL_ASSETS">"c1283"</definedName>
    <definedName name="IQ_TOTAL_LIABILITIES_EQUITY_FFIEC">"c12882"</definedName>
    <definedName name="IQ_TOTAL_LIABILITIES_FAIR_VALUE_TOT_FFIEC">"c15411"</definedName>
    <definedName name="IQ_TOTAL_LIABILITIES_FDIC">"c6348"</definedName>
    <definedName name="IQ_TOTAL_LIABILITIES_FFIEC">"c12873"</definedName>
    <definedName name="IQ_TOTAL_LIABILITIES_LEVEL_1_FFIEC">"c15433"</definedName>
    <definedName name="IQ_TOTAL_LIABILITIES_LEVEL_2_FFIEC">"c15446"</definedName>
    <definedName name="IQ_TOTAL_LIABILITIES_LEVEL_3_FFIEC">"c15459"</definedName>
    <definedName name="IQ_TOTAL_LL_REC_DOM_FFIEC">"c12917"</definedName>
    <definedName name="IQ_TOTAL_LL_REC_FFIEC">"c12898"</definedName>
    <definedName name="IQ_TOTAL_LOANS">"c5653"</definedName>
    <definedName name="IQ_TOTAL_LOANS_DOM_QUARTERLY_AVG_FFIEC">"c15475"</definedName>
    <definedName name="IQ_TOTAL_LOANS_LEASES_AND_OTHER_DUE_30_89_FFIEC">"c15416"</definedName>
    <definedName name="IQ_TOTAL_LOANS_LEASES_AND_OTHER_DUE_90_FFIEC">"c15420"</definedName>
    <definedName name="IQ_TOTAL_LOANS_LEASES_AND_OTHER_NON_ACCRUAL_FFIEC">"c15466"</definedName>
    <definedName name="IQ_TOTAL_LOANS_LEASES_CHARGE_OFFS_FFIEC">"c13186"</definedName>
    <definedName name="IQ_TOTAL_LOANS_LEASES_DUE_30_89_FFIEC">"c13280"</definedName>
    <definedName name="IQ_TOTAL_LOANS_LEASES_DUE_90_FFIEC">"c13306"</definedName>
    <definedName name="IQ_TOTAL_LOANS_LEASES_NON_ACCRUAL_FFIEC">"c13757"</definedName>
    <definedName name="IQ_TOTAL_LOANS_LEASES_RECOV_FFIEC">"c13208"</definedName>
    <definedName name="IQ_TOTAL_LONG_DEBT">"c1617"</definedName>
    <definedName name="IQ_TOTAL_NON_REC">"c1444"</definedName>
    <definedName name="IQ_TOTAL_NON_TRANS_ACCTS_FFIEC">"c15328"</definedName>
    <definedName name="IQ_TOTAL_NONINTEREST_EXPENSE_FOREIGN_FFIEC">"c15386"</definedName>
    <definedName name="IQ_TOTAL_OPER_EXP_BR">"c1284"</definedName>
    <definedName name="IQ_TOTAL_OPER_EXP_FIN">"c1285"</definedName>
    <definedName name="IQ_TOTAL_OPER_EXP_INS">"c1286"</definedName>
    <definedName name="IQ_TOTAL_OPER_EXP_RE">"c6274"</definedName>
    <definedName name="IQ_TOTAL_OPER_EXP_REIT">"c1287"</definedName>
    <definedName name="IQ_TOTAL_OPER_EXP_UTI">"c1288"</definedName>
    <definedName name="IQ_TOTAL_OPER_EXPEN">"c1445"</definedName>
    <definedName name="IQ_TOTAL_OPERATING_EXPENSE">"c16047"</definedName>
    <definedName name="IQ_TOTAL_OPERATING_REVENUE">"c16030"</definedName>
    <definedName name="IQ_TOTAL_OPTIONS_BEG_OS">"c2693"</definedName>
    <definedName name="IQ_TOTAL_OPTIONS_CANCELLED">"c2696"</definedName>
    <definedName name="IQ_TOTAL_OPTIONS_END_OS">"c2697"</definedName>
    <definedName name="IQ_TOTAL_OPTIONS_EXERCISABLE_END_OS">"c5819"</definedName>
    <definedName name="IQ_TOTAL_OPTIONS_EXERCISED">"c2695"</definedName>
    <definedName name="IQ_TOTAL_OPTIONS_GRANTED">"c2694"</definedName>
    <definedName name="IQ_TOTAL_ORE_RESOURCES_ALUM">"c9230"</definedName>
    <definedName name="IQ_TOTAL_ORE_RESOURCES_COP">"c9174"</definedName>
    <definedName name="IQ_TOTAL_ORE_RESOURCES_DIAM">"c9654"</definedName>
    <definedName name="IQ_TOTAL_ORE_RESOURCES_GOLD">"c9015"</definedName>
    <definedName name="IQ_TOTAL_ORE_RESOURCES_IRON">"c9389"</definedName>
    <definedName name="IQ_TOTAL_ORE_RESOURCES_LEAD">"c9442"</definedName>
    <definedName name="IQ_TOTAL_ORE_RESOURCES_MANG">"c9495"</definedName>
    <definedName name="IQ_TOTAL_ORE_RESOURCES_MOLYB">"c9707"</definedName>
    <definedName name="IQ_TOTAL_ORE_RESOURCES_NICK">"c9283"</definedName>
    <definedName name="IQ_TOTAL_ORE_RESOURCES_PLAT">"c9121"</definedName>
    <definedName name="IQ_TOTAL_ORE_RESOURCES_SILVER">"c9068"</definedName>
    <definedName name="IQ_TOTAL_ORE_RESOURCES_TITAN">"c9548"</definedName>
    <definedName name="IQ_TOTAL_ORE_RESOURCES_URAN">"c9601"</definedName>
    <definedName name="IQ_TOTAL_ORE_RESOURCES_ZINC">"c9336"</definedName>
    <definedName name="IQ_TOTAL_OTHER_OPER">"c1289"</definedName>
    <definedName name="IQ_TOTAL_OUTSTANDING_BS_DATE">"c1022"</definedName>
    <definedName name="IQ_TOTAL_OUTSTANDING_FILING_DATE">"c2107"</definedName>
    <definedName name="IQ_TOTAL_PENSION_ASSETS">"c1290"</definedName>
    <definedName name="IQ_TOTAL_PENSION_ASSETS_DOMESTIC">"c2658"</definedName>
    <definedName name="IQ_TOTAL_PENSION_ASSETS_FOREIGN">"c2666"</definedName>
    <definedName name="IQ_TOTAL_PENSION_EXP">"c1291"</definedName>
    <definedName name="IQ_TOTAL_PENSION_OBLIGATION">"c1292"</definedName>
    <definedName name="IQ_TOTAL_PRINCIPAL">"c2509"</definedName>
    <definedName name="IQ_TOTAL_PRINCIPAL_PCT">"c2510"</definedName>
    <definedName name="IQ_TOTAL_PROP">"c8765"</definedName>
    <definedName name="IQ_TOTAL_PROVED_RESERVES_NGL">"c2924"</definedName>
    <definedName name="IQ_TOTAL_PROVED_RESERVES_OIL">"c2040"</definedName>
    <definedName name="IQ_TOTAL_RE_LOANS_TOTAL_LOANS">"c15715"</definedName>
    <definedName name="IQ_TOTAL_RE_NOI_AVG_GROSS_PROP">"c16059"</definedName>
    <definedName name="IQ_TOTAL_RECEIV">"c1293"</definedName>
    <definedName name="IQ_TOTAL_RECOV_ATTRIB_RESOURCES_ALUM">"c9246"</definedName>
    <definedName name="IQ_TOTAL_RECOV_ATTRIB_RESOURCES_COAL">"c9820"</definedName>
    <definedName name="IQ_TOTAL_RECOV_ATTRIB_RESOURCES_COP">"c9190"</definedName>
    <definedName name="IQ_TOTAL_RECOV_ATTRIB_RESOURCES_DIAM">"c9670"</definedName>
    <definedName name="IQ_TOTAL_RECOV_ATTRIB_RESOURCES_GOLD">"c9031"</definedName>
    <definedName name="IQ_TOTAL_RECOV_ATTRIB_RESOURCES_IRON">"c9405"</definedName>
    <definedName name="IQ_TOTAL_RECOV_ATTRIB_RESOURCES_LEAD">"c9458"</definedName>
    <definedName name="IQ_TOTAL_RECOV_ATTRIB_RESOURCES_MANG">"c9511"</definedName>
    <definedName name="IQ_TOTAL_RECOV_ATTRIB_RESOURCES_MET_COAL">"c9760"</definedName>
    <definedName name="IQ_TOTAL_RECOV_ATTRIB_RESOURCES_MOLYB">"c9723"</definedName>
    <definedName name="IQ_TOTAL_RECOV_ATTRIB_RESOURCES_NICK">"c9299"</definedName>
    <definedName name="IQ_TOTAL_RECOV_ATTRIB_RESOURCES_PLAT">"c9137"</definedName>
    <definedName name="IQ_TOTAL_RECOV_ATTRIB_RESOURCES_SILVER">"c9084"</definedName>
    <definedName name="IQ_TOTAL_RECOV_ATTRIB_RESOURCES_STEAM">"c9790"</definedName>
    <definedName name="IQ_TOTAL_RECOV_ATTRIB_RESOURCES_TITAN">"c9564"</definedName>
    <definedName name="IQ_TOTAL_RECOV_ATTRIB_RESOURCES_URAN">"c9617"</definedName>
    <definedName name="IQ_TOTAL_RECOV_ATTRIB_RESOURCES_ZINC">"c9352"</definedName>
    <definedName name="IQ_TOTAL_RECOV_RESOURCES_ALUM">"c9236"</definedName>
    <definedName name="IQ_TOTAL_RECOV_RESOURCES_COAL">"c9815"</definedName>
    <definedName name="IQ_TOTAL_RECOV_RESOURCES_COP">"c9180"</definedName>
    <definedName name="IQ_TOTAL_RECOV_RESOURCES_DIAM">"c9660"</definedName>
    <definedName name="IQ_TOTAL_RECOV_RESOURCES_GOLD">"c9021"</definedName>
    <definedName name="IQ_TOTAL_RECOV_RESOURCES_IRON">"c9395"</definedName>
    <definedName name="IQ_TOTAL_RECOV_RESOURCES_LEAD">"c9448"</definedName>
    <definedName name="IQ_TOTAL_RECOV_RESOURCES_MANG">"c9501"</definedName>
    <definedName name="IQ_TOTAL_RECOV_RESOURCES_MET_COAL">"c9755"</definedName>
    <definedName name="IQ_TOTAL_RECOV_RESOURCES_MOLYB">"c9713"</definedName>
    <definedName name="IQ_TOTAL_RECOV_RESOURCES_NICK">"c9289"</definedName>
    <definedName name="IQ_TOTAL_RECOV_RESOURCES_PLAT">"c9127"</definedName>
    <definedName name="IQ_TOTAL_RECOV_RESOURCES_SILVER">"c9074"</definedName>
    <definedName name="IQ_TOTAL_RECOV_RESOURCES_STEAM">"c9785"</definedName>
    <definedName name="IQ_TOTAL_RECOV_RESOURCES_TITAN">"c9554"</definedName>
    <definedName name="IQ_TOTAL_RECOV_RESOURCES_URAN">"c9607"</definedName>
    <definedName name="IQ_TOTAL_RECOV_RESOURCES_ZINC">"c9342"</definedName>
    <definedName name="IQ_TOTAL_RECOVERIES_FDIC">"c6622"</definedName>
    <definedName name="IQ_TOTAL_RENTAL_REVENUE">"c16022"</definedName>
    <definedName name="IQ_TOTAL_RESOURCES_CALORIFIC_VALUE_COAL">"c9810"</definedName>
    <definedName name="IQ_TOTAL_RESOURCES_CALORIFIC_VALUE_MET_COAL">"c9750"</definedName>
    <definedName name="IQ_TOTAL_RESOURCES_CALORIFIC_VALUE_STEAM">"c9780"</definedName>
    <definedName name="IQ_TOTAL_RESOURCES_GRADE_ALUM">"c9231"</definedName>
    <definedName name="IQ_TOTAL_RESOURCES_GRADE_COP">"c9175"</definedName>
    <definedName name="IQ_TOTAL_RESOURCES_GRADE_DIAM">"c9655"</definedName>
    <definedName name="IQ_TOTAL_RESOURCES_GRADE_GOLD">"c9016"</definedName>
    <definedName name="IQ_TOTAL_RESOURCES_GRADE_IRON">"c9390"</definedName>
    <definedName name="IQ_TOTAL_RESOURCES_GRADE_LEAD">"c9443"</definedName>
    <definedName name="IQ_TOTAL_RESOURCES_GRADE_MANG">"c9496"</definedName>
    <definedName name="IQ_TOTAL_RESOURCES_GRADE_MOLYB">"c9708"</definedName>
    <definedName name="IQ_TOTAL_RESOURCES_GRADE_NICK">"c9284"</definedName>
    <definedName name="IQ_TOTAL_RESOURCES_GRADE_PLAT">"c9122"</definedName>
    <definedName name="IQ_TOTAL_RESOURCES_GRADE_SILVER">"c9069"</definedName>
    <definedName name="IQ_TOTAL_RESOURCES_GRADE_TITAN">"c9549"</definedName>
    <definedName name="IQ_TOTAL_RESOURCES_GRADE_URAN">"c9602"</definedName>
    <definedName name="IQ_TOTAL_RESOURCES_GRADE_ZINC">"c9337"</definedName>
    <definedName name="IQ_TOTAL_RETURN_SWAPS_DERIVATIVES_BENEFICIARY_FFIEC">"c13120"</definedName>
    <definedName name="IQ_TOTAL_RETURN_SWAPS_DERIVATIVES_GUARANTOR_FFIEC">"c13113"</definedName>
    <definedName name="IQ_TOTAL_REV">"c1294"</definedName>
    <definedName name="IQ_TOTAL_REV_10YR_ANN_CAGR">"c6150"</definedName>
    <definedName name="IQ_TOTAL_REV_10YR_ANN_GROWTH">"c1295"</definedName>
    <definedName name="IQ_TOTAL_REV_1YR_ANN_GROWTH">"c1296"</definedName>
    <definedName name="IQ_TOTAL_REV_2YR_ANN_CAGR">"c6151"</definedName>
    <definedName name="IQ_TOTAL_REV_2YR_ANN_GROWTH">"c1297"</definedName>
    <definedName name="IQ_TOTAL_REV_3YR_ANN_CAGR">"c6152"</definedName>
    <definedName name="IQ_TOTAL_REV_3YR_ANN_GROWTH">"c1298"</definedName>
    <definedName name="IQ_TOTAL_REV_5YR_ANN_CAGR">"c6153"</definedName>
    <definedName name="IQ_TOTAL_REV_5YR_ANN_GROWTH">"c1299"</definedName>
    <definedName name="IQ_TOTAL_REV_7YR_ANN_CAGR">"c6154"</definedName>
    <definedName name="IQ_TOTAL_REV_7YR_ANN_GROWTH">"c1300"</definedName>
    <definedName name="IQ_TOTAL_REV_AS_REPORTED">"c1301"</definedName>
    <definedName name="IQ_TOTAL_REV_BNK">"c1302"</definedName>
    <definedName name="IQ_TOTAL_REV_BNK_FDIC">"c6786"</definedName>
    <definedName name="IQ_TOTAL_REV_BR">"c1303"</definedName>
    <definedName name="IQ_TOTAL_REV_EMPLOYEE">"c1304"</definedName>
    <definedName name="IQ_TOTAL_REV_FIN">"c1305"</definedName>
    <definedName name="IQ_TOTAL_REV_INS">"c1306"</definedName>
    <definedName name="IQ_TOTAL_REV_RE">"c6275"</definedName>
    <definedName name="IQ_TOTAL_REV_REIT">"c1307"</definedName>
    <definedName name="IQ_TOTAL_REV_SHARE">"c1912"</definedName>
    <definedName name="IQ_TOTAL_REV_SUBTOTAL_AP">"c8975"</definedName>
    <definedName name="IQ_TOTAL_REV_UTI">"c1308"</definedName>
    <definedName name="IQ_TOTAL_REVENUE" localSheetId="3">"c1294"</definedName>
    <definedName name="IQ_TOTAL_REVENUE" localSheetId="4">"c1294"</definedName>
    <definedName name="IQ_TOTAL_REVENUE" localSheetId="16">"c1294"</definedName>
    <definedName name="IQ_TOTAL_REVENUE">"c1436"</definedName>
    <definedName name="IQ_TOTAL_REVENUE_1">"c1436"</definedName>
    <definedName name="IQ_TOTAL_REVENUE_FFIEC">"c13020"</definedName>
    <definedName name="IQ_TOTAL_REVENUE_FOREIGN_FFIEC">"c15383"</definedName>
    <definedName name="IQ_TOTAL_RISK_BASED_CAPITAL_FFIEC">"c13153"</definedName>
    <definedName name="IQ_TOTAL_RISK_BASED_CAPITAL_RATIO_FDIC">"c6747"</definedName>
    <definedName name="IQ_TOTAL_RISK_BASED_CAPITAL_RATIO_FFIEC">"c13162"</definedName>
    <definedName name="IQ_TOTAL_RISK_WEIGHTED_ASSETS_FFIEC">"c13858"</definedName>
    <definedName name="IQ_TOTAL_ROOMS">"c8789"</definedName>
    <definedName name="IQ_TOTAL_SECURITIES_FDIC">"c6306"</definedName>
    <definedName name="IQ_TOTAL_SPECIAL">"c1618"</definedName>
    <definedName name="IQ_TOTAL_SQ_FT">"c8781"</definedName>
    <definedName name="IQ_TOTAL_ST_BORROW" localSheetId="3">"c1177"</definedName>
    <definedName name="IQ_TOTAL_ST_BORROW" localSheetId="4">"c1177"</definedName>
    <definedName name="IQ_TOTAL_ST_BORROW" localSheetId="16">"c1177"</definedName>
    <definedName name="IQ_TOTAL_ST_BORROW">"c1424"</definedName>
    <definedName name="IQ_TOTAL_ST_BORROW_1">"c1424"</definedName>
    <definedName name="IQ_TOTAL_SUB_DEBT">"c2528"</definedName>
    <definedName name="IQ_TOTAL_SUB_DEBT_EBITDA">"c2554"</definedName>
    <definedName name="IQ_TOTAL_SUB_DEBT_EBITDA_CAPEX">"c2555"</definedName>
    <definedName name="IQ_TOTAL_SUB_DEBT_PCT">"c2529"</definedName>
    <definedName name="IQ_TOTAL_SUBS">"c2119"</definedName>
    <definedName name="IQ_TOTAL_SUBS_1">"c2119"</definedName>
    <definedName name="IQ_TOTAL_TIME_DEPOSITS_FDIC">"c6497"</definedName>
    <definedName name="IQ_TOTAL_TIME_LESS_100000_1_TO_3_YEARS_FFIEC">"c15335"</definedName>
    <definedName name="IQ_TOTAL_TIME_LESS_100000_3_MONTHS_LESS_FFIEC">"c15333"</definedName>
    <definedName name="IQ_TOTAL_TIME_LESS_100000_3_TO_12_MONTHS_FFIEC">"c15334"</definedName>
    <definedName name="IQ_TOTAL_TIME_LESS_100000_FFIEC">"c15332"</definedName>
    <definedName name="IQ_TOTAL_TIME_LESS_100000_OVER_3_YEARS_FFIEC">"c15336"</definedName>
    <definedName name="IQ_TOTAL_TIME_MORE_100000_1_TO_3_YEARS_FFIEC">"c15340"</definedName>
    <definedName name="IQ_TOTAL_TIME_MORE_100000_3_MONTHS_LESS_FFIEC">"c15338"</definedName>
    <definedName name="IQ_TOTAL_TIME_MORE_100000_3_TO_12_MONTHS_FFIEC">"c15339"</definedName>
    <definedName name="IQ_TOTAL_TIME_MORE_100000_FFIEC">"c15337"</definedName>
    <definedName name="IQ_TOTAL_TIME_MORE_100000_OVER_3_YEARS_FFIEC">"c15341"</definedName>
    <definedName name="IQ_TOTAL_TIME_SAVINGS_DEPOSITS_FDIC">"c6498"</definedName>
    <definedName name="IQ_TOTAL_TRADING_ASSETS_FFIEC">"c12939"</definedName>
    <definedName name="IQ_TOTAL_TRADING_LIAB_DOM_FFIEC">"c12944"</definedName>
    <definedName name="IQ_TOTAL_TRADING_LIAB_FOREIGN_FFIEC">"c15296"</definedName>
    <definedName name="IQ_TOTAL_TRANS_ACCTS_FFIEC">"c15321"</definedName>
    <definedName name="IQ_TOTAL_UNITS">"c8773"</definedName>
    <definedName name="IQ_TOTAL_UNUSAL">"c1308"</definedName>
    <definedName name="IQ_TOTAL_UNUSED_COMMITMENTS_FDIC">"c6536"</definedName>
    <definedName name="IQ_TOTAL_UNUSUAL">"c1508"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SUPPLE">"c13817"</definedName>
    <definedName name="IQ_TOTAL_UNUSUAL_UTI">"c5521"</definedName>
    <definedName name="IQ_TOTAL_WARRANTS_BEG_OS">"c2719"</definedName>
    <definedName name="IQ_TOTAL_WARRANTS_CANCELLED">"c2722"</definedName>
    <definedName name="IQ_TOTAL_WARRANTS_END_OS">"c2723"</definedName>
    <definedName name="IQ_TOTAL_WARRANTS_EXERCISED">"c2721"</definedName>
    <definedName name="IQ_TOTAL_WARRANTS_ISSUED">"c2720"</definedName>
    <definedName name="IQ_TR_ACCT_METHOD">"c2363"</definedName>
    <definedName name="IQ_TR_ACQ_52_WK_HI_PCT">"c2348"</definedName>
    <definedName name="IQ_TR_ACQ_52_WK_LOW_PCT">"c2347"</definedName>
    <definedName name="IQ_TR_ACQ_CASH_ST_INVEST">"c2372"</definedName>
    <definedName name="IQ_TR_ACQ_CLOSEPRICE_1D">"c3027"</definedName>
    <definedName name="IQ_TR_ACQ_DILUT_EPS_EXCL">"c3028"</definedName>
    <definedName name="IQ_TR_ACQ_EARNING_CO">"c2379"</definedName>
    <definedName name="IQ_TR_ACQ_EBIT">"c2380"</definedName>
    <definedName name="IQ_TR_ACQ_EBIT_EQ_INC">"c3611"</definedName>
    <definedName name="IQ_TR_ACQ_EBITDA">"c2381"</definedName>
    <definedName name="IQ_TR_ACQ_EBITDA_EQ_INC">"c3610"</definedName>
    <definedName name="IQ_TR_ACQ_FILING_CURRENCY">"c3033"</definedName>
    <definedName name="IQ_TR_ACQ_FILINGDATE">"c3607"</definedName>
    <definedName name="IQ_TR_ACQ_MCAP_1DAY">"c2345"</definedName>
    <definedName name="IQ_TR_ACQ_MIN_INT">"c2374"</definedName>
    <definedName name="IQ_TR_ACQ_NET_DEBT">"c2373"</definedName>
    <definedName name="IQ_TR_ACQ_NI">"c2378"</definedName>
    <definedName name="IQ_TR_ACQ_PERIODDATE">"c3606"</definedName>
    <definedName name="IQ_TR_ACQ_PRICEDATE_1D">"c2346"</definedName>
    <definedName name="IQ_TR_ACQ_RETURN">"c2349"</definedName>
    <definedName name="IQ_TR_ACQ_STOCKYEARHIGH_1D">"c2343"</definedName>
    <definedName name="IQ_TR_ACQ_STOCKYEARLOW_1D">"c2344"</definedName>
    <definedName name="IQ_TR_ACQ_TOTAL_ASSETS">"c2371"</definedName>
    <definedName name="IQ_TR_ACQ_TOTAL_COMMON_EQ">"c2377"</definedName>
    <definedName name="IQ_TR_ACQ_TOTAL_DEBT">"c2376"</definedName>
    <definedName name="IQ_TR_ACQ_TOTAL_PREF">"c2375"</definedName>
    <definedName name="IQ_TR_ACQ_TOTAL_REV">"c2382"</definedName>
    <definedName name="IQ_TR_ADJ_SIZE">"c3024"</definedName>
    <definedName name="IQ_TR_ANN_DATE">"c2395"</definedName>
    <definedName name="IQ_TR_ANN_DATE_BL">"c2394"</definedName>
    <definedName name="IQ_TR_BID_DATE">"c2357"</definedName>
    <definedName name="IQ_TR_BLUESKY_FEES">"c2277"</definedName>
    <definedName name="IQ_TR_BNKY_ADVISOR_CLIENT_NAME_LIST">"c17671"</definedName>
    <definedName name="IQ_TR_BNKY_ADVISOR_FEE_LIST">"c17673"</definedName>
    <definedName name="IQ_TR_BNKY_ADVISOR_FEE_PCT_LIST">"c17674"</definedName>
    <definedName name="IQ_TR_BNKY_ADVISOR_ID_LIST">"c17670"</definedName>
    <definedName name="IQ_TR_BNKY_ADVISOR_NAME_LIST">"c17669"</definedName>
    <definedName name="IQ_TR_BNKY_ADVISOR_ROLE_LIST">"c17672"</definedName>
    <definedName name="IQ_TR_BNKY_AFFILIATES_JOINT_ADMIN">"c17636"</definedName>
    <definedName name="IQ_TR_BNKY_AFFILIATES_JOINT_ADMIN_LIST">"c17656"</definedName>
    <definedName name="IQ_TR_BNKY_CASE_CONSOLIDATED_DATE">"c17632"</definedName>
    <definedName name="IQ_TR_BNKY_CASE_FILING_FEE_PAID">"c17634"</definedName>
    <definedName name="IQ_TR_BNKY_CASE_NUMBER">"c17627"</definedName>
    <definedName name="IQ_TR_BNKY_CASH_IN_HAND">"c17651"</definedName>
    <definedName name="IQ_TR_BNKY_COURT">"c17626"</definedName>
    <definedName name="IQ_TR_BNKY_CREDITOR_CLAIM_AMT_LIST">"c17660"</definedName>
    <definedName name="IQ_TR_BNKY_CREDITOR_ID_LIST">"c17658"</definedName>
    <definedName name="IQ_TR_BNKY_CREDITOR_NAME_LIST">"c17657"</definedName>
    <definedName name="IQ_TR_BNKY_CREDITOR_REL_LIST">"c17659"</definedName>
    <definedName name="IQ_TR_BNKY_CREDITORS">"c17635"</definedName>
    <definedName name="IQ_TR_BNKY_DIP_COMMITMENT_FEE_LIST">"c17667"</definedName>
    <definedName name="IQ_TR_BNKY_DIP_FIN_PROVIDED">"c17640"</definedName>
    <definedName name="IQ_TR_BNKY_DIP_FIN_PROVIDED_LIST">"c17665"</definedName>
    <definedName name="IQ_TR_BNKY_DIP_FIN_PROVIDERS">"c17639"</definedName>
    <definedName name="IQ_TR_BNKY_DIP_FIN_SECURITY_TYPES">"c17642"</definedName>
    <definedName name="IQ_TR_BNKY_DIP_FIN_UTILIZED">"c17641"</definedName>
    <definedName name="IQ_TR_BNKY_DIP_ID_LIST">"c17662"</definedName>
    <definedName name="IQ_TR_BNKY_DIP_LEAD_PROVIDER_LIST">"c17668"</definedName>
    <definedName name="IQ_TR_BNKY_DIP_LIBOR_SPREAD_LIST">"c17666"</definedName>
    <definedName name="IQ_TR_BNKY_DIP_MATURITY_DATE_LIST">"c17664"</definedName>
    <definedName name="IQ_TR_BNKY_DIP_NAME_LIST">"c17661"</definedName>
    <definedName name="IQ_TR_BNKY_DIP_SECURITY_LIST">"c17663"</definedName>
    <definedName name="IQ_TR_BNKY_DISMISSED_DATE">"c17633"</definedName>
    <definedName name="IQ_TR_BNKY_EMERGED_REORG_DATE">"c17630"</definedName>
    <definedName name="IQ_TR_BNKY_FEATURES_LIST">"c17655"</definedName>
    <definedName name="IQ_TR_BNKY_FILING_TYPE">"c17624"</definedName>
    <definedName name="IQ_TR_BNKY_INVOL_PETITION_FILED_DATE">"c17629"</definedName>
    <definedName name="IQ_TR_BNKY_ISSUANCE_DEBT">"c17648"</definedName>
    <definedName name="IQ_TR_BNKY_ISSUANCE_EQUITY">"c17649"</definedName>
    <definedName name="IQ_TR_BNKY_LEAD_ASSETS_INIT_FILING">"c17645"</definedName>
    <definedName name="IQ_TR_BNKY_LEAD_ASSETS_INIT_FILING_LIST">"c17678"</definedName>
    <definedName name="IQ_TR_BNKY_LEAD_DEBTOR">"c17643"</definedName>
    <definedName name="IQ_TR_BNKY_LEAD_DEBTOR_LIST">"c17675"</definedName>
    <definedName name="IQ_TR_BNKY_LEAD_LIAB_INIT_FILING">"c17644"</definedName>
    <definedName name="IQ_TR_BNKY_LEAD_LIAB_INIT_FILING_LIST">"c17677"</definedName>
    <definedName name="IQ_TR_BNKY_LEAD_REV_ANN">"c17646"</definedName>
    <definedName name="IQ_TR_BNKY_LEAD_REV_ANN_LIST">"c17679"</definedName>
    <definedName name="IQ_TR_BNKY_LEAD_STOCK_PRICE_ANN">"c17647"</definedName>
    <definedName name="IQ_TR_BNKY_LEAD_STOCK_PRICE_ANN_LIST">"c17680"</definedName>
    <definedName name="IQ_TR_BNKY_LEAD_TYPE_LIST">"c17676"</definedName>
    <definedName name="IQ_TR_BNKY_LIQUIDATED_DATE">"c17631"</definedName>
    <definedName name="IQ_TR_BNKY_PRE_BANKRUPTCY_SITUATION">"c17637"</definedName>
    <definedName name="IQ_TR_BNKY_RESOLUTION">"c17638"</definedName>
    <definedName name="IQ_TR_BNKY_RESTRUCTURING_WEBSITE">"c17625"</definedName>
    <definedName name="IQ_TR_BNKY_SALE_ASSETS">"c17650"</definedName>
    <definedName name="IQ_TR_BNKY_TOTAL_CLAIMANTS_AMT">"c17653"</definedName>
    <definedName name="IQ_TR_BNKY_TOTAL_FIN_PROVIDED">"c17652"</definedName>
    <definedName name="IQ_TR_BNKY_TOTAL_PAYMENTS_CLAIMANTS">"c17654"</definedName>
    <definedName name="IQ_TR_BNKY_VOL_PETITION_FILED_DATE">"c17628"</definedName>
    <definedName name="IQ_TR_BUY_ACC_ADVISORS">"c3048"</definedName>
    <definedName name="IQ_TR_BUY_ADVISORS">"c2387"</definedName>
    <definedName name="IQ_TR_BUY_FIN_ADVISORS">"c3045"</definedName>
    <definedName name="IQ_TR_BUY_LEG_ADVISORS">"c2387"</definedName>
    <definedName name="IQ_TR_BUY_TERM_FEE">"c13638"</definedName>
    <definedName name="IQ_TR_BUY_TERM_FEE_PCT">"c13639"</definedName>
    <definedName name="IQ_TR_BUYBACK_TO_CLOSE">"c13919"</definedName>
    <definedName name="IQ_TR_BUYBACK_TO_HIGH">"c13917"</definedName>
    <definedName name="IQ_TR_BUYBACK_TO_LOW">"c13918"</definedName>
    <definedName name="IQ_TR_BUYER_ID">"c2404"</definedName>
    <definedName name="IQ_TR_BUYERNAME">"c2401"</definedName>
    <definedName name="IQ_TR_CANCELLED_DATE">"c2284"</definedName>
    <definedName name="IQ_TR_CASH_CONSID_PCT">"c2296"</definedName>
    <definedName name="IQ_TR_CASH_ST_INVEST">"c3025"</definedName>
    <definedName name="IQ_TR_CHANGE_CONTROL">"c2365"</definedName>
    <definedName name="IQ_TR_CLOSED_DATE">"c2283"</definedName>
    <definedName name="IQ_TR_CO_NET_PROCEEDS">"c2268"</definedName>
    <definedName name="IQ_TR_CO_NET_PROCEEDS_ISSUE">"c17571"</definedName>
    <definedName name="IQ_TR_CO_NET_PROCEEDS_PCT">"c2270"</definedName>
    <definedName name="IQ_TR_COMMENTS">"c2383"</definedName>
    <definedName name="IQ_TR_CURRENCY">"c3016"</definedName>
    <definedName name="IQ_TR_DEAL_APPROACH">"c12706"</definedName>
    <definedName name="IQ_TR_DEAL_ATTITUDE">"c2364"</definedName>
    <definedName name="IQ_TR_DEAL_CONDITIONS">"c2367"</definedName>
    <definedName name="IQ_TR_DEAL_RESOLUTION">"c2391"</definedName>
    <definedName name="IQ_TR_DEAL_RESPONSES">"c2366"</definedName>
    <definedName name="IQ_TR_DEBT_CONSID_PCT">"c2299"</definedName>
    <definedName name="IQ_TR_DEF_AGRMT_DATE">"c2285"</definedName>
    <definedName name="IQ_TR_DISCLOSED_FEES_EXP">"c2288"</definedName>
    <definedName name="IQ_TR_EARNOUTS">"c3023"</definedName>
    <definedName name="IQ_TR_EX_OVER_SHARES_ISSUE">"c17566"</definedName>
    <definedName name="IQ_TR_EXPIRED_DATE">"c2412"</definedName>
    <definedName name="IQ_TR_GROSS_OFFERING_AMT">"c2262"</definedName>
    <definedName name="IQ_TR_GROSS_PROCEEDS_ISSUE">"c17568"</definedName>
    <definedName name="IQ_TR_HYBRID_CONSID_PCT">"c2300"</definedName>
    <definedName name="IQ_TR_IMPLIED_EQ">"c3018"</definedName>
    <definedName name="IQ_TR_IMPLIED_EQ_BV">"c3019"</definedName>
    <definedName name="IQ_TR_IMPLIED_EQ_NI_LTM">"c3020"</definedName>
    <definedName name="IQ_TR_IMPLIED_EV">"c2301"</definedName>
    <definedName name="IQ_TR_IMPLIED_EV_BV">"c2306"</definedName>
    <definedName name="IQ_TR_IMPLIED_EV_EBIT">"c2302"</definedName>
    <definedName name="IQ_TR_IMPLIED_EV_EBITDA">"c2303"</definedName>
    <definedName name="IQ_TR_IMPLIED_EV_NI_LTM">"c2307"</definedName>
    <definedName name="IQ_TR_IMPLIED_EV_REV">"c2304"</definedName>
    <definedName name="IQ_TR_INIT_FILED_DATE">"c3495"</definedName>
    <definedName name="IQ_TR_IPO_TRANSACTION_ID">"c17554"</definedName>
    <definedName name="IQ_TR_LEAD_UNDERWRITERS">"c17576"</definedName>
    <definedName name="IQ_TR_LOI_DATE">"c2282"</definedName>
    <definedName name="IQ_TR_MAJ_MIN_STAKE">"c2389"</definedName>
    <definedName name="IQ_TR_NEGOTIATED_BUYBACK_PRICE">"c2414"</definedName>
    <definedName name="IQ_TR_NET_ASSUM_LIABILITIES">"c2308"</definedName>
    <definedName name="IQ_TR_NET_PROCEEDS">"c2267"</definedName>
    <definedName name="IQ_TR_OFFER_DATE">"c2265"</definedName>
    <definedName name="IQ_TR_OFFER_DATE_MA">"c3035"</definedName>
    <definedName name="IQ_TR_OFFER_PER_SHARE">"c3017"</definedName>
    <definedName name="IQ_TR_OPTIONS_CONSID_PCT">"c2311"</definedName>
    <definedName name="IQ_TR_OTHER_CONSID">"c3022"</definedName>
    <definedName name="IQ_TR_PCT_SOUGHT">"c2309"</definedName>
    <definedName name="IQ_TR_PFEATURES">"c2384"</definedName>
    <definedName name="IQ_TR_PIPE_CONV_PRICE_SHARE">"c2292"</definedName>
    <definedName name="IQ_TR_PIPE_CPN_PCT">"c2291"</definedName>
    <definedName name="IQ_TR_PIPE_NUMBER_SHARES">"c2293"</definedName>
    <definedName name="IQ_TR_PIPE_PPS">"c2290"</definedName>
    <definedName name="IQ_TR_PO_DISCOUNT_SHARE">"c17562"</definedName>
    <definedName name="IQ_TR_PO_ISSUE_CURRENCY">"c17557"</definedName>
    <definedName name="IQ_TR_PO_NET_PROCEEDS_SHARE">"c17563"</definedName>
    <definedName name="IQ_TR_PO_PRICE_RANGE">"c17559"</definedName>
    <definedName name="IQ_TR_PO_PRICE_RANGE_HIGH">"c17560"</definedName>
    <definedName name="IQ_TR_PO_PRICE_RANGE_LOW">"c17561"</definedName>
    <definedName name="IQ_TR_PO_PRICE_SHARE">"c17558"</definedName>
    <definedName name="IQ_TR_PO_SHARES_OFFERED">"c17564"</definedName>
    <definedName name="IQ_TR_PO_SHARES_OFFERED_EX_OVER">"c17567"</definedName>
    <definedName name="IQ_TR_PO_TICKER">"c17556"</definedName>
    <definedName name="IQ_TR_PO_TRADING_ITEM_CIQID">"c17555"</definedName>
    <definedName name="IQ_TR_POSTMONEY_VAL">"c2286"</definedName>
    <definedName name="IQ_TR_PREDEAL_SITUATION">"c2390"</definedName>
    <definedName name="IQ_TR_PREF_CONSID_PCT">"c2310"</definedName>
    <definedName name="IQ_TR_PREMONEY_VAL">"c2287"</definedName>
    <definedName name="IQ_TR_PRINTING_FEES">"c2276"</definedName>
    <definedName name="IQ_TR_PROCEEDS_EX_OVER_ISSUE">"c17574"</definedName>
    <definedName name="IQ_TR_PT_MONETARY_VALUES">"c2415"</definedName>
    <definedName name="IQ_TR_PT_NUMBER_SHARES">"c2417"</definedName>
    <definedName name="IQ_TR_PT_OFFER_PER_SHARE">"c18872"</definedName>
    <definedName name="IQ_TR_PT_PCT_SHARES">"c2416"</definedName>
    <definedName name="IQ_TR_RATING_FEES">"c2275"</definedName>
    <definedName name="IQ_TR_REG_EFFECT_DATE">"c2264"</definedName>
    <definedName name="IQ_TR_REG_FILED_DATE">"c2263"</definedName>
    <definedName name="IQ_TR_REG_OVER_SHARES_ISSUE">"c17565"</definedName>
    <definedName name="IQ_TR_REG_OVER_VALUE_ISSUE">"c17572"</definedName>
    <definedName name="IQ_TR_REGISTRATION_FEES">"c2274"</definedName>
    <definedName name="IQ_TR_RENEWAL_BUYBACK">"c2413"</definedName>
    <definedName name="IQ_TR_ROUND_NUMBER">"c2295"</definedName>
    <definedName name="IQ_TR_SEC_FEES">"c2274"</definedName>
    <definedName name="IQ_TR_SEC_FEES_1">"c2274"</definedName>
    <definedName name="IQ_TR_SECURITY_TYPE_REG">"c2279"</definedName>
    <definedName name="IQ_TR_SELL_ACC_ADVISORS">"c3049"</definedName>
    <definedName name="IQ_TR_SELL_ADVISORS">"c2388"</definedName>
    <definedName name="IQ_TR_SELL_FIN_ADVISORS">"c3046"</definedName>
    <definedName name="IQ_TR_SELL_LEG_ADVISORS">"c2388"</definedName>
    <definedName name="IQ_TR_SELL_TERM_FEE">"c2298"</definedName>
    <definedName name="IQ_TR_SELL_TERM_FEE_PCT">"c2297"</definedName>
    <definedName name="IQ_TR_SELLER_ID">"c2406"</definedName>
    <definedName name="IQ_TR_SELLERNAME">"c2402"</definedName>
    <definedName name="IQ_TR_SFEATURES">"c2385"</definedName>
    <definedName name="IQ_TR_SH_NET_PROCEEDS">"c2269"</definedName>
    <definedName name="IQ_TR_SH_NET_PROCEEDS_ISSUE">"c17570"</definedName>
    <definedName name="IQ_TR_SH_NET_PROCEEDS_PCT">"c2271"</definedName>
    <definedName name="IQ_TR_SPECIAL_COMMITTEE">"c2362"</definedName>
    <definedName name="IQ_TR_STATUS">"c2399"</definedName>
    <definedName name="IQ_TR_STOCK_CONSID_PCT">"c2312"</definedName>
    <definedName name="IQ_TR_SUBDEBT">"c2370"</definedName>
    <definedName name="IQ_TR_SUSPENDED_DATE">"c2407"</definedName>
    <definedName name="IQ_TR_TARGET_52WKHI_PCT">"c2351"</definedName>
    <definedName name="IQ_TR_TARGET_52WKLOW_PCT">"c2350"</definedName>
    <definedName name="IQ_TR_TARGET_ACC_ADVISORS">"c3047"</definedName>
    <definedName name="IQ_TR_TARGET_ADVISORS">"c2386"</definedName>
    <definedName name="IQ_TR_TARGET_CASH_ST_INVEST">"c2327"</definedName>
    <definedName name="IQ_TR_TARGET_CLOSEPRICE_1D">"c2352"</definedName>
    <definedName name="IQ_TR_TARGET_CLOSEPRICE_1M">"c2354"</definedName>
    <definedName name="IQ_TR_TARGET_CLOSEPRICE_1W">"c2353"</definedName>
    <definedName name="IQ_TR_TARGET_DILUT_EPS_EXCL">"c2324"</definedName>
    <definedName name="IQ_TR_TARGET_EARNING_CO">"c2332"</definedName>
    <definedName name="IQ_TR_TARGET_EBIT">"c2333"</definedName>
    <definedName name="IQ_TR_TARGET_EBIT_EQ_INC">"c3609"</definedName>
    <definedName name="IQ_TR_TARGET_EBITDA">"c2334"</definedName>
    <definedName name="IQ_TR_TARGET_EBITDA_EQ_INC">"c3608"</definedName>
    <definedName name="IQ_TR_TARGET_FILING_CURRENCY">"c3034"</definedName>
    <definedName name="IQ_TR_TARGET_FILINGDATE">"c3605"</definedName>
    <definedName name="IQ_TR_TARGET_FIN_ADVISORS">"c3044"</definedName>
    <definedName name="IQ_TR_TARGET_ID">"c2405"</definedName>
    <definedName name="IQ_TR_TARGET_LEG_ADVISORS">"c2386"</definedName>
    <definedName name="IQ_TR_TARGET_MARKETCAP">"c2342"</definedName>
    <definedName name="IQ_TR_TARGET_MIN_INT">"c2328"</definedName>
    <definedName name="IQ_TR_TARGET_NET_DEBT">"c2326"</definedName>
    <definedName name="IQ_TR_TARGET_NI">"c2331"</definedName>
    <definedName name="IQ_TR_TARGET_PERIODDATE">"c3604"</definedName>
    <definedName name="IQ_TR_TARGET_PRICEDATE_1D">"c2341"</definedName>
    <definedName name="IQ_TR_TARGET_RETURN">"c2355"</definedName>
    <definedName name="IQ_TR_TARGET_SEC_DETAIL">"c3021"</definedName>
    <definedName name="IQ_TR_TARGET_SEC_TI_ID">"c2368"</definedName>
    <definedName name="IQ_TR_TARGET_SEC_TYPE">"c2369"</definedName>
    <definedName name="IQ_TR_TARGET_SPD">"c2313"</definedName>
    <definedName name="IQ_TR_TARGET_SPD_PCT">"c2314"</definedName>
    <definedName name="IQ_TR_TARGET_STOCKPREMIUM_1D">"c2336"</definedName>
    <definedName name="IQ_TR_TARGET_STOCKPREMIUM_1M">"c2337"</definedName>
    <definedName name="IQ_TR_TARGET_STOCKPREMIUM_1W">"c2338"</definedName>
    <definedName name="IQ_TR_TARGET_STOCKYEARHIGH_1D">"c2339"</definedName>
    <definedName name="IQ_TR_TARGET_STOCKYEARLOW_1D">"c2340"</definedName>
    <definedName name="IQ_TR_TARGET_TOTAL_ASSETS">"c2325"</definedName>
    <definedName name="IQ_TR_TARGET_TOTAL_COMMON_EQ">"c2421"</definedName>
    <definedName name="IQ_TR_TARGET_TOTAL_DEBT">"c2330"</definedName>
    <definedName name="IQ_TR_TARGET_TOTAL_PREF">"c2329"</definedName>
    <definedName name="IQ_TR_TARGET_TOTAL_REV">"c2335"</definedName>
    <definedName name="IQ_TR_TARGETNAME">"c2403"</definedName>
    <definedName name="IQ_TR_TERM_FEE">"c2298"</definedName>
    <definedName name="IQ_TR_TERM_FEE_1">"c2298"</definedName>
    <definedName name="IQ_TR_TERM_FEE_PCT">"c2297"</definedName>
    <definedName name="IQ_TR_TERM_FEE_PCT_1">"c2297"</definedName>
    <definedName name="IQ_TR_TODATE">"c3036"</definedName>
    <definedName name="IQ_TR_TODATE_MONETARY_VALUE">"c2418"</definedName>
    <definedName name="IQ_TR_TODATE_NUMBER_SHARES">"c2420"</definedName>
    <definedName name="IQ_TR_TODATE_PCT_SHARES">"c2419"</definedName>
    <definedName name="IQ_TR_TOTAL_ACCT_FEES">"c2273"</definedName>
    <definedName name="IQ_TR_TOTAL_CASH">"c2315"</definedName>
    <definedName name="IQ_TR_TOTAL_CONSID_SH">"c2316"</definedName>
    <definedName name="IQ_TR_TOTAL_DEBT">"c2317"</definedName>
    <definedName name="IQ_TR_TOTAL_EX_OVER_VALUE_ISSUE">"c17573"</definedName>
    <definedName name="IQ_TR_TOTAL_GROSS_TV">"c2318"</definedName>
    <definedName name="IQ_TR_TOTAL_HYBRID">"c2319"</definedName>
    <definedName name="IQ_TR_TOTAL_LEGAL_FEES">"c2272"</definedName>
    <definedName name="IQ_TR_TOTAL_NET_TV">"c2320"</definedName>
    <definedName name="IQ_TR_TOTAL_NEWMONEY">"c2289"</definedName>
    <definedName name="IQ_TR_TOTAL_OPTIONS">"c2322"</definedName>
    <definedName name="IQ_TR_TOTAL_OPTIONS_BUYER">"c3026"</definedName>
    <definedName name="IQ_TR_TOTAL_PREFERRED">"c2321"</definedName>
    <definedName name="IQ_TR_TOTAL_REG_AMT">"c2261"</definedName>
    <definedName name="IQ_TR_TOTAL_STOCK">"c2323"</definedName>
    <definedName name="IQ_TR_TOTAL_TAKEDOWNS">"c2278"</definedName>
    <definedName name="IQ_TR_TOTAL_UW_COMP">"c2280"</definedName>
    <definedName name="IQ_TR_TOTALVALUE">"c2400"</definedName>
    <definedName name="IQ_TR_TRANSACTION_TYPE">"c2398"</definedName>
    <definedName name="IQ_TR_UNDERWRITER_COMP_ISSUE">"c17569"</definedName>
    <definedName name="IQ_TR_UNDERWRITERS_OTHER">"c17577"</definedName>
    <definedName name="IQ_TR_WITHDRAWN_DTE">"c2266"</definedName>
    <definedName name="IQ_TRADE_AR" localSheetId="3">"c40"</definedName>
    <definedName name="IQ_TRADE_AR" localSheetId="4">"c40"</definedName>
    <definedName name="IQ_TRADE_AR" localSheetId="16">"c40"</definedName>
    <definedName name="IQ_TRADE_AR">"c1345"</definedName>
    <definedName name="IQ_TRADE_AR_1">"c1345"</definedName>
    <definedName name="IQ_TRADE_PRINCIPAL">"c1309"</definedName>
    <definedName name="IQ_TRADING_ACCOUNT_GAINS_FEES_FDIC">"c6573"</definedName>
    <definedName name="IQ_TRADING_ASSETS">"c1310"</definedName>
    <definedName name="IQ_TRADING_ASSETS_FAIR_VALUE_TOT_FFIEC">"c13210"</definedName>
    <definedName name="IQ_TRADING_ASSETS_FDIC">"c6328"</definedName>
    <definedName name="IQ_TRADING_ASSETS_FFIEC">"c12812"</definedName>
    <definedName name="IQ_TRADING_ASSETS_FOREIGN_FFIEC">"c12940"</definedName>
    <definedName name="IQ_TRADING_ASSETS_LEVEL_1_FFIEC">"c13218"</definedName>
    <definedName name="IQ_TRADING_ASSETS_LEVEL_2_FFIEC">"c13226"</definedName>
    <definedName name="IQ_TRADING_ASSETS_LEVEL_3_FFIEC">"c13234"</definedName>
    <definedName name="IQ_TRADING_ASSETS_QUARTERLY_AVG_FFIEC">"c13085"</definedName>
    <definedName name="IQ_TRADING_CURRENCY">"c2212"</definedName>
    <definedName name="IQ_TRADING_ITEM_CIQID">"c8949"</definedName>
    <definedName name="IQ_TRADING_LIABILITIES_FAIR_VALUE_TOT_FFIEC">"c13214"</definedName>
    <definedName name="IQ_TRADING_LIABILITIES_FDIC">"c6344"</definedName>
    <definedName name="IQ_TRADING_LIABILITIES_FFIEC">"c12858"</definedName>
    <definedName name="IQ_TRADING_LIABILITIES_LEVEL_1_FFIEC">"c13222"</definedName>
    <definedName name="IQ_TRADING_LIABILITIES_LEVEL_2_FFIEC">"c13230"</definedName>
    <definedName name="IQ_TRADING_LIABILITIES_LEVEL_3_FFIEC">"c13238"</definedName>
    <definedName name="IQ_TRADING_REV_FOREIGN_FFIEC">"c15377"</definedName>
    <definedName name="IQ_TRADING_REV_OPERATING_INC_FFIEC">"c13385"</definedName>
    <definedName name="IQ_TRADING_REVENUE_FFIEC">"c13004"</definedName>
    <definedName name="IQ_TRANS_ACCTS_TOT_DEPOSITS_FFIEC">"c13904"</definedName>
    <definedName name="IQ_TRANS_IMPACT_FIN_48_CURRENT_ASSETS">"c15727"</definedName>
    <definedName name="IQ_TRANS_IMPACT_FIN_48_CURRENT_LIABILITIES">"c15729"</definedName>
    <definedName name="IQ_TRANS_IMPACT_FIN_48_LT_ASSETS">"c15728"</definedName>
    <definedName name="IQ_TRANS_IMPACT_FIN_48_NON_CURRENT_LIABILITIES">"c15730"</definedName>
    <definedName name="IQ_TRANS_IMPACT_FIN_48_RETAINED_EARNINGS">"c15731"</definedName>
    <definedName name="IQ_TRANSACTION_ACCOUNTS_FDIC">"c6544"</definedName>
    <definedName name="IQ_TRANSACTION_LIST">"c15126"</definedName>
    <definedName name="IQ_TRANSACTION_LIST_BANKRUPTCY">"c15131"</definedName>
    <definedName name="IQ_TRANSACTION_LIST_BUYBACK">"c15129"</definedName>
    <definedName name="IQ_TRANSACTION_LIST_INCL_SUBS">"c15132"</definedName>
    <definedName name="IQ_TRANSACTION_LIST_INCL_SUBS_BANKRUPTCY">"c15137"</definedName>
    <definedName name="IQ_TRANSACTION_LIST_INCL_SUBS_BUYBACK">"c15135"</definedName>
    <definedName name="IQ_TRANSACTION_LIST_INCL_SUBS_MA">"c15133"</definedName>
    <definedName name="IQ_TRANSACTION_LIST_INCL_SUBS_PO">"c15136"</definedName>
    <definedName name="IQ_TRANSACTION_LIST_INCL_SUBS_PP">"c15134"</definedName>
    <definedName name="IQ_TRANSACTION_LIST_MA">"c15127"</definedName>
    <definedName name="IQ_TRANSACTION_LIST_PO">"c15130"</definedName>
    <definedName name="IQ_TRANSACTION_LIST_PP">"c15128"</definedName>
    <definedName name="IQ_TREASURER_ID">"c15214"</definedName>
    <definedName name="IQ_TREASURER_NAME">"c15213"</definedName>
    <definedName name="IQ_TREASURY">"c1311"</definedName>
    <definedName name="IQ_TREASURY_INVEST_SECURITIES_FFIEC">"c13457"</definedName>
    <definedName name="IQ_TREASURY_OTHER_EQUITY">"c1312"</definedName>
    <definedName name="IQ_TREASURY_OTHER_EQUITY_BNK">"c1313"</definedName>
    <definedName name="IQ_TREASURY_OTHER_EQUITY_BR">"c1314"</definedName>
    <definedName name="IQ_TREASURY_OTHER_EQUITY_FIN">"c1315"</definedName>
    <definedName name="IQ_TREASURY_OTHER_EQUITY_INS">"c1316"</definedName>
    <definedName name="IQ_TREASURY_OTHER_EQUITY_RE">"c6276"</definedName>
    <definedName name="IQ_TREASURY_OTHER_EQUITY_REIT">"c1317"</definedName>
    <definedName name="IQ_TREASURY_OTHER_EQUITY_UTI">"c1318"</definedName>
    <definedName name="IQ_TREASURY_STOCK" localSheetId="3">"c1311"</definedName>
    <definedName name="IQ_TREASURY_STOCK" localSheetId="4">"c1311"</definedName>
    <definedName name="IQ_TREASURY_STOCK" localSheetId="16">"c1311"</definedName>
    <definedName name="IQ_TREASURY_STOCK">"c1438"</definedName>
    <definedName name="IQ_TREASURY_STOCK_1">"c1438"</definedName>
    <definedName name="IQ_TREASURY_STOCK_TRANSACTIONS_FDIC">"c6501"</definedName>
    <definedName name="IQ_TREASURY_STOCK_TRANSACTIONS_FFIEC">"c15352"</definedName>
    <definedName name="IQ_TRUCK_ASSEMBLIES">"c7021"</definedName>
    <definedName name="IQ_TRUCK_ASSEMBLIES_APR">"c7681"</definedName>
    <definedName name="IQ_TRUCK_ASSEMBLIES_APR_FC">"c8561"</definedName>
    <definedName name="IQ_TRUCK_ASSEMBLIES_FC">"c7901"</definedName>
    <definedName name="IQ_TRUCK_ASSEMBLIES_POP">"c7241"</definedName>
    <definedName name="IQ_TRUCK_ASSEMBLIES_POP_FC">"c8121"</definedName>
    <definedName name="IQ_TRUCK_ASSEMBLIES_YOY">"c7461"</definedName>
    <definedName name="IQ_TRUCK_ASSEMBLIES_YOY_FC">"c8341"</definedName>
    <definedName name="IQ_TRUST_INC">"c1319"</definedName>
    <definedName name="IQ_TRUST_PREF">"c1320"</definedName>
    <definedName name="IQ_TRUST_PREFERRED">"c3029"</definedName>
    <definedName name="IQ_TRUST_PREFERRED_PCT">"c3030"</definedName>
    <definedName name="IQ_TRUSTEE">"c8959"</definedName>
    <definedName name="IQ_TWELVE_MONTHS_FIXED_AND_FLOATING_FDIC">"c6420"</definedName>
    <definedName name="IQ_TWELVE_MONTHS_MORTGAGE_PASS_THROUGHS_FDIC">"c6412"</definedName>
    <definedName name="IQ_UFCF_10YR_ANN_CAGR">"c6179"</definedName>
    <definedName name="IQ_UFCF_10YR_ANN_GROWTH">"c1948"</definedName>
    <definedName name="IQ_UFCF_1YR_ANN_GROWTH">"c1943"</definedName>
    <definedName name="IQ_UFCF_2YR_ANN_CAGR">"c6175"</definedName>
    <definedName name="IQ_UFCF_2YR_ANN_GROWTH">"c1944"</definedName>
    <definedName name="IQ_UFCF_3YR_ANN_CAGR">"c6176"</definedName>
    <definedName name="IQ_UFCF_3YR_ANN_GROWTH">"c1945"</definedName>
    <definedName name="IQ_UFCF_5YR_ANN_CAGR">"c6177"</definedName>
    <definedName name="IQ_UFCF_5YR_ANN_GROWTH">"c1946"</definedName>
    <definedName name="IQ_UFCF_7YR_ANN_CAGR">"c6178"</definedName>
    <definedName name="IQ_UFCF_7YR_ANN_GROWTH">"c1947"</definedName>
    <definedName name="IQ_UFCF_MARGIN">"c1962"</definedName>
    <definedName name="IQ_ULT_PARENT">"c3037"</definedName>
    <definedName name="IQ_ULT_PARENT_CIQID">"c3039"</definedName>
    <definedName name="IQ_ULT_PARENT_TICKER">"c3038"</definedName>
    <definedName name="IQ_UNAMORT_DISC">"c2513"</definedName>
    <definedName name="IQ_UNAMORT_DISC_PCT">"c2514"</definedName>
    <definedName name="IQ_UNAMORT_PREMIUM">"c2511"</definedName>
    <definedName name="IQ_UNAMORT_PREMIUM_PCT">"c2512"</definedName>
    <definedName name="IQ_UNASSIGNED_RESERVES_COAL">"c15914"</definedName>
    <definedName name="IQ_UNASSIGNED_RESERVES_TO_TOTAL_RESERVES_COAL">"c15956"</definedName>
    <definedName name="IQ_UNCLASSIFIED_PROPERTY_OPERATING_EXPENSE">"c16034"</definedName>
    <definedName name="IQ_UNCLASSIFIED_RENTAL_INCOME">"c16021"</definedName>
    <definedName name="IQ_UNCONSOL_BEDS">"c8783"</definedName>
    <definedName name="IQ_UNCONSOL_NOI">"c16067"</definedName>
    <definedName name="IQ_UNCONSOL_PROP">"c8762"</definedName>
    <definedName name="IQ_UNCONSOL_ROOMS">"c8787"</definedName>
    <definedName name="IQ_UNCONSOL_SQ_FT">"c8778"</definedName>
    <definedName name="IQ_UNCONSOL_UNITS">"c8770"</definedName>
    <definedName name="IQ_UNDERGROUND_RESERVES_COAL">"c15922"</definedName>
    <definedName name="IQ_UNDERGROUND_RESERVES_TO_TOTAL_RESERVES_COAL">"c15960"</definedName>
    <definedName name="IQ_UNDERWRITER">"c8958"</definedName>
    <definedName name="IQ_UNDERWRITING_PROFIT">"c9975"</definedName>
    <definedName name="IQ_UNDIVIDED_PROFITS_FDIC">"c6352"</definedName>
    <definedName name="IQ_UNDRAWN_CP">"c2518"</definedName>
    <definedName name="IQ_UNDRAWN_CREDIT">"c3032"</definedName>
    <definedName name="IQ_UNDRAWN_RC">"c2517"</definedName>
    <definedName name="IQ_UNDRAWN_TL">"c2519"</definedName>
    <definedName name="IQ_UNEARN_PREMIUM">"c1321"</definedName>
    <definedName name="IQ_UNEARN_REV_CURRENT">"c1322"</definedName>
    <definedName name="IQ_UNEARN_REV_CURRENT_BNK">"c1323"</definedName>
    <definedName name="IQ_UNEARN_REV_CURRENT_BR">"c1324"</definedName>
    <definedName name="IQ_UNEARN_REV_CURRENT_FIN">"c1325"</definedName>
    <definedName name="IQ_UNEARN_REV_CURRENT_INS">"c1326"</definedName>
    <definedName name="IQ_UNEARN_REV_CURRENT_RE">"c6277"</definedName>
    <definedName name="IQ_UNEARN_REV_CURRENT_REIT">"c1327"</definedName>
    <definedName name="IQ_UNEARN_REV_CURRENT_UTI">"c1328"</definedName>
    <definedName name="IQ_UNEARN_REV_LT">"c1329"</definedName>
    <definedName name="IQ_UNEARNED_INCOME_FDIC">"c6324"</definedName>
    <definedName name="IQ_UNEARNED_INCOME_FOREIGN_FDIC">"c6385"</definedName>
    <definedName name="IQ_UNEARNED_INCOME_LL_REC_DOM_FFIEC">"c12916"</definedName>
    <definedName name="IQ_UNEARNED_INCOME_LL_REC_FFIEC">"c12897"</definedName>
    <definedName name="IQ_UNEARNED_PREMIUMS_PC_FFIEC">"c13101"</definedName>
    <definedName name="IQ_UNEMPLOYMENT_RATE">"c7023"</definedName>
    <definedName name="IQ_UNEMPLOYMENT_RATE_FC">"c7903"</definedName>
    <definedName name="IQ_UNEMPLOYMENT_RATE_POP">"c7243"</definedName>
    <definedName name="IQ_UNEMPLOYMENT_RATE_POP_FC">"c8123"</definedName>
    <definedName name="IQ_UNEMPLOYMENT_RATE_YOY">"c7463"</definedName>
    <definedName name="IQ_UNEMPLOYMENT_RATE_YOY_FC">"c8343"</definedName>
    <definedName name="IQ_UNIT_LABOR_COST_INDEX">"c7025"</definedName>
    <definedName name="IQ_UNIT_LABOR_COST_INDEX_APR">"c7685"</definedName>
    <definedName name="IQ_UNIT_LABOR_COST_INDEX_APR_FC">"c8565"</definedName>
    <definedName name="IQ_UNIT_LABOR_COST_INDEX_FC">"c7905"</definedName>
    <definedName name="IQ_UNIT_LABOR_COST_INDEX_PCT_CHANGE">"c7024"</definedName>
    <definedName name="IQ_UNIT_LABOR_COST_INDEX_PCT_CHANGE_FC">"c7904"</definedName>
    <definedName name="IQ_UNIT_LABOR_COST_INDEX_PCT_CHANGE_POP">"c7244"</definedName>
    <definedName name="IQ_UNIT_LABOR_COST_INDEX_PCT_CHANGE_POP_FC">"c8124"</definedName>
    <definedName name="IQ_UNIT_LABOR_COST_INDEX_PCT_CHANGE_YOY">"c7464"</definedName>
    <definedName name="IQ_UNIT_LABOR_COST_INDEX_PCT_CHANGE_YOY_FC">"c8344"</definedName>
    <definedName name="IQ_UNIT_LABOR_COST_INDEX_POP">"c7245"</definedName>
    <definedName name="IQ_UNIT_LABOR_COST_INDEX_POP_FC">"c8125"</definedName>
    <definedName name="IQ_UNIT_LABOR_COST_INDEX_YOY">"c7465"</definedName>
    <definedName name="IQ_UNIT_LABOR_COST_INDEX_YOY_FC">"c8345"</definedName>
    <definedName name="IQ_UNLEVERED_FCF">"c1908"</definedName>
    <definedName name="IQ_UNPAID_CLAIMS">"c1330"</definedName>
    <definedName name="IQ_UNPROFITABLE_INSTITUTIONS_FDIC">"c6722"</definedName>
    <definedName name="IQ_UNREALIZED_GAIN">"c1619"</definedName>
    <definedName name="IQ_UNRECOG_TAX_BENEFIT_BEG_PERIOD">"c15732"</definedName>
    <definedName name="IQ_UNRECOG_TAX_BENEFIT_END_PERIOD">"c15740"</definedName>
    <definedName name="IQ_UNRECOG_TAX_BENEFIT_OTHER_ADJ">"c15739"</definedName>
    <definedName name="IQ_UNSECURED_COMMITMENTS_COMMERCIAL_RE_UNUSED_FFIEC">"c13246"</definedName>
    <definedName name="IQ_UNSECURED_DEBT">"c2548"</definedName>
    <definedName name="IQ_UNSECURED_DEBT_PCT">"c2549"</definedName>
    <definedName name="IQ_UNUSED_LOAN_COMMITMENTS_FDIC">"c6368"</definedName>
    <definedName name="IQ_UNUSUAL_EXP" localSheetId="3">"IQ_UNUSUAL_EXP"</definedName>
    <definedName name="IQ_UNUSUAL_EXP" localSheetId="4">"IQ_UNUSUAL_EXP"</definedName>
    <definedName name="IQ_UNUSUAL_EXP" localSheetId="16">"IQ_UNUSUAL_EXP"</definedName>
    <definedName name="IQ_UNUSUAL_EXP">"c1456"</definedName>
    <definedName name="IQ_UPGRADE_REBUILD_CABLE_INVEST">"c15804"</definedName>
    <definedName name="IQ_US_ADDRESS_LEASE_FIN_REC_FFIEC">"c13624"</definedName>
    <definedName name="IQ_US_AGENCY_OBLIG_FFIEC">"c12779"</definedName>
    <definedName name="IQ_US_AGENCY_OBLIG_HTM_AMORT_COST_FFIEC">"c20438"</definedName>
    <definedName name="IQ_US_AGENCY_OBLIG_HTM_FAIR_VAL_FFIEC">"c20473"</definedName>
    <definedName name="IQ_US_AGENCY_OBLIG_TRADING_DOM_FFIEC">"c12919"</definedName>
    <definedName name="IQ_US_AGENCY_OBLIG_TRADING_FFIEC">"c12814"</definedName>
    <definedName name="IQ_US_AGENCY_OBLIGATIONS_AFS_AMORT_COST_FFIEC">"c20490"</definedName>
    <definedName name="IQ_US_AGENCY_OBLIGATIONS_AFS_FAIR_VAL_FFIEC">"c20455"</definedName>
    <definedName name="IQ_US_AGENCY_OBLIGATIONS_AVAIL_SALE_FFIEC">"c12793"</definedName>
    <definedName name="IQ_US_BANKS_OTHER_INST_FOREIGN_DEP_FFIEC">"c15343"</definedName>
    <definedName name="IQ_US_BRANCHES_FOREIGN_BANK_LOANS_FDIC">"c6435"</definedName>
    <definedName name="IQ_US_BRANCHES_FOREIGN_BANKS_FDIC">"c6390"</definedName>
    <definedName name="IQ_US_GAAP">"c1331"</definedName>
    <definedName name="IQ_US_GAAP_BASIC_EPS_EXCL">"c2984"</definedName>
    <definedName name="IQ_US_GAAP_BASIC_EPS_INCL">"c2982"</definedName>
    <definedName name="IQ_US_GAAP_BASIC_WEIGHT">"c2980"</definedName>
    <definedName name="IQ_US_GAAP_CA">"c2930"</definedName>
    <definedName name="IQ_US_GAAP_CA_ADJ">"c2925"</definedName>
    <definedName name="IQ_US_GAAP_CASH_FINAN">"c2945"</definedName>
    <definedName name="IQ_US_GAAP_CASH_FINAN_ADJ">"c2941"</definedName>
    <definedName name="IQ_US_GAAP_CASH_INVEST">"c2944"</definedName>
    <definedName name="IQ_US_GAAP_CASH_INVEST_ADJ">"c2940"</definedName>
    <definedName name="IQ_US_GAAP_CASH_OPER">"c2943"</definedName>
    <definedName name="IQ_US_GAAP_CASH_OPER_ADJ">"c2939"</definedName>
    <definedName name="IQ_US_GAAP_CL">"c2932"</definedName>
    <definedName name="IQ_US_GAAP_CL_ADJ">"c2927"</definedName>
    <definedName name="IQ_US_GAAP_COST_REV">"c2965"</definedName>
    <definedName name="IQ_US_GAAP_COST_REV_ADJ">"c2951"</definedName>
    <definedName name="IQ_US_GAAP_DILUT_EPS_EXCL">"c2985"</definedName>
    <definedName name="IQ_US_GAAP_DILUT_EPS_INCL">"c2983"</definedName>
    <definedName name="IQ_US_GAAP_DILUT_NI">"c2979"</definedName>
    <definedName name="IQ_US_GAAP_DILUT_WEIGHT">"c2981"</definedName>
    <definedName name="IQ_US_GAAP_DO">"c2973"</definedName>
    <definedName name="IQ_US_GAAP_DO_ADJ">"c2959"</definedName>
    <definedName name="IQ_US_GAAP_EXTRA_ACC_ITEMS">"c2972"</definedName>
    <definedName name="IQ_US_GAAP_EXTRA_ACC_ITEMS_ADJ">"c2958"</definedName>
    <definedName name="IQ_US_GAAP_INC_TAX">"c2975"</definedName>
    <definedName name="IQ_US_GAAP_INC_TAX_ADJ">"c2961"</definedName>
    <definedName name="IQ_US_GAAP_INTEREST_EXP">"c2971"</definedName>
    <definedName name="IQ_US_GAAP_INTEREST_EXP_ADJ">"c2957"</definedName>
    <definedName name="IQ_US_GAAP_LIAB_LT">"c2933"</definedName>
    <definedName name="IQ_US_GAAP_LIAB_LT_ADJ">"c2928"</definedName>
    <definedName name="IQ_US_GAAP_LIAB_TOTAL_LIAB">"c2933"</definedName>
    <definedName name="IQ_US_GAAP_MINORITY_INTEREST_IS">"c2974"</definedName>
    <definedName name="IQ_US_GAAP_MINORITY_INTEREST_IS_ADJ">"c2960"</definedName>
    <definedName name="IQ_US_GAAP_NCA">"c2931"</definedName>
    <definedName name="IQ_US_GAAP_NCA_ADJ">"c2926"</definedName>
    <definedName name="IQ_US_GAAP_NET_CHANGE">"c2946"</definedName>
    <definedName name="IQ_US_GAAP_NET_CHANGE_ADJ">"c2942"</definedName>
    <definedName name="IQ_US_GAAP_NI">"c2976"</definedName>
    <definedName name="IQ_US_GAAP_NI_ADJ">"c2963"</definedName>
    <definedName name="IQ_US_GAAP_NI_AVAIL_EXCL">"c2977"</definedName>
    <definedName name="IQ_US_GAAP_NI_AVAIL_INCL">"c2978"</definedName>
    <definedName name="IQ_US_GAAP_OTHER_ADJ_ADJ">"c2962"</definedName>
    <definedName name="IQ_US_GAAP_OTHER_NON_OPER">"c2969"</definedName>
    <definedName name="IQ_US_GAAP_OTHER_NON_OPER_ADJ">"c2955"</definedName>
    <definedName name="IQ_US_GAAP_OTHER_OPER">"c2968"</definedName>
    <definedName name="IQ_US_GAAP_OTHER_OPER_ADJ">"c2954"</definedName>
    <definedName name="IQ_US_GAAP_RD">"c2967"</definedName>
    <definedName name="IQ_US_GAAP_RD_ADJ">"c2953"</definedName>
    <definedName name="IQ_US_GAAP_SGA">"c2966"</definedName>
    <definedName name="IQ_US_GAAP_SGA_ADJ">"c2952"</definedName>
    <definedName name="IQ_US_GAAP_TOTAL_ASSETS">"c2931"</definedName>
    <definedName name="IQ_US_GAAP_TOTAL_EQUITY">"c2934"</definedName>
    <definedName name="IQ_US_GAAP_TOTAL_EQUITY_ADJ">"c2929"</definedName>
    <definedName name="IQ_US_GAAP_TOTAL_REV">"c2964"</definedName>
    <definedName name="IQ_US_GAAP_TOTAL_REV_ADJ">"c2950"</definedName>
    <definedName name="IQ_US_GAAP_TOTAL_UNUSUAL">"c2970"</definedName>
    <definedName name="IQ_US_GAAP_TOTAL_UNUSUAL_ADJ">"c2956"</definedName>
    <definedName name="IQ_US_GOV_AGENCIES_FDIC">"c6395"</definedName>
    <definedName name="IQ_US_GOV_DEPOSITS_FDIC">"c6483"</definedName>
    <definedName name="IQ_US_GOV_ENTERPRISES_FDIC">"c6396"</definedName>
    <definedName name="IQ_US_GOV_NONCURRENT_LOANS_TOTAL_NONCURRENT_FDIC">"c6779"</definedName>
    <definedName name="IQ_US_GOV_NONTRANSACTION_ACCOUNTS_FDIC">"c6546"</definedName>
    <definedName name="IQ_US_GOV_OBLIGATIONS_FDIC">"c6299"</definedName>
    <definedName name="IQ_US_GOV_SECURITIES_FDIC">"c6297"</definedName>
    <definedName name="IQ_US_GOV_TOTAL_DEPOSITS_FDIC">"c6472"</definedName>
    <definedName name="IQ_US_GOV_TRANSACTION_ACCOUNTS_FDIC">"c6538"</definedName>
    <definedName name="IQ_US_GOVT_NON_TRANS_ACCTS_FFIEC">"c15323"</definedName>
    <definedName name="IQ_US_GOVT_STATE_POLI_SUBD_IN_US_FOREIGN_DEP_FFIEC">"c15346"</definedName>
    <definedName name="IQ_US_GOVT_TRANS_ACCTS_FFIEC">"c15315"</definedName>
    <definedName name="IQ_US_INST_DUE_30_89_FFIEC">"c13268"</definedName>
    <definedName name="IQ_US_INST_DUE_90_FFIEC">"c13294"</definedName>
    <definedName name="IQ_US_INST_NON_ACCRUAL_FFIEC">"c13320"</definedName>
    <definedName name="IQ_US_SPONSORED_AGENCY_OBLIG_AFS_AMORT_COST_FFIEC">"c20491"</definedName>
    <definedName name="IQ_US_SPONSORED_AGENCY_OBLIG_AFS_FAIR_VAL_FFIEC">"c20456"</definedName>
    <definedName name="IQ_US_SPONSORED_AGENCY_OBLIG_AVAIL_SALE_FFIEC">"c12794"</definedName>
    <definedName name="IQ_US_SPONSORED_AGENCY_OBLIG_FFIEC">"c12780"</definedName>
    <definedName name="IQ_US_SPONSORED_AGENCY_OBLIG_HTM_AMORT_COST_FFIEC">"c20439"</definedName>
    <definedName name="IQ_US_SPONSORED_AGENCY_OBLIG_HTM_FAIR_VAL_FFIEC">"c20474"</definedName>
    <definedName name="IQ_US_TREASURY_SEC_AFS_AMORT_COST_FFIEC">"c20489"</definedName>
    <definedName name="IQ_US_TREASURY_SEC_AFS_FAIR_VAL_FFIEC">"c20454"</definedName>
    <definedName name="IQ_US_TREASURY_SEC_AVAIL_SALE_FFIEC">"c12792"</definedName>
    <definedName name="IQ_US_TREASURY_SEC_TRADING_DOM_FFIEC">"c12918"</definedName>
    <definedName name="IQ_US_TREASURY_SEC_TRADING_FFIEC">"c12813"</definedName>
    <definedName name="IQ_US_TREASURY_SECURITIES_FDIC">"c6298"</definedName>
    <definedName name="IQ_US_TREASURY_SECURITIES_FFIEC">"c12778"</definedName>
    <definedName name="IQ_US_TREASURY_SECURITIES_HTM_AMORT_COST_FFIEC">"c20437"</definedName>
    <definedName name="IQ_US_TREASURY_SECURITIES_HTM_FAIR_VAL_FFIEC">"c20472"</definedName>
    <definedName name="IQ_UST_SEC_GOVT_AGENCY_CORP_QUARTERLY_AVG_FFIEC">"c15469"</definedName>
    <definedName name="IQ_UST_SECURITIES_GOVT_AGENCY_QUARTERLY_AVG_FFIEC">"c15468"</definedName>
    <definedName name="IQ_UTIL_PPE_NET">"c1620"</definedName>
    <definedName name="IQ_UTIL_REV">"c2091"</definedName>
    <definedName name="IQ_UTILITY_EXPENSE">"c16031"</definedName>
    <definedName name="IQ_UV_PENSION_LIAB">"c1332"</definedName>
    <definedName name="IQ_VALUATION_ALLOWANCES_FDIC">"c6400"</definedName>
    <definedName name="IQ_VALUE_CUSTOMER_ASSETS">"c20433"</definedName>
    <definedName name="IQ_VALUE_TRADED">"c1519"</definedName>
    <definedName name="IQ_VALUE_TRADED_LAST_3MTH">"c1530"</definedName>
    <definedName name="IQ_VALUE_TRADED_LAST_6MTH">"c1531"</definedName>
    <definedName name="IQ_VALUE_TRADED_LAST_MTH">"c1529"</definedName>
    <definedName name="IQ_VALUE_TRADED_LAST_WK">"c1528"</definedName>
    <definedName name="IQ_VALUE_TRADED_LAST_YR">"c1532"</definedName>
    <definedName name="IQ_VARIABLE_RATE_PREFERREDS_INT_SENSITIVITY_FFIEC">"c13096"</definedName>
    <definedName name="IQ_VC_REV_OPERATING_INC_FFIEC">"c13388"</definedName>
    <definedName name="IQ_VC_REVENUE_FDIC">"c6667"</definedName>
    <definedName name="IQ_VEHICLE_ASSEMBLIES_LIGHT">"c6905"</definedName>
    <definedName name="IQ_VEHICLE_ASSEMBLIES_LIGHT_APR">"c7565"</definedName>
    <definedName name="IQ_VEHICLE_ASSEMBLIES_LIGHT_APR_FC">"c8445"</definedName>
    <definedName name="IQ_VEHICLE_ASSEMBLIES_LIGHT_FC">"c7785"</definedName>
    <definedName name="IQ_VEHICLE_ASSEMBLIES_LIGHT_NEW">"c6925"</definedName>
    <definedName name="IQ_VEHICLE_ASSEMBLIES_LIGHT_NEW_APR">"c7585"</definedName>
    <definedName name="IQ_VEHICLE_ASSEMBLIES_LIGHT_NEW_APR_FC">"c8465"</definedName>
    <definedName name="IQ_VEHICLE_ASSEMBLIES_LIGHT_NEW_FC">"c7805"</definedName>
    <definedName name="IQ_VEHICLE_ASSEMBLIES_LIGHT_NEW_POP">"c7145"</definedName>
    <definedName name="IQ_VEHICLE_ASSEMBLIES_LIGHT_NEW_POP_FC">"c8025"</definedName>
    <definedName name="IQ_VEHICLE_ASSEMBLIES_LIGHT_NEW_YOY">"c7365"</definedName>
    <definedName name="IQ_VEHICLE_ASSEMBLIES_LIGHT_NEW_YOY_FC">"c8245"</definedName>
    <definedName name="IQ_VEHICLE_ASSEMBLIES_LIGHT_POP">"c7125"</definedName>
    <definedName name="IQ_VEHICLE_ASSEMBLIES_LIGHT_POP_FC">"c8005"</definedName>
    <definedName name="IQ_VEHICLE_ASSEMBLIES_LIGHT_YOY">"c7345"</definedName>
    <definedName name="IQ_VEHICLE_ASSEMBLIES_LIGHT_YOY_FC">"c8225"</definedName>
    <definedName name="IQ_VEHICLE_ASSEMBLIES_TOTAL">"c7020"</definedName>
    <definedName name="IQ_VEHICLE_ASSEMBLIES_TOTAL_APR">"c7680"</definedName>
    <definedName name="IQ_VEHICLE_ASSEMBLIES_TOTAL_APR_FC">"c8560"</definedName>
    <definedName name="IQ_VEHICLE_ASSEMBLIES_TOTAL_FC">"c7900"</definedName>
    <definedName name="IQ_VEHICLE_ASSEMBLIES_TOTAL_POP">"c7240"</definedName>
    <definedName name="IQ_VEHICLE_ASSEMBLIES_TOTAL_POP_FC">"c8120"</definedName>
    <definedName name="IQ_VEHICLE_ASSEMBLIES_TOTAL_YOY">"c7460"</definedName>
    <definedName name="IQ_VEHICLE_ASSEMBLIES_TOTAL_YOY_FC">"c8340"</definedName>
    <definedName name="IQ_VEHICLE_LOANS">"c15249"</definedName>
    <definedName name="IQ_VENTURE_CAPITAL_REVENUE_FFIEC">"c13010"</definedName>
    <definedName name="IQ_VIF_AFTER_COST_CAPITAL_COVERED">"c9966"</definedName>
    <definedName name="IQ_VIF_AFTER_COST_CAPITAL_GROUP">"c9952"</definedName>
    <definedName name="IQ_VIF_BEFORE_COST_CAPITAL_COVERED">"c9964"</definedName>
    <definedName name="IQ_VIF_BEFORE_COST_CAPITAL_GROUP">"c9950"</definedName>
    <definedName name="IQ_VOICE_SUB_BASIC_SUB">"c15789"</definedName>
    <definedName name="IQ_VOICE_SUB_TOTAL_HOMES_PASSED">"c15770"</definedName>
    <definedName name="IQ_VOL_LAST_3MTH">"c1525"</definedName>
    <definedName name="IQ_VOL_LAST_6MTH">"c1526"</definedName>
    <definedName name="IQ_VOL_LAST_MTH">"c1524"</definedName>
    <definedName name="IQ_VOL_LAST_WK">"c1523"</definedName>
    <definedName name="IQ_VOL_LAST_YR">"c1527"</definedName>
    <definedName name="IQ_VOLATILE_LIABILITIES_FDIC">"c6364"</definedName>
    <definedName name="IQ_VOLUME">"c1333"</definedName>
    <definedName name="IQ_VWAP">"c13514"</definedName>
    <definedName name="IQ_WAC_CURRENT">"c8961"</definedName>
    <definedName name="IQ_WAC_ORIGINAL">"c8953"</definedName>
    <definedName name="IQ_WAM_CURRENT">"c8962"</definedName>
    <definedName name="IQ_WAM_ORIGINAL">"c8952"</definedName>
    <definedName name="IQ_WARRANTS_BEG_OS">"c2698"</definedName>
    <definedName name="IQ_WARRANTS_CANCELLED">"c2701"</definedName>
    <definedName name="IQ_WARRANTS_END_OS">"c2702"</definedName>
    <definedName name="IQ_WARRANTS_EXERCISED">"c2700"</definedName>
    <definedName name="IQ_WARRANTS_ISSUED">"c2699"</definedName>
    <definedName name="IQ_WARRANTS_STRIKE_PRICE_ISSUED">"c2704"</definedName>
    <definedName name="IQ_WARRANTS_STRIKE_PRICE_OS">"c2703"</definedName>
    <definedName name="IQ_WEEK">50000</definedName>
    <definedName name="IQ_WEIGHTED_AVG_PRICE">"c1334"</definedName>
    <definedName name="IQ_WHOLESALE_INVENTORIES">"c7027"</definedName>
    <definedName name="IQ_WHOLESALE_INVENTORIES_APR">"c7687"</definedName>
    <definedName name="IQ_WHOLESALE_INVENTORIES_APR_FC">"c8567"</definedName>
    <definedName name="IQ_WHOLESALE_INVENTORIES_FC">"c7907"</definedName>
    <definedName name="IQ_WHOLESALE_INVENTORIES_POP">"c7247"</definedName>
    <definedName name="IQ_WHOLESALE_INVENTORIES_POP_FC">"c8127"</definedName>
    <definedName name="IQ_WHOLESALE_INVENTORIES_YOY">"c7467"</definedName>
    <definedName name="IQ_WHOLESALE_INVENTORIES_YOY_FC">"c8347"</definedName>
    <definedName name="IQ_WHOLESALE_IS_RATIO">"c7026"</definedName>
    <definedName name="IQ_WHOLESALE_IS_RATIO_FC">"c7906"</definedName>
    <definedName name="IQ_WHOLESALE_IS_RATIO_POP">"c7246"</definedName>
    <definedName name="IQ_WHOLESALE_IS_RATIO_POP_FC">"c8126"</definedName>
    <definedName name="IQ_WHOLESALE_IS_RATIO_YOY">"c7466"</definedName>
    <definedName name="IQ_WHOLESALE_IS_RATIO_YOY_FC">"c8346"</definedName>
    <definedName name="IQ_WHOLESALE_SALES">"c7028"</definedName>
    <definedName name="IQ_WHOLESALE_SALES_APR">"c7688"</definedName>
    <definedName name="IQ_WHOLESALE_SALES_APR_FC">"c8568"</definedName>
    <definedName name="IQ_WHOLESALE_SALES_FC">"c7908"</definedName>
    <definedName name="IQ_WHOLESALE_SALES_INDEX">"c7029"</definedName>
    <definedName name="IQ_WHOLESALE_SALES_INDEX_APR">"c7689"</definedName>
    <definedName name="IQ_WHOLESALE_SALES_INDEX_APR_FC">"c8569"</definedName>
    <definedName name="IQ_WHOLESALE_SALES_INDEX_FC">"c7909"</definedName>
    <definedName name="IQ_WHOLESALE_SALES_INDEX_POP">"c7249"</definedName>
    <definedName name="IQ_WHOLESALE_SALES_INDEX_POP_FC">"c8129"</definedName>
    <definedName name="IQ_WHOLESALE_SALES_INDEX_YOY">"c7469"</definedName>
    <definedName name="IQ_WHOLESALE_SALES_INDEX_YOY_FC">"c8349"</definedName>
    <definedName name="IQ_WHOLESALE_SALES_POP">"c7248"</definedName>
    <definedName name="IQ_WHOLESALE_SALES_POP_FC">"c8128"</definedName>
    <definedName name="IQ_WHOLESALE_SALES_YOY">"c7468"</definedName>
    <definedName name="IQ_WHOLESALE_SALES_YOY_FC">"c8348"</definedName>
    <definedName name="IQ_WIP_INV">"c1335"</definedName>
    <definedName name="IQ_WIRELESS_PENETRATION">"c15767"</definedName>
    <definedName name="IQ_WORKING_CAP">"c3494"</definedName>
    <definedName name="IQ_WORKMEN_WRITTEN">"c1336"</definedName>
    <definedName name="IQ_WRITTEN_OPTION_CONTRACTS_FDIC">"c6509"</definedName>
    <definedName name="IQ_WRITTEN_OPTION_CONTRACTS_FX_RISK_FDIC">"c6514"</definedName>
    <definedName name="IQ_WRITTEN_OPTION_CONTRACTS_NON_FX_IR_FDIC">"c6519"</definedName>
    <definedName name="IQ_WTD_AVG_IR_AFTER_FIVE">"c15700"</definedName>
    <definedName name="IQ_WTD_AVG_IR_CY">"c15695"</definedName>
    <definedName name="IQ_WTD_AVG_IR_CY1">"c15696"</definedName>
    <definedName name="IQ_WTD_AVG_IR_CY2">"c15697"</definedName>
    <definedName name="IQ_WTD_AVG_IR_CY3">"c15698"</definedName>
    <definedName name="IQ_WTD_AVG_IR_CY4">"c15699"</definedName>
    <definedName name="IQ_WTD_AVG_IR_LT_DEBT">"c15693"</definedName>
    <definedName name="IQ_WTD_AVG_IR_TOTAL_DEBT">"c15694"</definedName>
    <definedName name="IQ_XDIV_DATE">"c2203"</definedName>
    <definedName name="IQ_XDIV_DATE_1" localSheetId="3">"c2104"</definedName>
    <definedName name="IQ_XDIV_DATE_1" localSheetId="4">"c2104"</definedName>
    <definedName name="IQ_XDIV_DATE_1" localSheetId="16">"c2104"</definedName>
    <definedName name="IQ_XDIV_DATE_1">"c2203"</definedName>
    <definedName name="IQ_XDIV_DATE_LIST">"c17416"</definedName>
    <definedName name="IQ_YEAR_FOUNDED">"c6793"</definedName>
    <definedName name="IQ_YEARHIGH">"c1337"</definedName>
    <definedName name="IQ_YEARHIGH_DATE">"c2250"</definedName>
    <definedName name="IQ_YEARLOW">"c1338"</definedName>
    <definedName name="IQ_YEARLOW_DATE">"c2251"</definedName>
    <definedName name="IQ_YIELD_CURVE_LIST">"c19250"</definedName>
    <definedName name="IQ_YIELD_FED_FUNDS_SOLD_FFIEC">"c13487"</definedName>
    <definedName name="IQ_YIELD_TRADING_ASSETS_FFIEC">"c13488"</definedName>
    <definedName name="IQ_YTD">3000</definedName>
    <definedName name="IQ_YTDMONTH">130000</definedName>
    <definedName name="IQ_YTW">"c2163"</definedName>
    <definedName name="IQ_YTW_DATE">"c2164"</definedName>
    <definedName name="IQ_YTW_DATE_TYPE">"c2165"</definedName>
    <definedName name="IQ_Z_SCORE">"c1339"</definedName>
    <definedName name="IQB_BOOKMARK_COUNT" localSheetId="3">0</definedName>
    <definedName name="IQB_BOOKMARK_COUNT" localSheetId="4">0</definedName>
    <definedName name="IQB_BOOKMARK_COUNT" localSheetId="16">0</definedName>
    <definedName name="IQB_BOOKMARK_COUNT">1</definedName>
    <definedName name="IQB_BOOKMARK_COUNT_1">1</definedName>
    <definedName name="IQB_BOOKMARK_COUNT_1_1">2</definedName>
    <definedName name="IQB_CURRENT_BOOKMARK">0</definedName>
    <definedName name="IQNAMA">39972.4171759259</definedName>
    <definedName name="iqnames4">42091.8793402778</definedName>
    <definedName name="IQRA1">"$A$2:$A$3144"</definedName>
    <definedName name="IQRA10">"$A$11:$A$262"</definedName>
    <definedName name="IQRA105">"$A$106"</definedName>
    <definedName name="IQRA11">"$A$12:$A$264"</definedName>
    <definedName name="IQRA113">"$A$114"</definedName>
    <definedName name="IQRA12">"$A$13:$A$76"</definedName>
    <definedName name="IQRA121">"$A$122"</definedName>
    <definedName name="IQRA129">"$A$130"</definedName>
    <definedName name="IQRA13">"$A$14:$A$52"</definedName>
    <definedName name="IQRA137">"$A$138"</definedName>
    <definedName name="IQRA14">"$A$15:$A$19"</definedName>
    <definedName name="IQRA145">"$A$146"</definedName>
    <definedName name="IQRA153">"$A$154"</definedName>
    <definedName name="IQRA16">"$A$17:$A$36"</definedName>
    <definedName name="IQRA161">"$A$162"</definedName>
    <definedName name="IQRA169">"$A$170"</definedName>
    <definedName name="IQRA2" localSheetId="3">"$A$3:$A$1306"</definedName>
    <definedName name="IQRA2" localSheetId="4">"$A$3:$A$1306"</definedName>
    <definedName name="IQRA2" localSheetId="16">"$A$3:$A$1306"</definedName>
    <definedName name="IQRA2">"$A$3:$A$3567"</definedName>
    <definedName name="IQRA22">"$A$23:$A$42"</definedName>
    <definedName name="IQRA24">"$A$25"</definedName>
    <definedName name="IQRA3" localSheetId="3">"$A$4:$A$1307"</definedName>
    <definedName name="IQRA3" localSheetId="4">"$A$4:$A$1307"</definedName>
    <definedName name="IQRA3" localSheetId="16">"$A$4:$A$1307"</definedName>
    <definedName name="IQRA3">"$A$4:$A$2297"</definedName>
    <definedName name="IQRA32">"$A$33"</definedName>
    <definedName name="IQRA38">"$A$39:$A$48"</definedName>
    <definedName name="IQRA4">"$A$5:$A$267"</definedName>
    <definedName name="IQRA40">"$A$41"</definedName>
    <definedName name="IQRA49">"$A$50"</definedName>
    <definedName name="IQRA5" localSheetId="3">"$A$6:$A$255"</definedName>
    <definedName name="IQRA5" localSheetId="4">"$A$6:$A$255"</definedName>
    <definedName name="IQRA5" localSheetId="16">"$A$6:$A$255"</definedName>
    <definedName name="IQRA5">"$A$6:$A$131"</definedName>
    <definedName name="IQRA51">"$A$52:$A$54"</definedName>
    <definedName name="IQRA55">"$A$56:$A$58"</definedName>
    <definedName name="IQRA57">"$A$58"</definedName>
    <definedName name="IQRA6">"$A$7:$A$260"</definedName>
    <definedName name="IQRA60">"$A$61:$A$75"</definedName>
    <definedName name="IQRA62">"$A$63:$A$72"</definedName>
    <definedName name="IQRA64">"$A$65:$A$67"</definedName>
    <definedName name="IQRA65">"$A$66"</definedName>
    <definedName name="IQRA68">"$A$69:$A$78"</definedName>
    <definedName name="IQRA69">"$A$70:$A$72"</definedName>
    <definedName name="IQRA7">"$A$8:$A$165"</definedName>
    <definedName name="IQRA70">"$A$71"</definedName>
    <definedName name="IQRA71">"$A$72"</definedName>
    <definedName name="IQRA72">"$A$73:$A$82"</definedName>
    <definedName name="IQRA73">"$A$74:$A$83"</definedName>
    <definedName name="IQRA74">"$A$75:$A$84"</definedName>
    <definedName name="IQRA8">"$A$9:$A$260"</definedName>
    <definedName name="IQRA81">"$A$82:$A$83"</definedName>
    <definedName name="IQRA82">"$A$83:$A$84"</definedName>
    <definedName name="IQRA84">"$A$85:$A$86"</definedName>
    <definedName name="IQRA89">"$A$90"</definedName>
    <definedName name="IQRA9">"$A$10:$A$137"</definedName>
    <definedName name="IQRA92">"$A$93:$A$111"</definedName>
    <definedName name="IQRA97">"$A$98"</definedName>
    <definedName name="IQRAA12">"$AA$13"</definedName>
    <definedName name="IQRAA13">"$AA$14"</definedName>
    <definedName name="IQRAA17">"$AA$18:$AA$77"</definedName>
    <definedName name="IQRAA23">"$AA$24:$AA$1281"</definedName>
    <definedName name="IQRAA28">"$AA$29:$AA$48"</definedName>
    <definedName name="IQRAA3">"$AA$4:$AA$8"</definedName>
    <definedName name="IQRAA31">"$AA$32:$AA$8559"</definedName>
    <definedName name="IQRAA46">"$AA$47:$AA$202"</definedName>
    <definedName name="IQRAA6">"$AA$7:$AA$531"</definedName>
    <definedName name="IQRAA61">"$AA$62:$AA$74"</definedName>
    <definedName name="IQRAA7">"$AA$8:$AA$259"</definedName>
    <definedName name="IQRAA81">"$AA$82:$AA$181"</definedName>
    <definedName name="IQRAB12">"$AB$13:$AB$76"</definedName>
    <definedName name="IQRAB13">"$AB$14:$AB$305"</definedName>
    <definedName name="IQRAB22">"$AB$23:$AB$42"</definedName>
    <definedName name="IQRAB25">"$AB$26:$AB$59"</definedName>
    <definedName name="IQRAB26">"$AB$27:$AB$286"</definedName>
    <definedName name="IQRAB28">"$AB$29:$AB$48"</definedName>
    <definedName name="IQRAB3">"$AB$4:$AB$8"</definedName>
    <definedName name="IQRAB50">"$AB$51:$AB$93"</definedName>
    <definedName name="IQRAB6">"$AB$7:$AB$543"</definedName>
    <definedName name="IQRAB61">"$AB$62:$AB$92"</definedName>
    <definedName name="IQRAB7">"$AB$8:$AB$164"</definedName>
    <definedName name="IQRAB8">"$AB$9:$AB$534"</definedName>
    <definedName name="IQRAC28">"$AC$29:$AC$48"</definedName>
    <definedName name="IQRAC61">"$AC$62:$AC$77"</definedName>
    <definedName name="IQRAC8">"$AC$9:$AC$534"</definedName>
    <definedName name="IQRAD10">"$AD$11:$AD$23"</definedName>
    <definedName name="IQRAD13">"$AD$14:$AD$60"</definedName>
    <definedName name="IQRAD17">"$AD$18:$AD$520"</definedName>
    <definedName name="IQRAD25">"$AD$26:$AD$223"</definedName>
    <definedName name="IQRAD28">"$AD$29:$AD$48"</definedName>
    <definedName name="IQRAD46">"$AD$47:$AD$306"</definedName>
    <definedName name="IQRAD61">"$AD$62:$AD$77"</definedName>
    <definedName name="IQRAD7">"$AD$8:$AD$179"</definedName>
    <definedName name="IQRAD8">"$AD$9:$AD$534"</definedName>
    <definedName name="IQRADB4">"$ADB$5"</definedName>
    <definedName name="IQRAE12">"$AE$13:$AE$76"</definedName>
    <definedName name="IQRAE22">"$AE$23:$AE$42"</definedName>
    <definedName name="IQRAE28">"$AE$29:$AE$48"</definedName>
    <definedName name="IQRAE45">"$AE$46:$AE$547"</definedName>
    <definedName name="IQRAE61">"$AE$62"</definedName>
    <definedName name="IQRAE7">"$AE$8:$AE$259"</definedName>
    <definedName name="IQRAE9">"$AE$10:$AE$15"</definedName>
    <definedName name="IQRAF107">"$AF$108:$AF$168"</definedName>
    <definedName name="IQRAF17">"$AF$18:$AF$269"</definedName>
    <definedName name="IQRAF20">"$AF$21:$AF$524"</definedName>
    <definedName name="IQRAF211">"$AF$212:$AF$369"</definedName>
    <definedName name="IQRAF22">"$AF$23:$AF$2539"</definedName>
    <definedName name="IQRAF27">"$AF$28:$AF$184"</definedName>
    <definedName name="IQRAF28">"$AF$29:$AF$48"</definedName>
    <definedName name="IQRAF4">"$AF$5:$AF$257"</definedName>
    <definedName name="IQRAF45">"$AF$46:$AF$201"</definedName>
    <definedName name="IQRAF46">"$AF$47:$AF$306"</definedName>
    <definedName name="IQRAF577">"$AF$578:$AF$1079"</definedName>
    <definedName name="IQRAF578">"$AF$579:$AF$1080"</definedName>
    <definedName name="IQRAF61">"$AF$62"</definedName>
    <definedName name="IQRAF7">"$AF$8:$AF$259"</definedName>
    <definedName name="IQRAF9">"$AF$10:$AF$15"</definedName>
    <definedName name="IQRAG13">"$AG$14:$AG$305"</definedName>
    <definedName name="IQRAG17">"$AG$18:$AG$77"</definedName>
    <definedName name="IQRAG18">"$AG$19:$AG$270"</definedName>
    <definedName name="IQRAG28">"$AG$29:$AG$48"</definedName>
    <definedName name="IQRAG46">"$AG$47:$AG$202"</definedName>
    <definedName name="IQRAG53">"$AG$54:$AG$64"</definedName>
    <definedName name="IQRAG61">"$AG$62"</definedName>
    <definedName name="IQRAG7">"$AG$8:$AG$259"</definedName>
    <definedName name="IQRAG80">"$AG$81:$AG$95"</definedName>
    <definedName name="IQRAH12">"$AH$13:$AH$76"</definedName>
    <definedName name="IQRAH13">"$AH$14:$AH$74"</definedName>
    <definedName name="IQRAH17">"$AH$18:$AH$520"</definedName>
    <definedName name="IQRAH22">"$AH$23:$AH$42"</definedName>
    <definedName name="IQRAH25">"$AH$26:$AH$286"</definedName>
    <definedName name="IQRAH26">"$AH$27:$AH$286"</definedName>
    <definedName name="IQRAH28">"$AH$29:$AH$48"</definedName>
    <definedName name="IQRAH61">"$AH$62"</definedName>
    <definedName name="IQRAH62">"$AH$63:$AH$316"</definedName>
    <definedName name="IQRAH63">"$AH$64:$AH$317"</definedName>
    <definedName name="IQRAH64">"$AH$65:$AH$318"</definedName>
    <definedName name="IQRAH7">"$AH$8:$AH$179"</definedName>
    <definedName name="IQRAI15">"$AI$16:$AI$39"</definedName>
    <definedName name="IQRAI28">"$AI$29:$AI$48"</definedName>
    <definedName name="IQRAI61">"$AI$62"</definedName>
    <definedName name="IQRAJ20">"$AJ$21:$AJ$274"</definedName>
    <definedName name="IQRAJ28">"$AJ$29:$AJ$48"</definedName>
    <definedName name="IQRAJ46">"$AJ$47:$AJ$306"</definedName>
    <definedName name="IQRAJ53">"$AJ$54:$AJ$61"</definedName>
    <definedName name="IQRAJ61">"$AJ$62:$AJ$79"</definedName>
    <definedName name="IQRAJ62">"$AJ$63:$AJ$316"</definedName>
    <definedName name="IQRAJ7">"$AJ$8:$AJ$164"</definedName>
    <definedName name="IQRAK12">"$AK$13:$AK$76"</definedName>
    <definedName name="IQRAK22">"$AK$23:$AK$42"</definedName>
    <definedName name="IQRAK28">"$AK$29:$AK$48"</definedName>
    <definedName name="IQRAK45">"$AK$46:$AK$548"</definedName>
    <definedName name="IQRAK7">"$AK$8:$AK$259"</definedName>
    <definedName name="IQRAL107">"$AL$108:$AL$168"</definedName>
    <definedName name="IQRAL13">"$AL$14:$AL$75"</definedName>
    <definedName name="IQRAL17">"$AL$18:$AL$520"</definedName>
    <definedName name="IQRAL20">"$AL$21:$AL$525"</definedName>
    <definedName name="IQRAL211">"$AL$212:$AL$369"</definedName>
    <definedName name="IQRAL22">"$AL$23:$AL$2539"</definedName>
    <definedName name="IQRAL25">"$AL$26:$AL$287"</definedName>
    <definedName name="IQRAL27">"$AL$28:$AL$185"</definedName>
    <definedName name="IQRAL28">"$AL$29:$AL$48"</definedName>
    <definedName name="IQRAL45">"$AL$46:$AL$201"</definedName>
    <definedName name="IQRAL46">"$AL$47:$AL$306"</definedName>
    <definedName name="IQRAL577">"$AL$578:$AL$1079"</definedName>
    <definedName name="IQRAL578">"$AL$579:$AL$1080"</definedName>
    <definedName name="IQRAL7">"$AL$8:$AL$259"</definedName>
    <definedName name="IQRAM13">"$AM$14:$AM$18"</definedName>
    <definedName name="IQRAM17">"$AM$18:$AM$77"</definedName>
    <definedName name="IQRAM46">"$AM$47:$AM$202"</definedName>
    <definedName name="IQRAM53">"$AM$54:$AM$61"</definedName>
    <definedName name="IQRAM62">"$AM$63"</definedName>
    <definedName name="IQRAM7">"$AM$8:$AM$259"</definedName>
    <definedName name="IQRAN114">"$AN$115:$AN$134"</definedName>
    <definedName name="IQRAN12">"$AN$13:$AN$76"</definedName>
    <definedName name="IQRAN15">"$AN$16:$AN$520"</definedName>
    <definedName name="IQRAN22">"$AN$23:$AN$42"</definedName>
    <definedName name="IQRAN26">"$AN$27:$AN$286"</definedName>
    <definedName name="IQRAN7">"$AN$8:$AN$164"</definedName>
    <definedName name="IQRAO50">"$AO$51:$AO$114"</definedName>
    <definedName name="IQRAP13">"$AP$14:$AP$75"</definedName>
    <definedName name="IQRAP17">"$AP$18:$AP$519"</definedName>
    <definedName name="IQRAP25">"$AP$26:$AP$287"</definedName>
    <definedName name="IQRAP46">"$AP$47:$AP$306"</definedName>
    <definedName name="IQRAP49">"$AP$50:$AP$302"</definedName>
    <definedName name="IQRAP53">"$AP$54"</definedName>
    <definedName name="IQRAP7">"$AP$8:$AP$164"</definedName>
    <definedName name="IQRAP89">"$AP$90:$AP$97"</definedName>
    <definedName name="IQRAQ12">"$AQ$13:$AQ$76"</definedName>
    <definedName name="IQRAQ13">"$AQ$14:$AQ$305"</definedName>
    <definedName name="IQRAQ17">"$AQ$18"</definedName>
    <definedName name="IQRAQ22">"$AQ$23:$AQ$42"</definedName>
    <definedName name="IQRAQ3">"$AQ$4:$AQ$10"</definedName>
    <definedName name="IQRAQ5">"$AQ$6"</definedName>
    <definedName name="IQRAQ7">"$AQ$8:$AQ$259"</definedName>
    <definedName name="IQRAQ89">"$AQ$90"</definedName>
    <definedName name="IQRAR107">"$AR$108:$AR$168"</definedName>
    <definedName name="IQRAR17">"$AR$18:$AR$78"</definedName>
    <definedName name="IQRAR20">"$AR$21:$AR$525"</definedName>
    <definedName name="IQRAR211">"$AR$212:$AR$369"</definedName>
    <definedName name="IQRAR22">"$AR$23:$AR$2539"</definedName>
    <definedName name="IQRAR27">"$AR$28:$AR$185"</definedName>
    <definedName name="IQRAR3">"$AR$4:$AR$10"</definedName>
    <definedName name="IQRAR45">"$AR$46:$AR$547"</definedName>
    <definedName name="IQRAR46">"$AR$47:$AR$306"</definedName>
    <definedName name="IQRAR577">"$AR$578:$AR$1079"</definedName>
    <definedName name="IQRAR578">"$AR$579:$AR$1080"</definedName>
    <definedName name="IQRAR6">"$AR$7:$AR$24"</definedName>
    <definedName name="IQRAR7">"$AR$8:$AR$259"</definedName>
    <definedName name="IQRAR8">"$AR$9:$AR$15"</definedName>
    <definedName name="IQRAR89">"$AR$90:$AR$97"</definedName>
    <definedName name="IQRAR9">"$AR$10:$AR$23"</definedName>
    <definedName name="IQRAS17">"$AS$18:$AS$77"</definedName>
    <definedName name="IQRAS3">"$AS$4:$AS$10"</definedName>
    <definedName name="IQRAS53">"$AS$54"</definedName>
    <definedName name="IQRAS7">"$AS$8:$AS$259"</definedName>
    <definedName name="IQRAS89">"$AS$90:$AS$93"</definedName>
    <definedName name="IQRAT17">"$AT$18:$AT$25"</definedName>
    <definedName name="IQRAT26">"$AT$27:$AT$286"</definedName>
    <definedName name="IQRAT7">"$AT$8:$AT$164"</definedName>
    <definedName name="IQRAT89">"$AT$90:$AT$97"</definedName>
    <definedName name="IQRAU17">"$AU$18"</definedName>
    <definedName name="IQRAU28">"$AU$29:$AU$48"</definedName>
    <definedName name="IQRAU49">"$AU$50:$AU$304"</definedName>
    <definedName name="IQRAU6">"$AU$7:$AU$444"</definedName>
    <definedName name="IQRAU7">"$AU$8:$AU$261"</definedName>
    <definedName name="IQRAU8">"$AU$9:$AU$263"</definedName>
    <definedName name="IQRAU9">"$AU$10:$AU$263"</definedName>
    <definedName name="IQRAV13">"$AV$14:$AV$305"</definedName>
    <definedName name="IQRAV27">"$AV$28:$AV$89"</definedName>
    <definedName name="IQRAV28">"$AV$29:$AV$90"</definedName>
    <definedName name="IQRAV49">"$AV$50:$AV$291"</definedName>
    <definedName name="IQRAV7">"$AV$8:$AV$164"</definedName>
    <definedName name="IQRAV89">"$AV$90:$AV$97"</definedName>
    <definedName name="IQRAW199">"$AW$200"</definedName>
    <definedName name="IQRAW49">"$AW$50:$AW$304"</definedName>
    <definedName name="IQRAW7">"$AW$8:$AW$259"</definedName>
    <definedName name="IQRAX107">"$AX$108:$AX$168"</definedName>
    <definedName name="IQRAX17">"$AX$18:$AX$78"</definedName>
    <definedName name="IQRAX20">"$AX$21:$AX$525"</definedName>
    <definedName name="IQRAX211">"$AX$212:$AX$369"</definedName>
    <definedName name="IQRAX22">"$AX$23:$AX$2539"</definedName>
    <definedName name="IQRAX27">"$AX$28:$AX$185"</definedName>
    <definedName name="IQRAX45">"$AX$46:$AX$547"</definedName>
    <definedName name="IQRAX49">"$AX$50:$AX$291"</definedName>
    <definedName name="IQRAX53">"$AX$54:$AX$180"</definedName>
    <definedName name="IQRAX577">"$AX$578:$AX$1079"</definedName>
    <definedName name="IQRAX578">"$AX$579:$AX$1080"</definedName>
    <definedName name="IQRAX7">"$AX$8:$AX$259"</definedName>
    <definedName name="IQRAX89">"$AX$90:$AX$97"</definedName>
    <definedName name="IQRAX9">"$AX$10:$AX$262"</definedName>
    <definedName name="IQRAY10">"$AY$11"</definedName>
    <definedName name="IQRAY129">"$AY$130:$AY$228"</definedName>
    <definedName name="IQRAY17">"$AY$18:$AY$77"</definedName>
    <definedName name="IQRAY6">"$AY$7:$AY$444"</definedName>
    <definedName name="IQRAY7">"$AY$8"</definedName>
    <definedName name="IQRAZ129">"$AZ$130:$AZ$228"</definedName>
    <definedName name="IQRAZ17">"$AZ$18:$AZ$25"</definedName>
    <definedName name="IQRAZ26">"$AZ$27:$AZ$286"</definedName>
    <definedName name="IQRAZ28">"$AZ$29:$AZ$90"</definedName>
    <definedName name="IQRAZ7">"$AZ$8:$AZ$164"</definedName>
    <definedName name="IQRB1">"$B$2"</definedName>
    <definedName name="IQRB10">"$B$11:$B$19"</definedName>
    <definedName name="IQRB100">"$B$101"</definedName>
    <definedName name="IQRB101">"$B$102"</definedName>
    <definedName name="IQRB102">"$B$103"</definedName>
    <definedName name="IQRB103">"$B$104"</definedName>
    <definedName name="IQRB104">"$B$105"</definedName>
    <definedName name="IQRB105">"$B$106"</definedName>
    <definedName name="IQRB1050">"$B$1051:$B$1081"</definedName>
    <definedName name="IQRB106">"$B$107"</definedName>
    <definedName name="IQRB107">"$B$108:$B$168"</definedName>
    <definedName name="IQRB108">"$B$109"</definedName>
    <definedName name="IQRB109">"$B$110"</definedName>
    <definedName name="IQRB11">"$B$12:$B$262"</definedName>
    <definedName name="IQRB110">"$B$111"</definedName>
    <definedName name="IQRB111">"$B$112"</definedName>
    <definedName name="IQRB112">"$B$113"</definedName>
    <definedName name="IQRB113">"$B$114:$B$313"</definedName>
    <definedName name="IQRB114">"$B$115:$B$314"</definedName>
    <definedName name="IQRB115">"$B$116"</definedName>
    <definedName name="IQRB116">"$B$117"</definedName>
    <definedName name="IQRB117">"$B$118:$B$317"</definedName>
    <definedName name="IQRB118">"$B$119"</definedName>
    <definedName name="IQRB119">"$B$120"</definedName>
    <definedName name="IQRB12">"$B$13:$B$23"</definedName>
    <definedName name="IQRB120">"$B$121:$B$320"</definedName>
    <definedName name="IQRB121">"$B$122:$B$321"</definedName>
    <definedName name="IQRB122">"$B$123"</definedName>
    <definedName name="IQRB123">"$B$124"</definedName>
    <definedName name="IQRB124">"$B$125:$B$324"</definedName>
    <definedName name="IQRB125">"$B$126:$B$325"</definedName>
    <definedName name="IQRB126">"$B$127:$B$326"</definedName>
    <definedName name="IQRB127">"$B$128:$B$327"</definedName>
    <definedName name="IQRB128">"$B$129:$B$328"</definedName>
    <definedName name="IQRB129">"$B$130"</definedName>
    <definedName name="IQRB13">"$B$14:$B$75"</definedName>
    <definedName name="IQRB130">"$B$131"</definedName>
    <definedName name="IQRB131">"$B$132"</definedName>
    <definedName name="IQRB132">"$B$133"</definedName>
    <definedName name="IQRB133">"$B$134"</definedName>
    <definedName name="IQRB134">"$B$135:$B$334"</definedName>
    <definedName name="IQRB135">"$B$136"</definedName>
    <definedName name="IQRB136">"$B$137"</definedName>
    <definedName name="IQRB137">"$B$138"</definedName>
    <definedName name="IQRB138">"$B$139"</definedName>
    <definedName name="IQRB139">"$B$140:$B$339"</definedName>
    <definedName name="IQRB14">"$B$15:$B$518"</definedName>
    <definedName name="IQRB140">"$B$141:$B$340"</definedName>
    <definedName name="IQRB141">"$B$142:$B$341"</definedName>
    <definedName name="IQRB142">"$B$143:$B$342"</definedName>
    <definedName name="IQRB143">"$B$144"</definedName>
    <definedName name="IQRB144">"$B$145"</definedName>
    <definedName name="IQRB145">"$B$146"</definedName>
    <definedName name="IQRB146">"$B$147:$B$211"</definedName>
    <definedName name="IQRB147">"$B$148:$B$168"</definedName>
    <definedName name="IQRB148">"$B$149:$B$171"</definedName>
    <definedName name="IQRB149">"$B$150:$B$172"</definedName>
    <definedName name="IQRB15">"$B$16:$B$17"</definedName>
    <definedName name="IQRB150">"$B$151"</definedName>
    <definedName name="IQRB151">"$B$152:$B$351"</definedName>
    <definedName name="IQRB152">"$B$153"</definedName>
    <definedName name="IQRB153">"$B$154"</definedName>
    <definedName name="IQRB154">"$B$155:$B$175"</definedName>
    <definedName name="IQRB155">"$B$156:$B$355"</definedName>
    <definedName name="IQRB156">"$B$157"</definedName>
    <definedName name="IQRB157">"$B$158"</definedName>
    <definedName name="IQRB158">"$B$159"</definedName>
    <definedName name="IQRB159">"$B$160"</definedName>
    <definedName name="IQRB16">"$B$17:$B$36"</definedName>
    <definedName name="IQRB160">"$B$161"</definedName>
    <definedName name="IQRB161">"$B$162"</definedName>
    <definedName name="IQRB162">"$B$163"</definedName>
    <definedName name="IQRB163">"$B$164"</definedName>
    <definedName name="IQRB164">"$B$165"</definedName>
    <definedName name="IQRB165">"$B$166"</definedName>
    <definedName name="IQRB166">"$B$167"</definedName>
    <definedName name="IQRB167">"$B$168"</definedName>
    <definedName name="IQRB168">"$B$169"</definedName>
    <definedName name="IQRB169">"$B$170"</definedName>
    <definedName name="IQRB17">"$B$18:$B$22"</definedName>
    <definedName name="IQRB170">"$B$171"</definedName>
    <definedName name="IQRB171">"$B$172"</definedName>
    <definedName name="IQRB172">"$B$173"</definedName>
    <definedName name="IQRB173">"$B$174"</definedName>
    <definedName name="IQRB174">"$B$175"</definedName>
    <definedName name="IQRB175">"$B$176"</definedName>
    <definedName name="IQRB176">"$B$177"</definedName>
    <definedName name="IQRB177">"$B$178"</definedName>
    <definedName name="IQRB178">"$B$179"</definedName>
    <definedName name="IQRB179">"$B$180"</definedName>
    <definedName name="IQRB18">"$B$19:$B$23"</definedName>
    <definedName name="IQRB180">"$B$181"</definedName>
    <definedName name="IQRB181">"$B$182"</definedName>
    <definedName name="IQRB182">"$B$183"</definedName>
    <definedName name="IQRB183">"$B$184"</definedName>
    <definedName name="IQRB184">"$B$185"</definedName>
    <definedName name="IQRB185">"$B$186"</definedName>
    <definedName name="IQRB186">"$B$187"</definedName>
    <definedName name="IQRB187">"$B$188"</definedName>
    <definedName name="IQRB188">"$B$189"</definedName>
    <definedName name="IQRB189">"$B$190"</definedName>
    <definedName name="IQRB19">"$B$20:$B$24"</definedName>
    <definedName name="IQRB190">"$B$191"</definedName>
    <definedName name="IQRB191">"$B$192"</definedName>
    <definedName name="IQRB192">"$B$193"</definedName>
    <definedName name="IQRB193">"$B$194"</definedName>
    <definedName name="IQRB194">"$B$195"</definedName>
    <definedName name="IQRB195">"$B$196"</definedName>
    <definedName name="IQRB196">"$B$197"</definedName>
    <definedName name="IQRB197">"$B$198"</definedName>
    <definedName name="IQRB198">"$B$199"</definedName>
    <definedName name="IQRB199">"$B$200"</definedName>
    <definedName name="IQRB2">"$B$3:$B$1306"</definedName>
    <definedName name="IQRB20">"$B$21:$B$25"</definedName>
    <definedName name="IQRB200">"$B$201"</definedName>
    <definedName name="IQRB201">"$B$202"</definedName>
    <definedName name="IQRB202">"$B$203"</definedName>
    <definedName name="IQRB203">"$B$204"</definedName>
    <definedName name="IQRB204">"$B$205"</definedName>
    <definedName name="IQRB205">"$B$206"</definedName>
    <definedName name="IQRB206">"$B$207"</definedName>
    <definedName name="IQRB207">"$B$208"</definedName>
    <definedName name="IQRB208">"$B$209"</definedName>
    <definedName name="IQRB209">"$B$210"</definedName>
    <definedName name="IQRB21">"$B$22:$B$26"</definedName>
    <definedName name="IQRB210">"$B$211"</definedName>
    <definedName name="IQRB211">"$B$212:$B$369"</definedName>
    <definedName name="IQRB212">"$B$213"</definedName>
    <definedName name="IQRB213">"$B$214"</definedName>
    <definedName name="IQRB214">"$B$215"</definedName>
    <definedName name="IQRB215">"$B$216"</definedName>
    <definedName name="IQRB216">"$B$217"</definedName>
    <definedName name="IQRB217">"$B$218"</definedName>
    <definedName name="IQRB218">"$B$219"</definedName>
    <definedName name="IQRB219">"$B$220"</definedName>
    <definedName name="IQRB22">"$B$23:$B$27"</definedName>
    <definedName name="IQRB220">"$B$221"</definedName>
    <definedName name="IQRB221">"$B$222"</definedName>
    <definedName name="IQRB222">"$B$223"</definedName>
    <definedName name="IQRB223">"$B$224"</definedName>
    <definedName name="IQRB224">"$B$225"</definedName>
    <definedName name="IQRB225">"$B$226"</definedName>
    <definedName name="IQRB226">"$B$227"</definedName>
    <definedName name="IQRB227">"$B$228"</definedName>
    <definedName name="IQRB228">"$B$229"</definedName>
    <definedName name="IQRB229">"$B$230"</definedName>
    <definedName name="IQRB23">"$B$24:$B$28"</definedName>
    <definedName name="IQRB230">"$B$231"</definedName>
    <definedName name="IQRB231">"$B$232"</definedName>
    <definedName name="IQRB232">"$B$233"</definedName>
    <definedName name="IQRB233">"$B$234"</definedName>
    <definedName name="IQRB234">"$B$235"</definedName>
    <definedName name="IQRB235">"$B$236"</definedName>
    <definedName name="IQRB236">"$B$237"</definedName>
    <definedName name="IQRB237">"$B$238"</definedName>
    <definedName name="IQRB238">"$B$239"</definedName>
    <definedName name="IQRB239">"$B$240"</definedName>
    <definedName name="IQRB24">"$B$25:$B$29"</definedName>
    <definedName name="IQRB240">"$B$241"</definedName>
    <definedName name="IQRB241">"$B$242"</definedName>
    <definedName name="IQRB242">"$B$243"</definedName>
    <definedName name="IQRB243">"$B$244"</definedName>
    <definedName name="IQRB244">"$B$245"</definedName>
    <definedName name="IQRB245">"$B$246"</definedName>
    <definedName name="IQRB246">"$B$247"</definedName>
    <definedName name="IQRB247">"$B$248"</definedName>
    <definedName name="IQRB248">"$B$249"</definedName>
    <definedName name="IQRB249">"$B$250"</definedName>
    <definedName name="IQRB25">"$B$26:$B$287"</definedName>
    <definedName name="IQRB250">"$B$251"</definedName>
    <definedName name="IQRB251">"$B$252"</definedName>
    <definedName name="IQRB252">"$B$253"</definedName>
    <definedName name="IQRB253">"$B$254"</definedName>
    <definedName name="IQRB254">"$B$255"</definedName>
    <definedName name="IQRB255">"$B$256"</definedName>
    <definedName name="IQRB256">"$B$257"</definedName>
    <definedName name="IQRB257">"$B$258"</definedName>
    <definedName name="IQRB258">"$B$259"</definedName>
    <definedName name="IQRB259">"$B$260"</definedName>
    <definedName name="IQRB26">"$B$27:$B$286"</definedName>
    <definedName name="IQRB260">"$B$261"</definedName>
    <definedName name="IQRB261">"$B$262"</definedName>
    <definedName name="IQRB262">"$B$263"</definedName>
    <definedName name="IQRB263">"$B$264"</definedName>
    <definedName name="IQRB264">"$B$265"</definedName>
    <definedName name="IQRB265">"$B$266"</definedName>
    <definedName name="IQRB266">"$B$267"</definedName>
    <definedName name="IQRB267">"$B$268"</definedName>
    <definedName name="IQRB268">"$B$269"</definedName>
    <definedName name="IQRB269">"$B$270"</definedName>
    <definedName name="IQRB27">"$B$28:$B$184"</definedName>
    <definedName name="IQRB270">"$B$271"</definedName>
    <definedName name="IQRB271">"$B$272"</definedName>
    <definedName name="IQRB272">"$B$273"</definedName>
    <definedName name="IQRB273">"$B$274"</definedName>
    <definedName name="IQRB274">"$B$275"</definedName>
    <definedName name="IQRB275">"$B$276"</definedName>
    <definedName name="IQRB276">"$B$277"</definedName>
    <definedName name="IQRB277">"$B$278"</definedName>
    <definedName name="IQRB278">"$B$279"</definedName>
    <definedName name="IQRB279">"$B$280"</definedName>
    <definedName name="IQRB28">"$B$29"</definedName>
    <definedName name="IQRB280">"$B$281"</definedName>
    <definedName name="IQRB281">"$B$282"</definedName>
    <definedName name="IQRB282">"$B$283"</definedName>
    <definedName name="IQRB283">"$B$284"</definedName>
    <definedName name="IQRB284">"$B$285"</definedName>
    <definedName name="IQRB285">"$B$286"</definedName>
    <definedName name="IQRB286">"$B$287"</definedName>
    <definedName name="IQRB287">"$B$288"</definedName>
    <definedName name="IQRB288">"$B$289"</definedName>
    <definedName name="IQRB289">"$B$290"</definedName>
    <definedName name="IQRB29">"$B$30"</definedName>
    <definedName name="IQRB290">"$B$291"</definedName>
    <definedName name="IQRB291">"$B$292"</definedName>
    <definedName name="IQRB292">"$B$293"</definedName>
    <definedName name="IQRB293">"$B$294"</definedName>
    <definedName name="IQRB294">"$B$295"</definedName>
    <definedName name="IQRB295">"$B$296"</definedName>
    <definedName name="IQRB296">"$B$297"</definedName>
    <definedName name="IQRB297">"$B$298"</definedName>
    <definedName name="IQRB298">"$B$299"</definedName>
    <definedName name="IQRB299">"$B$300"</definedName>
    <definedName name="IQRB3">"$B$4:$B$181"</definedName>
    <definedName name="IQRB30">"$B$31"</definedName>
    <definedName name="IQRB300">"$B$301"</definedName>
    <definedName name="IQRB301">"$B$302"</definedName>
    <definedName name="IQRB302">"$B$303"</definedName>
    <definedName name="IQRB303">"$B$304"</definedName>
    <definedName name="IQRB304">"$B$305"</definedName>
    <definedName name="IQRB305">"$B$306"</definedName>
    <definedName name="IQRB306">"$B$307"</definedName>
    <definedName name="IQRB307">"$B$308"</definedName>
    <definedName name="IQRB308">"$B$309"</definedName>
    <definedName name="IQRB309">"$B$310"</definedName>
    <definedName name="IQRB31">"$B$32"</definedName>
    <definedName name="IQRB310">"$B$311"</definedName>
    <definedName name="IQRB311">"$B$312"</definedName>
    <definedName name="IQRB312">"$B$313"</definedName>
    <definedName name="IQRB313">"$B$314"</definedName>
    <definedName name="IQRB314">"$B$315"</definedName>
    <definedName name="IQRB315">"$B$316"</definedName>
    <definedName name="IQRB316">"$B$317"</definedName>
    <definedName name="IQRB317">"$B$318"</definedName>
    <definedName name="IQRB318">"$B$319"</definedName>
    <definedName name="IQRB319">"$B$320"</definedName>
    <definedName name="IQRB32">"$B$33:$B$37"</definedName>
    <definedName name="IQRB320">"$B$321"</definedName>
    <definedName name="IQRB321">"$B$322"</definedName>
    <definedName name="IQRB322">"$B$323"</definedName>
    <definedName name="IQRB323">"$B$324"</definedName>
    <definedName name="IQRB324">"$B$325"</definedName>
    <definedName name="IQRB325">"$B$326"</definedName>
    <definedName name="IQRB326">"$B$327:$B$681"</definedName>
    <definedName name="IQRB327">"$B$328"</definedName>
    <definedName name="IQRB328">"$B$329"</definedName>
    <definedName name="IQRB329">"$B$330"</definedName>
    <definedName name="IQRB33">"$B$34:$B$38"</definedName>
    <definedName name="IQRB330">"$B$331"</definedName>
    <definedName name="IQRB331">"$B$332"</definedName>
    <definedName name="IQRB332">"$B$333:$B$687"</definedName>
    <definedName name="IQRB333">"$B$334"</definedName>
    <definedName name="IQRB334">"$B$335"</definedName>
    <definedName name="IQRB335">"$B$336"</definedName>
    <definedName name="IQRB336">"$B$337"</definedName>
    <definedName name="IQRB337">"$B$338"</definedName>
    <definedName name="IQRB338">"$B$339"</definedName>
    <definedName name="IQRB339">"$B$340"</definedName>
    <definedName name="IQRB34">"$B$35:$B$39"</definedName>
    <definedName name="IQRB340">"$B$341"</definedName>
    <definedName name="IQRB341">"$B$342"</definedName>
    <definedName name="IQRB342">"$B$343"</definedName>
    <definedName name="IQRB343">"$B$344"</definedName>
    <definedName name="IQRB344">"$B$345"</definedName>
    <definedName name="IQRB345">"$B$346"</definedName>
    <definedName name="IQRB346">"$B$347"</definedName>
    <definedName name="IQRB347">"$B$348"</definedName>
    <definedName name="IQRB348">"$B$349"</definedName>
    <definedName name="IQRB349">"$B$350"</definedName>
    <definedName name="IQRB35">"$B$36"</definedName>
    <definedName name="IQRB350">"$B$351"</definedName>
    <definedName name="IQRB351">"$B$352"</definedName>
    <definedName name="IQRB352">"$B$353"</definedName>
    <definedName name="IQRB353">"$B$354:$B$520"</definedName>
    <definedName name="IQRB354">"$B$355"</definedName>
    <definedName name="IQRB358">"$B$359"</definedName>
    <definedName name="IQRB359">"$B$360"</definedName>
    <definedName name="IQRB36">"$B$37"</definedName>
    <definedName name="IQRB360">"$B$361"</definedName>
    <definedName name="IQRB361">"$B$362"</definedName>
    <definedName name="IQRB362">"$B$363"</definedName>
    <definedName name="IQRB363">"$B$364"</definedName>
    <definedName name="IQRB364">"$B$365"</definedName>
    <definedName name="IQRB365">"$B$366"</definedName>
    <definedName name="IQRB366">"$B$367"</definedName>
    <definedName name="IQRB367">"$B$368"</definedName>
    <definedName name="IQRB368">"$B$369"</definedName>
    <definedName name="IQRB369">"$B$370"</definedName>
    <definedName name="IQRB37">"$B$38"</definedName>
    <definedName name="IQRB370">"$B$371"</definedName>
    <definedName name="IQRB371">"$B$372"</definedName>
    <definedName name="IQRB372">"$B$373"</definedName>
    <definedName name="IQRB373">"$B$374"</definedName>
    <definedName name="IQRB374">"$B$375"</definedName>
    <definedName name="IQRB375">"$B$376"</definedName>
    <definedName name="IQRB376">"$B$377"</definedName>
    <definedName name="IQRB377">"$B$378"</definedName>
    <definedName name="IQRB378">"$B$379"</definedName>
    <definedName name="IQRB379">"$B$380"</definedName>
    <definedName name="IQRB38">"$B$39:$B$48"</definedName>
    <definedName name="IQRB380">"$B$381"</definedName>
    <definedName name="IQRB381">"$B$382"</definedName>
    <definedName name="IQRB382">"$B$383"</definedName>
    <definedName name="IQRB383">"$B$384"</definedName>
    <definedName name="IQRB384">"$B$385"</definedName>
    <definedName name="IQRB385">"$B$386"</definedName>
    <definedName name="IQRB386">"$B$387"</definedName>
    <definedName name="IQRB387">"$B$388"</definedName>
    <definedName name="IQRB388">"$B$389"</definedName>
    <definedName name="IQRB389">"$B$390"</definedName>
    <definedName name="IQRB39">"$B$40:$B$61"</definedName>
    <definedName name="IQRB390">"$B$391"</definedName>
    <definedName name="IQRB391">"$B$392"</definedName>
    <definedName name="IQRB392">"$B$393"</definedName>
    <definedName name="IQRB393">"$B$394"</definedName>
    <definedName name="IQRB394">"$B$395"</definedName>
    <definedName name="IQRB395">"$B$396"</definedName>
    <definedName name="IQRB396">"$B$397"</definedName>
    <definedName name="IQRB397">"$B$398"</definedName>
    <definedName name="IQRB398">"$B$399"</definedName>
    <definedName name="IQRB399">"$B$400"</definedName>
    <definedName name="IQRB4">"$B$5:$B$256"</definedName>
    <definedName name="IQRB40">"$B$41"</definedName>
    <definedName name="IQRB400">"$B$401"</definedName>
    <definedName name="IQRB401">"$B$402"</definedName>
    <definedName name="IQRB402">"$B$403"</definedName>
    <definedName name="IQRB403">"$B$404"</definedName>
    <definedName name="IQRB404">"$B$405"</definedName>
    <definedName name="IQRB405">"$B$406"</definedName>
    <definedName name="IQRB406">"$B$407"</definedName>
    <definedName name="IQRB407">"$B$408"</definedName>
    <definedName name="IQRB408">"$B$409"</definedName>
    <definedName name="IQRB409">"$B$410"</definedName>
    <definedName name="IQRB41">"$B$42:$B$102"</definedName>
    <definedName name="IQRB410">"$B$411"</definedName>
    <definedName name="IQRB411">"$B$412"</definedName>
    <definedName name="IQRB412">"$B$413"</definedName>
    <definedName name="IQRB413">"$B$414"</definedName>
    <definedName name="IQRB414">"$B$415"</definedName>
    <definedName name="IQRB415">"$B$416"</definedName>
    <definedName name="IQRB416">"$B$417"</definedName>
    <definedName name="IQRB417">"$B$418"</definedName>
    <definedName name="IQRB418">"$B$419"</definedName>
    <definedName name="IQRB419">"$B$420"</definedName>
    <definedName name="IQRB42">"$B$43"</definedName>
    <definedName name="IQRB420">"$B$421"</definedName>
    <definedName name="IQRB421">"$B$422"</definedName>
    <definedName name="IQRB422">"$B$423"</definedName>
    <definedName name="IQRB423">"$B$424"</definedName>
    <definedName name="IQRB424">"$B$425"</definedName>
    <definedName name="IQRB425">"$B$426"</definedName>
    <definedName name="IQRB426">"$B$427"</definedName>
    <definedName name="IQRB427">"$B$428"</definedName>
    <definedName name="IQRB428">"$B$429"</definedName>
    <definedName name="IQRB429">"$B$430"</definedName>
    <definedName name="IQRB43">"$B$44"</definedName>
    <definedName name="IQRB430">"$B$431"</definedName>
    <definedName name="IQRB431">"$B$432"</definedName>
    <definedName name="IQRB432">"$B$433"</definedName>
    <definedName name="IQRB433">"$B$434"</definedName>
    <definedName name="IQRB434">"$B$435"</definedName>
    <definedName name="IQRB435">"$B$436"</definedName>
    <definedName name="IQRB436">"$B$437"</definedName>
    <definedName name="IQRB437">"$B$438"</definedName>
    <definedName name="IQRB438">"$B$439"</definedName>
    <definedName name="IQRB439">"$B$440"</definedName>
    <definedName name="IQRB44">"$B$45"</definedName>
    <definedName name="IQRB440">"$B$441"</definedName>
    <definedName name="IQRB441">"$B$442"</definedName>
    <definedName name="IQRB442">"$B$443"</definedName>
    <definedName name="IQRB443">"$B$444"</definedName>
    <definedName name="IQRB444">"$B$445"</definedName>
    <definedName name="IQRB445">"$B$446"</definedName>
    <definedName name="IQRB446">"$B$447"</definedName>
    <definedName name="IQRB447">"$B$448"</definedName>
    <definedName name="IQRB448">"$B$449"</definedName>
    <definedName name="IQRB449">"$B$450"</definedName>
    <definedName name="IQRB45">"$B$46:$B$201"</definedName>
    <definedName name="IQRB450">"$B$451"</definedName>
    <definedName name="IQRB451">"$B$452"</definedName>
    <definedName name="IQRB452">"$B$453"</definedName>
    <definedName name="IQRB453">"$B$454"</definedName>
    <definedName name="IQRB454">"$B$455"</definedName>
    <definedName name="IQRB455">"$B$456"</definedName>
    <definedName name="IQRB456">"$B$457"</definedName>
    <definedName name="IQRB457">"$B$458"</definedName>
    <definedName name="IQRB458">"$B$459"</definedName>
    <definedName name="IQRB459">"$B$460"</definedName>
    <definedName name="IQRB46">"$B$47:$B$306"</definedName>
    <definedName name="IQRB460">"$B$461"</definedName>
    <definedName name="IQRB461">"$B$462"</definedName>
    <definedName name="IQRB462">"$B$463"</definedName>
    <definedName name="IQRB463">"$B$464"</definedName>
    <definedName name="IQRB464">"$B$465"</definedName>
    <definedName name="IQRB465">"$B$466"</definedName>
    <definedName name="IQRB466">"$B$467"</definedName>
    <definedName name="IQRB467">"$B$468"</definedName>
    <definedName name="IQRB468">"$B$469"</definedName>
    <definedName name="IQRB469">"$B$470"</definedName>
    <definedName name="IQRB47">"$B$48"</definedName>
    <definedName name="IQRB470">"$B$471"</definedName>
    <definedName name="IQRB471">"$B$472"</definedName>
    <definedName name="IQRB472">"$B$473"</definedName>
    <definedName name="IQRB473">"$B$474"</definedName>
    <definedName name="IQRB474">"$B$475"</definedName>
    <definedName name="IQRB475">"$B$476"</definedName>
    <definedName name="IQRB476">"$B$477"</definedName>
    <definedName name="IQRB477">"$B$478"</definedName>
    <definedName name="IQRB478">"$B$479"</definedName>
    <definedName name="IQRB479">"$B$480"</definedName>
    <definedName name="IQRB48">"$B$49"</definedName>
    <definedName name="IQRB480">"$B$481"</definedName>
    <definedName name="IQRB481">"$B$482"</definedName>
    <definedName name="IQRB482">"$B$483"</definedName>
    <definedName name="IQRB483">"$B$484"</definedName>
    <definedName name="IQRB484">"$B$485"</definedName>
    <definedName name="IQRB485">"$B$486"</definedName>
    <definedName name="IQRB486">"$B$487"</definedName>
    <definedName name="IQRB487">"$B$488"</definedName>
    <definedName name="IQRB488">"$B$489"</definedName>
    <definedName name="IQRB489">"$B$490"</definedName>
    <definedName name="IQRB49">"$B$50:$B$54"</definedName>
    <definedName name="IQRB490">"$B$491"</definedName>
    <definedName name="IQRB491">"$B$492"</definedName>
    <definedName name="IQRB492">"$B$493"</definedName>
    <definedName name="IQRB493">"$B$494"</definedName>
    <definedName name="IQRB494">"$B$495"</definedName>
    <definedName name="IQRB495">"$B$496"</definedName>
    <definedName name="IQRB496">"$B$497"</definedName>
    <definedName name="IQRB497">"$B$498"</definedName>
    <definedName name="IQRB498">"$B$499"</definedName>
    <definedName name="IQRB499">"$B$500"</definedName>
    <definedName name="IQRB5">"$B$6:$B$585"</definedName>
    <definedName name="IQRB50">"$B$51:$B$56"</definedName>
    <definedName name="IQRB500">"$B$501"</definedName>
    <definedName name="IQRB501">"$B$502"</definedName>
    <definedName name="IQRB502">"$B$503"</definedName>
    <definedName name="IQRB503">"$B$504"</definedName>
    <definedName name="IQRB504">"$B$505"</definedName>
    <definedName name="IQRB505">"$B$506"</definedName>
    <definedName name="IQRB506">"$B$507"</definedName>
    <definedName name="IQRB507">"$B$508"</definedName>
    <definedName name="IQRB508">"$B$509"</definedName>
    <definedName name="IQRB509">"$B$510"</definedName>
    <definedName name="IQRB51">"$B$52"</definedName>
    <definedName name="IQRB510">"$B$511"</definedName>
    <definedName name="IQRB511">"$B$512"</definedName>
    <definedName name="IQRB512">"$B$513"</definedName>
    <definedName name="IQRB513">"$B$514"</definedName>
    <definedName name="IQRB514">"$B$515"</definedName>
    <definedName name="IQRB515">"$B$516"</definedName>
    <definedName name="IQRB516">"$B$517"</definedName>
    <definedName name="IQRB517">"$B$518"</definedName>
    <definedName name="IQRB518">"$B$519"</definedName>
    <definedName name="IQRB519">"$B$520"</definedName>
    <definedName name="IQRB52">"$B$53:$B$252"</definedName>
    <definedName name="IQRB520">"$B$521"</definedName>
    <definedName name="IQRB521">"$B$522"</definedName>
    <definedName name="IQRB522">"$B$523"</definedName>
    <definedName name="IQRB523">"$B$524"</definedName>
    <definedName name="IQRB524">"$B$525"</definedName>
    <definedName name="IQRB525">"$B$526"</definedName>
    <definedName name="IQRB526">"$B$527"</definedName>
    <definedName name="IQRB527">"$B$528"</definedName>
    <definedName name="IQRB528">"$B$529"</definedName>
    <definedName name="IQRB529">"$B$530"</definedName>
    <definedName name="IQRB53">"$B$54"</definedName>
    <definedName name="IQRB530">"$B$531"</definedName>
    <definedName name="IQRB531">"$B$532"</definedName>
    <definedName name="IQRB532">"$B$533"</definedName>
    <definedName name="IQRB533">"$B$534"</definedName>
    <definedName name="IQRB534">"$B$535"</definedName>
    <definedName name="IQRB535">"$B$536"</definedName>
    <definedName name="IQRB536">"$B$537"</definedName>
    <definedName name="IQRB537">"$B$538"</definedName>
    <definedName name="IQRB538">"$B$539"</definedName>
    <definedName name="IQRB539">"$B$540"</definedName>
    <definedName name="IQRB54">"$B$55"</definedName>
    <definedName name="IQRB541">"$B$542"</definedName>
    <definedName name="IQRB542">"$B$543"</definedName>
    <definedName name="IQRB543">"$B$544"</definedName>
    <definedName name="IQRB544">"$B$545"</definedName>
    <definedName name="IQRB545">"$B$546"</definedName>
    <definedName name="IQRB546">"$B$547"</definedName>
    <definedName name="IQRB547">"$B$548"</definedName>
    <definedName name="IQRB548">"$B$549"</definedName>
    <definedName name="IQRB549">"$B$550"</definedName>
    <definedName name="IQRB55">"$B$56"</definedName>
    <definedName name="IQRB550">"$B$551"</definedName>
    <definedName name="IQRB551">"$B$552"</definedName>
    <definedName name="IQRB552">"$B$553"</definedName>
    <definedName name="IQRB553">"$B$554"</definedName>
    <definedName name="IQRB554">"$B$555"</definedName>
    <definedName name="IQRB555">"$B$556"</definedName>
    <definedName name="IQRB556">"$B$557"</definedName>
    <definedName name="IQRB557">"$B$558"</definedName>
    <definedName name="IQRB558">"$B$559"</definedName>
    <definedName name="IQRB559">"$B$560"</definedName>
    <definedName name="IQRB56">"$B$57"</definedName>
    <definedName name="IQRB560">"$B$561"</definedName>
    <definedName name="IQRB561">"$B$562"</definedName>
    <definedName name="IQRB562">"$B$563"</definedName>
    <definedName name="IQRB563">"$B$564"</definedName>
    <definedName name="IQRB564">"$B$565"</definedName>
    <definedName name="IQRB565">"$B$566"</definedName>
    <definedName name="IQRB566">"$B$567"</definedName>
    <definedName name="IQRB567">"$B$568"</definedName>
    <definedName name="IQRB568">"$B$569"</definedName>
    <definedName name="IQRB569">"$B$570"</definedName>
    <definedName name="IQRB57">"$B$58"</definedName>
    <definedName name="IQRB570">"$B$571"</definedName>
    <definedName name="IQRB571">"$B$572"</definedName>
    <definedName name="IQRB572">"$B$573"</definedName>
    <definedName name="IQRB573">"$B$574"</definedName>
    <definedName name="IQRB574">"$B$575"</definedName>
    <definedName name="IQRB575">"$B$576"</definedName>
    <definedName name="IQRB576">"$B$577"</definedName>
    <definedName name="IQRB577">"$B$578:$B$1079"</definedName>
    <definedName name="IQRB578">"$B$579:$B$1080"</definedName>
    <definedName name="IQRB579">"$B$580"</definedName>
    <definedName name="IQRB58">"$B$59:$B$64"</definedName>
    <definedName name="IQRB580">"$B$581"</definedName>
    <definedName name="IQRB581">"$B$582"</definedName>
    <definedName name="IQRB582">"$B$583"</definedName>
    <definedName name="IQRB583">"$B$584"</definedName>
    <definedName name="IQRB584">"$B$585"</definedName>
    <definedName name="IQRB585">"$B$586"</definedName>
    <definedName name="IQRB586">"$B$587"</definedName>
    <definedName name="IQRB587">"$B$588"</definedName>
    <definedName name="IQRB588">"$B$589"</definedName>
    <definedName name="IQRB589">"$B$590"</definedName>
    <definedName name="IQRB59">"$B$60"</definedName>
    <definedName name="IQRB590">"$B$591"</definedName>
    <definedName name="IQRB591">"$B$592"</definedName>
    <definedName name="IQRB592">"$B$593"</definedName>
    <definedName name="IQRB593">"$B$594"</definedName>
    <definedName name="IQRB594">"$B$595"</definedName>
    <definedName name="IQRB595">"$B$596"</definedName>
    <definedName name="IQRB596">"$B$597"</definedName>
    <definedName name="IQRB597">"$B$598"</definedName>
    <definedName name="IQRB598">"$B$599"</definedName>
    <definedName name="IQRB599">"$B$600"</definedName>
    <definedName name="IQRB6">"$B$7"</definedName>
    <definedName name="IQRB60">"$B$61:$B$260"</definedName>
    <definedName name="IQRB600">"$B$601"</definedName>
    <definedName name="IQRB601">"$B$602"</definedName>
    <definedName name="IQRB602">"$B$603"</definedName>
    <definedName name="IQRB603">"$B$604"</definedName>
    <definedName name="IQRB604">"$B$605"</definedName>
    <definedName name="IQRB605">"$B$606"</definedName>
    <definedName name="IQRB606">"$B$607"</definedName>
    <definedName name="IQRB607">"$B$608"</definedName>
    <definedName name="IQRB608">"$B$609"</definedName>
    <definedName name="IQRB609">"$B$610"</definedName>
    <definedName name="IQRB61">"$B$62:$B$261"</definedName>
    <definedName name="IQRB610">"$B$611"</definedName>
    <definedName name="IQRB611">"$B$612"</definedName>
    <definedName name="IQRB613">"$B$614"</definedName>
    <definedName name="IQRB614">"$B$615"</definedName>
    <definedName name="IQRB615">"$B$616"</definedName>
    <definedName name="IQRB616">"$B$617"</definedName>
    <definedName name="IQRB617">"$B$618"</definedName>
    <definedName name="IQRB618">"$B$619"</definedName>
    <definedName name="IQRB619">"$B$620"</definedName>
    <definedName name="IQRB62">"$B$63:$B$262"</definedName>
    <definedName name="IQRB620">"$B$621"</definedName>
    <definedName name="IQRB621">"$B$622"</definedName>
    <definedName name="IQRB622">"$B$623"</definedName>
    <definedName name="IQRB623">"$B$624"</definedName>
    <definedName name="IQRB624">"$B$625"</definedName>
    <definedName name="IQRB625">"$B$626"</definedName>
    <definedName name="IQRB626">"$B$627"</definedName>
    <definedName name="IQRB627">"$B$628"</definedName>
    <definedName name="IQRB628">"$B$629"</definedName>
    <definedName name="IQRB629">"$B$630"</definedName>
    <definedName name="IQRB63">"$B$64"</definedName>
    <definedName name="IQRB630">"$B$631"</definedName>
    <definedName name="IQRB631">"$B$632"</definedName>
    <definedName name="IQRB632">"$B$633"</definedName>
    <definedName name="IQRB633">"$B$634"</definedName>
    <definedName name="IQRB634">"$B$635"</definedName>
    <definedName name="IQRB635">"$B$636"</definedName>
    <definedName name="IQRB636">"$B$637"</definedName>
    <definedName name="IQRB637">"$B$638"</definedName>
    <definedName name="IQRB638">"$B$639"</definedName>
    <definedName name="IQRB639">"$B$640"</definedName>
    <definedName name="IQRB64">"$B$65"</definedName>
    <definedName name="IQRB640">"$B$641"</definedName>
    <definedName name="IQRB641">"$B$642"</definedName>
    <definedName name="IQRB642">"$B$643"</definedName>
    <definedName name="IQRB643">"$B$644"</definedName>
    <definedName name="IQRB65">"$B$66:$B$265"</definedName>
    <definedName name="IQRB66">"$B$67"</definedName>
    <definedName name="IQRB67">"$B$68:$B$267"</definedName>
    <definedName name="IQRB68">"$B$69"</definedName>
    <definedName name="IQRB69">"$B$70"</definedName>
    <definedName name="IQRB7">"$B$8:$B$616"</definedName>
    <definedName name="IQRB70">"$B$71:$B$270"</definedName>
    <definedName name="IQRB71">"$B$72"</definedName>
    <definedName name="IQRB72">"$B$73"</definedName>
    <definedName name="IQRB73">"$B$74"</definedName>
    <definedName name="IQRB74">"$B$75"</definedName>
    <definedName name="IQRB75">"$B$76"</definedName>
    <definedName name="IQRB76">"$B$77"</definedName>
    <definedName name="IQRB77">"$B$78"</definedName>
    <definedName name="IQRB78">"$B$79"</definedName>
    <definedName name="IQRB79">"$B$80"</definedName>
    <definedName name="IQRB792">"$B$793:$B$1044"</definedName>
    <definedName name="IQRB8">"$B$9:$B$260"</definedName>
    <definedName name="IQRB80">"$B$81:$B$280"</definedName>
    <definedName name="IQRB81">"$B$82"</definedName>
    <definedName name="IQRB82">"$B$83"</definedName>
    <definedName name="IQRB83">"$B$84"</definedName>
    <definedName name="IQRB84">"$B$85"</definedName>
    <definedName name="IQRB85">"$B$86"</definedName>
    <definedName name="IQRB86">"$B$87"</definedName>
    <definedName name="IQRB87">"$B$88:$B$287"</definedName>
    <definedName name="IQRB88">"$B$89:$B$288"</definedName>
    <definedName name="IQRB89">"$B$90:$B$289"</definedName>
    <definedName name="IQRB9">"$B$10:$B$20"</definedName>
    <definedName name="IQRB90">"$B$91"</definedName>
    <definedName name="IQRB91">"$B$92"</definedName>
    <definedName name="IQRB92">"$B$93"</definedName>
    <definedName name="IQRB93">"$B$94"</definedName>
    <definedName name="IQRB94">"$B$95"</definedName>
    <definedName name="IQRB95">"$B$96"</definedName>
    <definedName name="IQRB96">"$B$97"</definedName>
    <definedName name="IQRB97">"$B$98"</definedName>
    <definedName name="IQRB98">"$B$99:$B$298"</definedName>
    <definedName name="IQRB99">"$B$100"</definedName>
    <definedName name="IQRBA10">"$BA$11"</definedName>
    <definedName name="IQRBA13">"$BA$14:$BA$305"</definedName>
    <definedName name="IQRBA17">"$BA$18"</definedName>
    <definedName name="IQRBA28">"$BA$29:$BA$90"</definedName>
    <definedName name="IQRBA7">"$BA$8"</definedName>
    <definedName name="IQRBB17">"$BB$18:$BB$1299"</definedName>
    <definedName name="IQRBB28">"$BB$29:$BB$90"</definedName>
    <definedName name="IQRBB40">"$BB$41:$BB$45"</definedName>
    <definedName name="IQRBB50">"$BB$51:$BB$176"</definedName>
    <definedName name="IQRBB7">"$BB$8:$BB$164"</definedName>
    <definedName name="IQRBC10">"$BC$11"</definedName>
    <definedName name="IQRBC158">"$BC$159:$BC$257"</definedName>
    <definedName name="IQRBC28">"$BC$29:$BC$90"</definedName>
    <definedName name="IQRBC7">"$BC$8:$BC$259"</definedName>
    <definedName name="IQRBD107">"$BD$108:$BD$168"</definedName>
    <definedName name="IQRBD17">"$BD$18:$BD$78"</definedName>
    <definedName name="IQRBD20">"$BD$21:$BD$525"</definedName>
    <definedName name="IQRBD211">"$BD$212:$BD$369"</definedName>
    <definedName name="IQRBD22">"$BD$23:$BD$2539"</definedName>
    <definedName name="IQRBD27">"$BD$28:$BD$185"</definedName>
    <definedName name="IQRBD28">"$BD$29:$BD$90"</definedName>
    <definedName name="IQRBD45">"$BD$46:$BD$547"</definedName>
    <definedName name="IQRBD577">"$BD$578:$BD$1079"</definedName>
    <definedName name="IQRBD578">"$BD$579:$BD$1080"</definedName>
    <definedName name="IQRBD7">"$BD$8:$BD$259"</definedName>
    <definedName name="IQRBDB4">"$BDB$5"</definedName>
    <definedName name="IQRBE17">"$BE$18:$BE$77"</definedName>
    <definedName name="IQRBE7">"$BE$8:$BE$259"</definedName>
    <definedName name="IQRBE9">"$BE$10:$BE$763"</definedName>
    <definedName name="IQRBF13">"$BF$14:$BF$297"</definedName>
    <definedName name="IQRBF26">"$BF$27:$BF$286"</definedName>
    <definedName name="IQRBF49">"$BF$50:$BF$302"</definedName>
    <definedName name="IQRBF7">"$BF$8:$BF$164"</definedName>
    <definedName name="IQRBH6">"$BH$7:$BH$444"</definedName>
    <definedName name="IQRBI7">"$BI$8:$BI$259"</definedName>
    <definedName name="IQRBJ20">"$BJ$21:$BJ$525"</definedName>
    <definedName name="IQRBJ22">"$BJ$23:$BJ$2539"</definedName>
    <definedName name="IQRBJ7">"$BJ$8:$BJ$259"</definedName>
    <definedName name="IQRBK17">"$BK$18:$BK$77"</definedName>
    <definedName name="IQRBK7">"$BK$8:$BK$259"</definedName>
    <definedName name="IQRBL7">"$BL$8:$BL$112"</definedName>
    <definedName name="IQRBO50">"$BO$51:$BO$304"</definedName>
    <definedName name="IQRBO7">"$BO$8:$BO$259"</definedName>
    <definedName name="IQRBP7">"$BP$8:$BP$259"</definedName>
    <definedName name="IQRBQ7">"$BQ$8:$BQ$259"</definedName>
    <definedName name="IQRBR7">"$BR$8:$BR$112"</definedName>
    <definedName name="IQRBU7">"$BU$8:$BU$259"</definedName>
    <definedName name="IQRBV5">"$BV$6:$BV$632"</definedName>
    <definedName name="IQRBV7">"$BV$8:$BV$259"</definedName>
    <definedName name="IQRBW5">"$BW$6:$BW$632"</definedName>
    <definedName name="IQRBW7">"$BW$8:$BW$259"</definedName>
    <definedName name="IQRBX16">"$BX$17:$BX$270"</definedName>
    <definedName name="IQRBX7">"$BX$8:$BX$112"</definedName>
    <definedName name="IQRC1">"$C$2:$C$317"</definedName>
    <definedName name="IQRC10">"$C$11:$C$19"</definedName>
    <definedName name="IQRC100">"$C$101:$C$103"</definedName>
    <definedName name="IQRC101">"$C$102:$C$104"</definedName>
    <definedName name="IQRC102">"$C$103:$C$105"</definedName>
    <definedName name="IQRC103">"$C$104:$C$106"</definedName>
    <definedName name="IQRC104">"$C$105:$C$107"</definedName>
    <definedName name="IQRC105">"$C$106:$C$108"</definedName>
    <definedName name="IQRC106">"$C$107:$C$109"</definedName>
    <definedName name="IQRC107">"$C$108:$C$110"</definedName>
    <definedName name="IQRC108">"$C$109:$C$111"</definedName>
    <definedName name="IQRC109">"$C$110:$C$112"</definedName>
    <definedName name="IQRC11">"$C$12:$C$967"</definedName>
    <definedName name="IQRC110">"$C$111:$C$113"</definedName>
    <definedName name="IQRC111">"$C$112:$C$114"</definedName>
    <definedName name="IQRC112">"$C$113:$C$115"</definedName>
    <definedName name="IQRC113">"$C$114:$C$116"</definedName>
    <definedName name="IQRC114">"$C$115:$C$117"</definedName>
    <definedName name="IQRC115">"$C$116:$C$118"</definedName>
    <definedName name="IQRC116">"$C$117:$C$119"</definedName>
    <definedName name="IQRC117">"$C$118"</definedName>
    <definedName name="IQRC118">"$C$119:$C$121"</definedName>
    <definedName name="IQRC119">"$C$120:$C$122"</definedName>
    <definedName name="IQRC12">"$C$13:$C$17"</definedName>
    <definedName name="IQRC120">"$C$121:$C$123"</definedName>
    <definedName name="IQRC121">"$C$122"</definedName>
    <definedName name="IQRC122">"$C$123:$C$125"</definedName>
    <definedName name="IQRC123">"$C$124"</definedName>
    <definedName name="IQRC124">"$C$125"</definedName>
    <definedName name="IQRC125">"$C$126"</definedName>
    <definedName name="IQRC126">"$C$127"</definedName>
    <definedName name="IQRC127">"$C$128:$C$130"</definedName>
    <definedName name="IQRC128">"$C$129:$C$131"</definedName>
    <definedName name="IQRC129">"$C$130:$C$132"</definedName>
    <definedName name="IQRC13">"$C$14:$C$47"</definedName>
    <definedName name="IQRC130">"$C$131:$C$133"</definedName>
    <definedName name="IQRC131">"$C$132:$C$134"</definedName>
    <definedName name="IQRC132">"$C$133:$C$135"</definedName>
    <definedName name="IQRC133">"$C$134:$C$136"</definedName>
    <definedName name="IQRC134">"$C$135:$C$137"</definedName>
    <definedName name="IQRC135">"$C$136:$C$138"</definedName>
    <definedName name="IQRC136">"$C$137:$C$139"</definedName>
    <definedName name="IQRC137">"$C$138:$C$140"</definedName>
    <definedName name="IQRC138">"$C$139:$C$141"</definedName>
    <definedName name="IQRC139">"$C$140:$C$142"</definedName>
    <definedName name="IQRC14">"$C$15:$C$119"</definedName>
    <definedName name="IQRC140">"$C$141:$C$143"</definedName>
    <definedName name="IQRC141">"$C$142:$C$144"</definedName>
    <definedName name="IQRC142">"$C$143:$C$145"</definedName>
    <definedName name="IQRC143">"$C$144:$C$146"</definedName>
    <definedName name="IQRC144">"$C$145:$C$147"</definedName>
    <definedName name="IQRC145">"$C$146:$C$148"</definedName>
    <definedName name="IQRC146">"$C$147:$C$149"</definedName>
    <definedName name="IQRC147">"$C$148:$C$150"</definedName>
    <definedName name="IQRC148">"$C$149:$C$151"</definedName>
    <definedName name="IQRC149">"$C$150:$C$152"</definedName>
    <definedName name="IQRC15">"$C$16:$C$20"</definedName>
    <definedName name="IQRC150">"$C$151:$C$153"</definedName>
    <definedName name="IQRC151">"$C$152:$C$154"</definedName>
    <definedName name="IQRC152">"$C$153:$C$155"</definedName>
    <definedName name="IQRC153">"$C$154:$C$156"</definedName>
    <definedName name="IQRC154">"$C$155:$C$157"</definedName>
    <definedName name="IQRC155">"$C$156:$C$158"</definedName>
    <definedName name="IQRC156">"$C$157:$C$159"</definedName>
    <definedName name="IQRC157">"$C$158:$C$160"</definedName>
    <definedName name="IQRC158">"$C$159:$C$161"</definedName>
    <definedName name="IQRC159">"$C$160:$C$162"</definedName>
    <definedName name="IQRC16">"$C$17:$C$41"</definedName>
    <definedName name="IQRC160">"$C$161:$C$163"</definedName>
    <definedName name="IQRC161">"$C$162:$C$164"</definedName>
    <definedName name="IQRC162">"$C$163:$C$165"</definedName>
    <definedName name="IQRC163">"$C$164:$C$166"</definedName>
    <definedName name="IQRC164">"$C$165:$C$167"</definedName>
    <definedName name="IQRC165">"$C$166:$C$168"</definedName>
    <definedName name="IQRC166">"$C$167:$C$169"</definedName>
    <definedName name="IQRC167">"$C$168:$C$170"</definedName>
    <definedName name="IQRC168">"$C$169:$C$171"</definedName>
    <definedName name="IQRC169">"$C$170:$C$172"</definedName>
    <definedName name="IQRC17">"$C$18:$C$42"</definedName>
    <definedName name="IQRC170">"$C$171:$C$173"</definedName>
    <definedName name="IQRC171">"$C$172:$C$174"</definedName>
    <definedName name="IQRC172">"$C$173:$C$175"</definedName>
    <definedName name="IQRC173">"$C$174:$C$176"</definedName>
    <definedName name="IQRC174">"$C$175:$C$177"</definedName>
    <definedName name="IQRC175">"$C$176:$C$178"</definedName>
    <definedName name="IQRC176">"$C$177:$C$179"</definedName>
    <definedName name="IQRC177">"$C$178:$C$180"</definedName>
    <definedName name="IQRC178">"$C$179:$C$181"</definedName>
    <definedName name="IQRC179">"$C$180:$C$182"</definedName>
    <definedName name="IQRC180">"$C$181:$C$183"</definedName>
    <definedName name="IQRC181">"$C$182:$C$184"</definedName>
    <definedName name="IQRC182">"$C$183:$C$185"</definedName>
    <definedName name="IQRC183">"$C$184:$C$186"</definedName>
    <definedName name="IQRC184">"$C$185:$C$187"</definedName>
    <definedName name="IQRC185">"$C$186:$C$188"</definedName>
    <definedName name="IQRC186">"$C$187:$C$189"</definedName>
    <definedName name="IQRC187">"$C$188:$C$190"</definedName>
    <definedName name="IQRC188">"$C$189:$C$191"</definedName>
    <definedName name="IQRC189">"$C$190:$C$192"</definedName>
    <definedName name="IQRC19">"$C$20:$C$332"</definedName>
    <definedName name="IQRC190">"$C$191:$C$193"</definedName>
    <definedName name="IQRC191">"$C$192:$C$194"</definedName>
    <definedName name="IQRC192">"$C$193:$C$195"</definedName>
    <definedName name="IQRC193">"$C$194:$C$196"</definedName>
    <definedName name="IQRC194">"$C$195:$C$197"</definedName>
    <definedName name="IQRC195">"$C$196:$C$198"</definedName>
    <definedName name="IQRC196">"$C$197:$C$199"</definedName>
    <definedName name="IQRC197">"$C$198:$C$200"</definedName>
    <definedName name="IQRC198">"$C$199:$C$201"</definedName>
    <definedName name="IQRC199">"$C$200:$C$202"</definedName>
    <definedName name="IQRC2">"$C$3:$C$1306"</definedName>
    <definedName name="IQRC20">"$C$21:$C$23"</definedName>
    <definedName name="IQRC200">"$C$201:$C$203"</definedName>
    <definedName name="IQRC201">"$C$202:$C$204"</definedName>
    <definedName name="IQRC202">"$C$203:$C$205"</definedName>
    <definedName name="IQRC203">"$C$204:$C$206"</definedName>
    <definedName name="IQRC204">"$C$205:$C$207"</definedName>
    <definedName name="IQRC205">"$C$206:$C$208"</definedName>
    <definedName name="IQRC206">"$C$207:$C$209"</definedName>
    <definedName name="IQRC207">"$C$208:$C$210"</definedName>
    <definedName name="IQRC208">"$C$209:$C$211"</definedName>
    <definedName name="IQRC209">"$C$210:$C$212"</definedName>
    <definedName name="IQRC21">"$C$22:$C$24"</definedName>
    <definedName name="IQRC210">"$C$211:$C$213"</definedName>
    <definedName name="IQRC211">"$C$212:$C$214"</definedName>
    <definedName name="IQRC212">"$C$213:$C$215"</definedName>
    <definedName name="IQRC213">"$C$214:$C$216"</definedName>
    <definedName name="IQRC214">"$C$215:$C$217"</definedName>
    <definedName name="IQRC215">"$C$216:$C$218"</definedName>
    <definedName name="IQRC216">"$C$217:$C$219"</definedName>
    <definedName name="IQRC217">"$C$218:$C$220"</definedName>
    <definedName name="IQRC218">"$C$219:$C$221"</definedName>
    <definedName name="IQRC219">"$C$220:$C$222"</definedName>
    <definedName name="IQRC22">"$C$23:$C$25"</definedName>
    <definedName name="IQRC220">"$C$221:$C$223"</definedName>
    <definedName name="IQRC221">"$C$222:$C$224"</definedName>
    <definedName name="IQRC222">"$C$223:$C$225"</definedName>
    <definedName name="IQRC223">"$C$224:$C$226"</definedName>
    <definedName name="IQRC224">"$C$225:$C$227"</definedName>
    <definedName name="IQRC225">"$C$226:$C$228"</definedName>
    <definedName name="IQRC226">"$C$227:$C$229"</definedName>
    <definedName name="IQRC227">"$C$228:$C$230"</definedName>
    <definedName name="IQRC228">"$C$229:$C$231"</definedName>
    <definedName name="IQRC229">"$C$230:$C$232"</definedName>
    <definedName name="IQRC23">"$C$24:$C$53"</definedName>
    <definedName name="IQRC230">"$C$231:$C$233"</definedName>
    <definedName name="IQRC231">"$C$232:$C$234"</definedName>
    <definedName name="IQRC232">"$C$233:$C$235"</definedName>
    <definedName name="IQRC233">"$C$234:$C$236"</definedName>
    <definedName name="IQRC234">"$C$235:$C$237"</definedName>
    <definedName name="IQRC235">"$C$236:$C$238"</definedName>
    <definedName name="IQRC236">"$C$237:$C$239"</definedName>
    <definedName name="IQRC237">"$C$238:$C$240"</definedName>
    <definedName name="IQRC238">"$C$239:$C$241"</definedName>
    <definedName name="IQRC239">"$C$240:$C$242"</definedName>
    <definedName name="IQRC24">"$C$25:$C$29"</definedName>
    <definedName name="IQRC240">"$C$241:$C$243"</definedName>
    <definedName name="IQRC241">"$C$242:$C$244"</definedName>
    <definedName name="IQRC242">"$C$243:$C$245"</definedName>
    <definedName name="IQRC243">"$C$244:$C$299"</definedName>
    <definedName name="IQRC244">"$C$245:$C$300"</definedName>
    <definedName name="IQRC245">"$C$246:$C$301"</definedName>
    <definedName name="IQRC246">"$C$247:$C$249"</definedName>
    <definedName name="IQRC247">"$C$248:$C$250"</definedName>
    <definedName name="IQRC248">"$C$249:$C$251"</definedName>
    <definedName name="IQRC249">"$C$250:$C$252"</definedName>
    <definedName name="IQRC25">"$C$26:$C$268"</definedName>
    <definedName name="IQRC250">"$C$251:$C$253"</definedName>
    <definedName name="IQRC252">"$C$253:$C$255"</definedName>
    <definedName name="IQRC254">"$C$255:$C$257"</definedName>
    <definedName name="IQRC255">"$C$256:$C$258"</definedName>
    <definedName name="IQRC256">"$C$257:$C$259"</definedName>
    <definedName name="IQRC257">"$C$258:$C$260"</definedName>
    <definedName name="IQRC258">"$C$259:$C$261"</definedName>
    <definedName name="IQRC259">"$C$260:$C$262"</definedName>
    <definedName name="IQRC26">"$C$27:$C$29"</definedName>
    <definedName name="IQRC260">"$C$261:$C$263"</definedName>
    <definedName name="IQRC262">"$C$263:$C$265"</definedName>
    <definedName name="IQRC263">"$C$264:$C$266"</definedName>
    <definedName name="IQRC264">"$C$265:$C$267"</definedName>
    <definedName name="IQRC265">"$C$266:$C$268"</definedName>
    <definedName name="IQRC266">"$C$267:$C$269"</definedName>
    <definedName name="IQRC268">"$C$269:$C$271"</definedName>
    <definedName name="IQRC27">"$C$28:$C$30"</definedName>
    <definedName name="IQRC270">"$C$271:$C$273"</definedName>
    <definedName name="IQRC272">"$C$273:$C$275"</definedName>
    <definedName name="IQRC274">"$C$275:$C$277"</definedName>
    <definedName name="IQRC276">"$C$277:$C$279"</definedName>
    <definedName name="IQRC278">"$C$279:$C$281"</definedName>
    <definedName name="IQRC28">"$C$29:$C$31"</definedName>
    <definedName name="IQRC280">"$C$281:$C$283"</definedName>
    <definedName name="IQRC29">"$C$30:$C$32"</definedName>
    <definedName name="IQRC3">"$C$4:$C$181"</definedName>
    <definedName name="IQRC30">"$C$31:$C$33"</definedName>
    <definedName name="IQRC31">"$C$32:$C$34"</definedName>
    <definedName name="IQRC32">"$C$33:$C$35"</definedName>
    <definedName name="IQRC33">"$C$34:$C$36"</definedName>
    <definedName name="IQRC34">"$D$34"</definedName>
    <definedName name="IQRC349">"$C$350:$C$5394"</definedName>
    <definedName name="IQRC35">"$C$36:$C$64"</definedName>
    <definedName name="IQRC36">"$C$37:$C$39"</definedName>
    <definedName name="IQRC37">"$C$38:$C$43"</definedName>
    <definedName name="IQRC38">"$C$39:$C$792"</definedName>
    <definedName name="IQRC385">"$C$386:$C$5430"</definedName>
    <definedName name="IQRC39">"$C$40:$C$42"</definedName>
    <definedName name="IQRC393">"$C$394:$C$5438"</definedName>
    <definedName name="IQRC4">"$C$5:$C$18"</definedName>
    <definedName name="IQRC40">"$C$41:$C$43"</definedName>
    <definedName name="IQRC41">"$D$41"</definedName>
    <definedName name="IQRC42">"$C$43:$C$45"</definedName>
    <definedName name="IQRC421">"$C$422:$C$5466"</definedName>
    <definedName name="IQRC423">"$C$424:$C$5468"</definedName>
    <definedName name="IQRC43">"$C$44:$C$46"</definedName>
    <definedName name="IQRC44">"$C$45:$C$47"</definedName>
    <definedName name="IQRC45">"$C$46:$C$50"</definedName>
    <definedName name="IQRC46">"$C$47:$C$54"</definedName>
    <definedName name="IQRC47">"$C$48:$C$50"</definedName>
    <definedName name="IQRC48">"$C$49:$C$51"</definedName>
    <definedName name="IQRC49">"$C$50:$C$304"</definedName>
    <definedName name="IQRC5">"$D$5"</definedName>
    <definedName name="IQRC50">"$C$51:$C$53"</definedName>
    <definedName name="IQRC51">"$C$52:$C$54"</definedName>
    <definedName name="IQRC52">"$C$53:$C$55"</definedName>
    <definedName name="IQRC53">"$C$54:$C$56"</definedName>
    <definedName name="IQRC54">"$C$55:$C$1590"</definedName>
    <definedName name="IQRC55">"$C$56:$C$58"</definedName>
    <definedName name="IQRC56">"$C$57:$C$59"</definedName>
    <definedName name="IQRC57">"$C$58:$C$60"</definedName>
    <definedName name="IQRC58">"$C$59:$C$61"</definedName>
    <definedName name="IQRC59">"$C$60:$C$62"</definedName>
    <definedName name="IQRC6">"$C$7:$C$11"</definedName>
    <definedName name="IQRC60">"$C$61:$C$68"</definedName>
    <definedName name="IQRC61">"$C$62:$C$66"</definedName>
    <definedName name="IQRC619">"$C$620:$C$1103"</definedName>
    <definedName name="IQRC62">"$C$63:$C$65"</definedName>
    <definedName name="IQRC63">"$C$64:$C$66"</definedName>
    <definedName name="IQRC64">"$C$65:$C$67"</definedName>
    <definedName name="IQRC65">"$C$66:$C$68"</definedName>
    <definedName name="IQRC66">"$C$67:$C$69"</definedName>
    <definedName name="IQRC67">"$C$68:$C$70"</definedName>
    <definedName name="IQRC68">"$C$69:$C$71"</definedName>
    <definedName name="IQRC69">"$C$70:$C$89"</definedName>
    <definedName name="IQRC7">"$C$8:$C$259"</definedName>
    <definedName name="IQRC70">"$C$71:$C$80"</definedName>
    <definedName name="IQRC71">"$C$72:$C$74"</definedName>
    <definedName name="IQRC72">"$C$73:$C$75"</definedName>
    <definedName name="IQRC73">"$C$74:$C$76"</definedName>
    <definedName name="IQRC74">"$C$75:$C$77"</definedName>
    <definedName name="IQRC75">"$C$76:$C$78"</definedName>
    <definedName name="IQRC76">"$C$77:$C$79"</definedName>
    <definedName name="IQRC77">"$C$78:$C$80"</definedName>
    <definedName name="IQRC78">"$C$79:$C$81"</definedName>
    <definedName name="IQRC79">"$C$80:$C$82"</definedName>
    <definedName name="IQRC8">"$C$9:$C$260"</definedName>
    <definedName name="IQRC80">"$C$81:$C$83"</definedName>
    <definedName name="IQRC81">"$C$82:$C$88"</definedName>
    <definedName name="IQRC82">"$C$83:$C$85"</definedName>
    <definedName name="IQRC83">"$C$84:$C$86"</definedName>
    <definedName name="IQRC84">"$C$85:$C$87"</definedName>
    <definedName name="IQRC85">"$C$86:$C$88"</definedName>
    <definedName name="IQRC86">"$C$87:$C$89"</definedName>
    <definedName name="IQRC87">"$C$88:$C$90"</definedName>
    <definedName name="IQRC88">"$C$89:$C$91"</definedName>
    <definedName name="IQRC89">"$C$90:$C$92"</definedName>
    <definedName name="IQRC9">"$C$10:$C$137"</definedName>
    <definedName name="IQRC90">"$C$91:$C$93"</definedName>
    <definedName name="IQRC91">"$C$92:$C$94"</definedName>
    <definedName name="IQRC92">"$C$93:$C$95"</definedName>
    <definedName name="IQRC93">"$C$94:$C$96"</definedName>
    <definedName name="IQRC939">"$C$940"</definedName>
    <definedName name="IQRC94">"$C$95"</definedName>
    <definedName name="IQRC95">"$C$96:$C$98"</definedName>
    <definedName name="IQRC96">"$C$97:$C$99"</definedName>
    <definedName name="IQRC97">"$C$98:$C$100"</definedName>
    <definedName name="IQRC98">"$C$99:$C$101"</definedName>
    <definedName name="IQRC99">"$C$100:$C$102"</definedName>
    <definedName name="IQRCA7">"$CA$8:$CA$66"</definedName>
    <definedName name="IQRCB50">"$CB$51"</definedName>
    <definedName name="IQRCB7">"$CB$8:$CB$66"</definedName>
    <definedName name="IQRCC7">"$CC$8:$CC$66"</definedName>
    <definedName name="IQRCD7">"$CD$8:$CD$112"</definedName>
    <definedName name="IQRCDB4">"$CDB$5"</definedName>
    <definedName name="IQRCG7">"$CG$8:$CG$66"</definedName>
    <definedName name="IQRCH7">"$CH$8:$CH$66"</definedName>
    <definedName name="IQRCI7">"$CI$8:$CI$66"</definedName>
    <definedName name="IQRCJ7">"$CJ$8:$CJ$110"</definedName>
    <definedName name="IQRCM7">"$CM$8:$CM$260"</definedName>
    <definedName name="IQRCN7">"$CN$8:$CN$260"</definedName>
    <definedName name="IQRCO50">"$CO$51"</definedName>
    <definedName name="IQRCO7">"$CO$8:$CO$260"</definedName>
    <definedName name="IQRCP7">"$CP$8:$CP$112"</definedName>
    <definedName name="IQRCS7">"$CS$8:$CS$260"</definedName>
    <definedName name="IQRCT7">"$CT$8:$CT$260"</definedName>
    <definedName name="IQRCU7">"$CU$8:$CU$260"</definedName>
    <definedName name="IQRCV11">"$CW$11:$DP$11"</definedName>
    <definedName name="IQRCV12">"$CW$12:$CX$12"</definedName>
    <definedName name="IQRCV13">"$CW$13"</definedName>
    <definedName name="IQRCV14">"$CW$14:$DB$14"</definedName>
    <definedName name="IQRCV15">"$CW$15:$DC$15"</definedName>
    <definedName name="IQRCV16">"$CW$16:$DK$16"</definedName>
    <definedName name="IQRCV17">"$CW$17:$CY$17"</definedName>
    <definedName name="IQRCV18">"$CW$18"</definedName>
    <definedName name="IQRCV19">"$CW$19:$CX$19"</definedName>
    <definedName name="IQRCV20">"$CW$20"</definedName>
    <definedName name="IQRCV21">"$CW$21:$CX$21"</definedName>
    <definedName name="IQRCV22">"$CW$22:$DP$22"</definedName>
    <definedName name="IQRCV23">"$CW$23"</definedName>
    <definedName name="IQRCV24">"$CW$24:$CX$24"</definedName>
    <definedName name="IQRCV25">"$CW$25:$CX$25"</definedName>
    <definedName name="IQRCV26">"$CW$26:$DE$26"</definedName>
    <definedName name="IQRCV27">"$CW$27:$DN$27"</definedName>
    <definedName name="IQRCV28">"$CW$28"</definedName>
    <definedName name="IQRCV29">"$CW$29:$CX$29"</definedName>
    <definedName name="IQRCV30">"$CW$30:$DL$30"</definedName>
    <definedName name="IQRCV31">"$CW$31:$DC$31"</definedName>
    <definedName name="IQRCV32">"$CW$32:$DB$32"</definedName>
    <definedName name="IQRCV33">"$CW$33:$CY$33"</definedName>
    <definedName name="IQRCV34">"$CW$34:$CX$34"</definedName>
    <definedName name="IQRCV35">"$CW$35"</definedName>
    <definedName name="IQRCV36">"$CW$36:$DB$36"</definedName>
    <definedName name="IQRCV37">"$CW$37:$DF$37"</definedName>
    <definedName name="IQRCV38">"$CW$38:$DH$38"</definedName>
    <definedName name="IQRCV39">"$CW$39:$DB$39"</definedName>
    <definedName name="IQRCV40">"$CW$40:$DF$40"</definedName>
    <definedName name="IQRCV41">"$CW$41:$CZ$41"</definedName>
    <definedName name="IQRCV42">"$CW$42:$DI$42"</definedName>
    <definedName name="IQRCV43">"$CW$43:$DC$43"</definedName>
    <definedName name="IQRCV44">"$CW$44:$CY$44"</definedName>
    <definedName name="IQRCV45">"$CW$45:$DA$45"</definedName>
    <definedName name="IQRCV46">"$CW$46:$CY$46"</definedName>
    <definedName name="IQRCV47">"$CW$47:$DH$47"</definedName>
    <definedName name="IQRCV48">"$CW$48:$DH$48"</definedName>
    <definedName name="IQRCV49">"$CW$49:$DD$49"</definedName>
    <definedName name="IQRCV50">"$CW$50:$CY$50"</definedName>
    <definedName name="IQRCV7">"$CV$8:$CV$112"</definedName>
    <definedName name="IQRCY7">"$CY$8:$CY$260"</definedName>
    <definedName name="IQRCZ7">"$CZ$8:$CZ$260"</definedName>
    <definedName name="IQRD1">"$D$2"</definedName>
    <definedName name="IQRD10">"$D$11:$D$13"</definedName>
    <definedName name="IQRD100">"$D$101:$D$103"</definedName>
    <definedName name="IQRD101">"$D$102:$D$104"</definedName>
    <definedName name="IQRD102">"$D$103:$D$105"</definedName>
    <definedName name="IQRD103">"$D$104:$D$106"</definedName>
    <definedName name="IQRD104">"$D$105:$D$107"</definedName>
    <definedName name="IQRD105">"$D$106:$D$108"</definedName>
    <definedName name="IQRD106">"$D$107:$D$109"</definedName>
    <definedName name="IQRD107">"$D$108:$D$110"</definedName>
    <definedName name="IQRD108">"$D$109:$D$111"</definedName>
    <definedName name="IQRD109">"$D$110:$D$112"</definedName>
    <definedName name="IQRD11">"$D$12:$D$967"</definedName>
    <definedName name="IQRD110">"$D$111:$D$113"</definedName>
    <definedName name="IQRD111">"$D$112:$D$114"</definedName>
    <definedName name="IQRD112">"$D$113:$D$115"</definedName>
    <definedName name="IQRD113">"$D$114:$D$116"</definedName>
    <definedName name="IQRD114">"$D$115:$D$117"</definedName>
    <definedName name="IQRD115">"$D$116:$D$118"</definedName>
    <definedName name="IQRD116">"$D$117:$D$119"</definedName>
    <definedName name="IQRD117">"$D$118:$D$120"</definedName>
    <definedName name="IQRD118">"$D$119:$D$121"</definedName>
    <definedName name="IQRD119">"$D$120:$D$122"</definedName>
    <definedName name="IQRD12">"$D$13:$D$76"</definedName>
    <definedName name="IQRD120">"$D$121:$D$123"</definedName>
    <definedName name="IQRD121">"$D$122:$D$124"</definedName>
    <definedName name="IQRD122">"$D$123:$D$125"</definedName>
    <definedName name="IQRD123">"$D$124:$D$126"</definedName>
    <definedName name="IQRD124">"$D$125:$D$127"</definedName>
    <definedName name="IQRD125">"$D$126:$D$128"</definedName>
    <definedName name="IQRD126">"$D$127:$D$129"</definedName>
    <definedName name="IQRD127">"$D$128:$D$130"</definedName>
    <definedName name="IQRD128">"$D$129:$D$131"</definedName>
    <definedName name="IQRD129">"$D$130:$D$132"</definedName>
    <definedName name="IQRD13">"$D$14:$D$38"</definedName>
    <definedName name="IQRD130">"$D$131:$D$133"</definedName>
    <definedName name="IQRD131">"$D$132:$D$134"</definedName>
    <definedName name="IQRD132">"$D$133:$D$135"</definedName>
    <definedName name="IQRD133">"$D$134:$D$136"</definedName>
    <definedName name="IQRD134">"$D$135:$D$137"</definedName>
    <definedName name="IQRD135">"$D$136:$D$138"</definedName>
    <definedName name="IQRD136">"$D$137:$D$139"</definedName>
    <definedName name="IQRD137">"$D$138:$D$140"</definedName>
    <definedName name="IQRD138">"$D$139:$D$141"</definedName>
    <definedName name="IQRD139">"$D$140:$D$142"</definedName>
    <definedName name="IQRD14">"$D$15:$D$38"</definedName>
    <definedName name="IQRD140">"$D$141:$D$143"</definedName>
    <definedName name="IQRD141">"$D$142:$D$144"</definedName>
    <definedName name="IQRD142">"$D$143:$D$145"</definedName>
    <definedName name="IQRD143">"$D$144:$D$146"</definedName>
    <definedName name="IQRD144">"$D$145:$D$147"</definedName>
    <definedName name="IQRD145">"$D$146:$D$148"</definedName>
    <definedName name="IQRD146">"$D$147:$D$149"</definedName>
    <definedName name="IQRD147">"$D$148:$D$150"</definedName>
    <definedName name="IQRD148">"$D$149:$D$151"</definedName>
    <definedName name="IQRD149">"$D$150:$D$152"</definedName>
    <definedName name="IQRD15">"$D$16:$D$17"</definedName>
    <definedName name="IQRD150">"$D$151:$D$153"</definedName>
    <definedName name="IQRD151">"$D$152:$D$154"</definedName>
    <definedName name="IQRD152">"$D$153:$D$155"</definedName>
    <definedName name="IQRD153">"$D$154:$D$156"</definedName>
    <definedName name="IQRD154">"$D$155:$D$157"</definedName>
    <definedName name="IQRD155">"$D$156:$D$158"</definedName>
    <definedName name="IQRD156">"$D$157:$D$159"</definedName>
    <definedName name="IQRD157">"$D$158:$D$160"</definedName>
    <definedName name="IQRD158">"$D$159:$D$161"</definedName>
    <definedName name="IQRD159">"$D$160:$D$162"</definedName>
    <definedName name="IQRD16">"$D$17:$D$41"</definedName>
    <definedName name="IQRD160">"$D$161:$D$163"</definedName>
    <definedName name="IQRD161">"$D$162:$D$164"</definedName>
    <definedName name="IQRD162">"$D$163:$D$165"</definedName>
    <definedName name="IQRD163">"$D$164:$D$166"</definedName>
    <definedName name="IQRD164">"$D$165:$D$167"</definedName>
    <definedName name="IQRD165">"$D$166:$D$168"</definedName>
    <definedName name="IQRD166">"$D$167:$D$169"</definedName>
    <definedName name="IQRD167">"$D$168:$D$170"</definedName>
    <definedName name="IQRD168">"$D$169:$D$171"</definedName>
    <definedName name="IQRD169">"$D$170:$D$172"</definedName>
    <definedName name="IQRD17">"$D$18"</definedName>
    <definedName name="IQRD170">"$D$171:$D$173"</definedName>
    <definedName name="IQRD171">"$D$172:$D$174"</definedName>
    <definedName name="IQRD172">"$D$173:$D$175"</definedName>
    <definedName name="IQRD173">"$D$174:$D$176"</definedName>
    <definedName name="IQRD174">"$D$175:$D$177"</definedName>
    <definedName name="IQRD175">"$D$176:$D$178"</definedName>
    <definedName name="IQRD176">"$D$177:$D$179"</definedName>
    <definedName name="IQRD177">"$D$178:$D$180"</definedName>
    <definedName name="IQRD178">"$D$179:$D$181"</definedName>
    <definedName name="IQRD179">"$D$180:$D$182"</definedName>
    <definedName name="IQRD180">"$D$181:$D$183"</definedName>
    <definedName name="IQRD181">"$D$182:$D$184"</definedName>
    <definedName name="IQRD182">"$D$183:$D$185"</definedName>
    <definedName name="IQRD183">"$D$184:$D$186"</definedName>
    <definedName name="IQRD184">"$D$185:$D$187"</definedName>
    <definedName name="IQRD185">"$D$186:$D$188"</definedName>
    <definedName name="IQRD186">"$D$187:$D$189"</definedName>
    <definedName name="IQRD187">"$D$188:$D$190"</definedName>
    <definedName name="IQRD188">"$D$189:$D$191"</definedName>
    <definedName name="IQRD189">"$D$190:$D$192"</definedName>
    <definedName name="IQRD19">"$D$20:$D$24"</definedName>
    <definedName name="IQRD190">"$D$191:$D$193"</definedName>
    <definedName name="IQRD191">"$D$192:$D$194"</definedName>
    <definedName name="IQRD192">"$D$193:$D$195"</definedName>
    <definedName name="IQRD193">"$D$194:$D$196"</definedName>
    <definedName name="IQRD194">"$D$195:$D$197"</definedName>
    <definedName name="IQRD195">"$D$196:$D$198"</definedName>
    <definedName name="IQRD196">"$D$197:$D$199"</definedName>
    <definedName name="IQRD197">"$D$198:$D$200"</definedName>
    <definedName name="IQRD198">"$D$199:$D$201"</definedName>
    <definedName name="IQRD199">"$D$200:$D$202"</definedName>
    <definedName name="IQRD2">"$D$3:$D$62"</definedName>
    <definedName name="IQRD20">"$D$21:$D$23"</definedName>
    <definedName name="IQRD200">"$D$201:$D$203"</definedName>
    <definedName name="IQRD201">"$D$202:$D$204"</definedName>
    <definedName name="IQRD202">"$D$203:$D$205"</definedName>
    <definedName name="IQRD203">"$D$204:$D$206"</definedName>
    <definedName name="IQRD204">"$D$205:$D$207"</definedName>
    <definedName name="IQRD205">"$D$206:$D$208"</definedName>
    <definedName name="IQRD206">"$D$207:$D$209"</definedName>
    <definedName name="IQRD207">"$D$208:$D$210"</definedName>
    <definedName name="IQRD208">"$D$209:$D$211"</definedName>
    <definedName name="IQRD209">"$D$210:$D$212"</definedName>
    <definedName name="IQRD21">"$D$22:$D$24"</definedName>
    <definedName name="IQRD210">"$D$211:$D$213"</definedName>
    <definedName name="IQRD211">"$D$212:$D$214"</definedName>
    <definedName name="IQRD212">"$D$213:$D$215"</definedName>
    <definedName name="IQRD213">"$D$214:$D$216"</definedName>
    <definedName name="IQRD214">"$D$215:$D$217"</definedName>
    <definedName name="IQRD215">"$D$216:$D$218"</definedName>
    <definedName name="IQRD216">"$D$217:$D$219"</definedName>
    <definedName name="IQRD217">"$D$218:$D$220"</definedName>
    <definedName name="IQRD218">"$D$219:$D$221"</definedName>
    <definedName name="IQRD219">"$D$220:$D$222"</definedName>
    <definedName name="IQRD22">"$D$23:$D$42"</definedName>
    <definedName name="IQRD220">"$D$221:$D$223"</definedName>
    <definedName name="IQRD221">"$D$222:$D$224"</definedName>
    <definedName name="IQRD222">"$D$223:$D$225"</definedName>
    <definedName name="IQRD223">"$D$224:$D$226"</definedName>
    <definedName name="IQRD224">"$D$225:$D$227"</definedName>
    <definedName name="IQRD225">"$D$226:$D$228"</definedName>
    <definedName name="IQRD226">"$D$227:$D$229"</definedName>
    <definedName name="IQRD227">"$D$228:$D$230"</definedName>
    <definedName name="IQRD228">"$D$229:$D$231"</definedName>
    <definedName name="IQRD229">"$D$230:$D$232"</definedName>
    <definedName name="IQRD23">"$D$24:$D$26"</definedName>
    <definedName name="IQRD230">"$D$231:$D$233"</definedName>
    <definedName name="IQRD231">"$D$232:$D$234"</definedName>
    <definedName name="IQRD232">"$D$233:$D$235"</definedName>
    <definedName name="IQRD233">"$D$234:$D$236"</definedName>
    <definedName name="IQRD234">"$D$235:$D$237"</definedName>
    <definedName name="IQRD235">"$D$236:$D$238"</definedName>
    <definedName name="IQRD236">"$D$237:$D$239"</definedName>
    <definedName name="IQRD237">"$D$238:$D$240"</definedName>
    <definedName name="IQRD238">"$D$239:$D$241"</definedName>
    <definedName name="IQRD239">"$D$240:$D$242"</definedName>
    <definedName name="IQRD24">"$D$25:$D$27"</definedName>
    <definedName name="IQRD240">"$D$241:$D$243"</definedName>
    <definedName name="IQRD241">"$D$242:$D$244"</definedName>
    <definedName name="IQRD242">"$D$243:$D$245"</definedName>
    <definedName name="IQRD243">"$D$244:$D$246"</definedName>
    <definedName name="IQRD244">"$D$245:$D$247"</definedName>
    <definedName name="IQRD245">"$D$246:$D$248"</definedName>
    <definedName name="IQRD246">"$D$247:$D$249"</definedName>
    <definedName name="IQRD247">"$D$248:$D$250"</definedName>
    <definedName name="IQRD248">"$D$249:$D$251"</definedName>
    <definedName name="IQRD249">"$D$250:$D$252"</definedName>
    <definedName name="IQRD25">"$D$26:$D$28"</definedName>
    <definedName name="IQRD250">"$D$251:$D$253"</definedName>
    <definedName name="IQRD252">"$D$253:$D$255"</definedName>
    <definedName name="IQRD254">"$D$255:$D$257"</definedName>
    <definedName name="IQRD255">"$D$256:$D$258"</definedName>
    <definedName name="IQRD256">"$D$257:$D$259"</definedName>
    <definedName name="IQRD257">"$D$258:$D$260"</definedName>
    <definedName name="IQRD258">"$D$259:$D$261"</definedName>
    <definedName name="IQRD259">"$D$260:$D$262"</definedName>
    <definedName name="IQRD26">"$D$27:$D$29"</definedName>
    <definedName name="IQRD260">"$D$261:$D$263"</definedName>
    <definedName name="IQRD261">"$D$262:$D$512"</definedName>
    <definedName name="IQRD262">"$D$263:$D$265"</definedName>
    <definedName name="IQRD263">"$D$264:$D$266"</definedName>
    <definedName name="IQRD264">"$D$265:$D$267"</definedName>
    <definedName name="IQRD265">"$D$266:$D$268"</definedName>
    <definedName name="IQRD266">"$D$267:$D$269"</definedName>
    <definedName name="IQRD268">"$D$269:$D$271"</definedName>
    <definedName name="IQRD27">"$D$28:$D$30"</definedName>
    <definedName name="IQRD270">"$D$271:$D$273"</definedName>
    <definedName name="IQRD272">"$D$273:$D$275"</definedName>
    <definedName name="IQRD274">"$D$275:$D$277"</definedName>
    <definedName name="IQRD276">"$D$277:$D$279"</definedName>
    <definedName name="IQRD278">"$D$279:$D$281"</definedName>
    <definedName name="IQRD28">"$D$29:$D$31"</definedName>
    <definedName name="IQRD280">"$D$281:$D$283"</definedName>
    <definedName name="IQRD289">"$D$290:$D$4728"</definedName>
    <definedName name="IQRD29">"$D$30:$D$34"</definedName>
    <definedName name="IQRD3">"$D$4:$D$181"</definedName>
    <definedName name="IQRD30">"$D$31:$D$33"</definedName>
    <definedName name="IQRD31">"$D$32:$D$34"</definedName>
    <definedName name="IQRD32">"$D$33:$D$37"</definedName>
    <definedName name="IQRD33">"$D$34:$D$38"</definedName>
    <definedName name="IQRD34">"$D$35:$D$39"</definedName>
    <definedName name="IQRD349">"$D$350:$D$4788"</definedName>
    <definedName name="IQRD35">"$D$36:$D$40"</definedName>
    <definedName name="IQRD36">"$D$37:$D$41"</definedName>
    <definedName name="IQRD360">"$D$361:$D$365"</definedName>
    <definedName name="IQRD37">"$D$38:$D$42"</definedName>
    <definedName name="IQRD379">"$D$380:$D$4818"</definedName>
    <definedName name="IQRD38">"$D$39:$D$295"</definedName>
    <definedName name="IQRD39">"$D$40:$D$61"</definedName>
    <definedName name="IQRD4">"$D$5:$D$1262"</definedName>
    <definedName name="IQRD40">"$D$41:$D$45"</definedName>
    <definedName name="IQRD41">"$D$42:$D$46"</definedName>
    <definedName name="IQRD42">"$D$43:$D$47"</definedName>
    <definedName name="IQRD43">"$D$44:$D$299"</definedName>
    <definedName name="IQRD44">"$D$45:$D$49"</definedName>
    <definedName name="IQRD45">"$D$46:$D$50"</definedName>
    <definedName name="IQRD46">"$D$47:$D$51"</definedName>
    <definedName name="IQRD47">"$D$48:$D$50"</definedName>
    <definedName name="IQRD48">"$D$49:$D$53"</definedName>
    <definedName name="IQRD49">"$D$50:$D$304"</definedName>
    <definedName name="IQRD5">"$D$6:$D$255"</definedName>
    <definedName name="IQRD50">"$D$51:$D$55"</definedName>
    <definedName name="IQRD51">"$D$52:$D$56"</definedName>
    <definedName name="IQRD52">"$D$53:$D$57"</definedName>
    <definedName name="IQRD53">"$D$54:$D$58"</definedName>
    <definedName name="IQRD54">"$D$55:$D$59"</definedName>
    <definedName name="IQRD55">"$D$56:$D$60"</definedName>
    <definedName name="IQRD56">"$D$57:$D$61"</definedName>
    <definedName name="IQRD57">"$D$58:$D$62"</definedName>
    <definedName name="IQRD58">"$D$59:$D$63"</definedName>
    <definedName name="IQRD59">"$D$60:$D$64"</definedName>
    <definedName name="IQRD6">"$D$7"</definedName>
    <definedName name="IQRD60">"$D$61:$D$74"</definedName>
    <definedName name="IQRD61">"$D$62:$D$85"</definedName>
    <definedName name="IQRD62">"$D$63:$D$67"</definedName>
    <definedName name="IQRD63">"$D$64:$D$68"</definedName>
    <definedName name="IQRD64">"$D$65:$D$69"</definedName>
    <definedName name="IQRD65">"$D$66:$D$70"</definedName>
    <definedName name="IQRD66">"$D$67:$D$71"</definedName>
    <definedName name="IQRD67">"$D$68:$D$72"</definedName>
    <definedName name="IQRD68">"$D$69:$D$73"</definedName>
    <definedName name="IQRD69">"$D$70:$D$89"</definedName>
    <definedName name="IQRD7">"$D$8:$D$259"</definedName>
    <definedName name="IQRD70">"$D$71:$D$75"</definedName>
    <definedName name="IQRD71">"$D$72:$D$76"</definedName>
    <definedName name="IQRD72">"$D$73:$D$77"</definedName>
    <definedName name="IQRD73">"$D$74:$D$78"</definedName>
    <definedName name="IQRD74">"$D$75:$D$79"</definedName>
    <definedName name="IQRD75">"$D$76:$D$80"</definedName>
    <definedName name="IQRD76">"$D$77:$D$81"</definedName>
    <definedName name="IQRD77">"$D$78:$D$82"</definedName>
    <definedName name="IQRD78">"$D$79:$D$83"</definedName>
    <definedName name="IQRD79">"$D$80:$D$84"</definedName>
    <definedName name="IQRD8">"$D$9:$D$964"</definedName>
    <definedName name="IQRD80">"$D$81:$D$85"</definedName>
    <definedName name="IQRD81">"$D$82:$D$86"</definedName>
    <definedName name="IQRD82">"$D$83:$D$87"</definedName>
    <definedName name="IQRD83">"$D$84:$D$88"</definedName>
    <definedName name="IQRD84">"$D$85:$D$89"</definedName>
    <definedName name="IQRD85">"$D$86:$D$90"</definedName>
    <definedName name="IQRD86">"$D$87:$D$91"</definedName>
    <definedName name="IQRD87">"$D$88:$D$92"</definedName>
    <definedName name="IQRD88">"$D$89:$D$93"</definedName>
    <definedName name="IQRD880">"$D$881:$D$889"</definedName>
    <definedName name="IQRD89">"$D$90:$D$94"</definedName>
    <definedName name="IQRD9">"$D$10:$D$1268"</definedName>
    <definedName name="IQRD90">"$D$91:$D$100"</definedName>
    <definedName name="IQRD91">"$D$92:$D$96"</definedName>
    <definedName name="IQRD92">"$D$93:$D$97"</definedName>
    <definedName name="IQRD93">"$D$94:$D$98"</definedName>
    <definedName name="IQRD94">"$D$95:$D$99"</definedName>
    <definedName name="IQRD95">"$D$96:$D$100"</definedName>
    <definedName name="IQRD96">"$D$97:$D$101"</definedName>
    <definedName name="IQRD97">"$D$98:$D$102"</definedName>
    <definedName name="IQRD98">"$D$99:$D$103"</definedName>
    <definedName name="IQRD99">"$D$100:$D$102"</definedName>
    <definedName name="IQRDA7">"$DA$8:$DA$260"</definedName>
    <definedName name="IQRDB37">"$DB$38:$DB$55"</definedName>
    <definedName name="IQRDB4">"$DB$5"</definedName>
    <definedName name="IQRDB42">"$DB$43:$DB$47"</definedName>
    <definedName name="IQRDB50">"$DB$51"</definedName>
    <definedName name="IQRDB7">"$DB$8:$DB$112"</definedName>
    <definedName name="IQRDB8">"$DB$9:$DB$31"</definedName>
    <definedName name="IQRDBA4">"$DBA$5"</definedName>
    <definedName name="IQRDBB4">"$DBB$5"</definedName>
    <definedName name="IQRDBC4">"$DBC$5"</definedName>
    <definedName name="IQRDBD4">"$DBD$5"</definedName>
    <definedName name="IQRDBE4">"$DBE$5"</definedName>
    <definedName name="IQRDBF4">"$DBF$5"</definedName>
    <definedName name="IQRDBG4">"$DBG$5"</definedName>
    <definedName name="IQRDBH4">"$DBH$5"</definedName>
    <definedName name="IQRDBI4">"$DBI$5"</definedName>
    <definedName name="IQRDBJ4">"$DBJ$5"</definedName>
    <definedName name="IQRDBK4">"$DBK$5"</definedName>
    <definedName name="IQRDBL4">"$DBL$5"</definedName>
    <definedName name="IQRDBM4">"$DBM$5"</definedName>
    <definedName name="IQRDBN4">"$DBN$5"</definedName>
    <definedName name="IQRDBO4">"$DBO$5"</definedName>
    <definedName name="IQRDBP4">"$DBP$5"</definedName>
    <definedName name="IQRDBQ4">"$DBQ$5"</definedName>
    <definedName name="IQRDBR4">"$DBR$5"</definedName>
    <definedName name="IQRDBS4">"$DBS$5"</definedName>
    <definedName name="IQRDBT4">"$DBT$5"</definedName>
    <definedName name="IQRDBU4">"$DBU$5"</definedName>
    <definedName name="IQRDBV4">"$DBV$5"</definedName>
    <definedName name="IQRDBW4">"$DBW$5"</definedName>
    <definedName name="IQRDBX4">"$DBX$5"</definedName>
    <definedName name="IQRDBY4">"$DBY$5"</definedName>
    <definedName name="IQRDBZ4">"$DBZ$5"</definedName>
    <definedName name="IQRDDB4">"$DDB$5"</definedName>
    <definedName name="IQRDE7">"$DE$8:$DE$260"</definedName>
    <definedName name="IQRDF7">"$DF$8:$DF$260"</definedName>
    <definedName name="IQRDG7">"$DG$8:$DG$260"</definedName>
    <definedName name="IQRDH7">"$DH$8:$DH$112"</definedName>
    <definedName name="IQRDK7">"$DK$8:$DK$260"</definedName>
    <definedName name="IQRDL7">"$DL$8:$DL$260"</definedName>
    <definedName name="IQRDM7">"$DM$8:$DM$260"</definedName>
    <definedName name="IQRDN7">"$DN$8:$DN$112"</definedName>
    <definedName name="IQRDS6">"$DS$7:$DS$259"</definedName>
    <definedName name="IQRDT6">"$DT$7:$DT$109"</definedName>
    <definedName name="IQRE10">"$E$11"</definedName>
    <definedName name="IQRE100">"$E$101:$E$103"</definedName>
    <definedName name="IQRE101">"$E$102:$E$104"</definedName>
    <definedName name="IQRE102">"$E$103:$E$105"</definedName>
    <definedName name="IQRE103">"$E$104:$E$106"</definedName>
    <definedName name="IQRE104">"$E$105:$E$107"</definedName>
    <definedName name="IQRE105">"$E$106:$E$108"</definedName>
    <definedName name="IQRE106">"$E$107:$E$109"</definedName>
    <definedName name="IQRE107">"$E$108:$E$110"</definedName>
    <definedName name="IQRE108">"$E$109:$E$111"</definedName>
    <definedName name="IQRE109">"$E$110:$E$112"</definedName>
    <definedName name="IQRE11">"$E$12"</definedName>
    <definedName name="IQRE110">"$E$111:$E$113"</definedName>
    <definedName name="IQRE111">"$E$112:$E$114"</definedName>
    <definedName name="IQRE112">"$E$113:$E$115"</definedName>
    <definedName name="IQRE113">"$E$114:$E$116"</definedName>
    <definedName name="IQRE114">"$E$115:$E$117"</definedName>
    <definedName name="IQRE115">"$E$116:$E$118"</definedName>
    <definedName name="IQRE116">"$E$117:$E$119"</definedName>
    <definedName name="IQRE117">"$E$118:$E$120"</definedName>
    <definedName name="IQRE118">"$E$119:$E$121"</definedName>
    <definedName name="IQRE119">"$E$120:$E$122"</definedName>
    <definedName name="IQRE12">"$E$13:$E$32"</definedName>
    <definedName name="IQRE120">"$E$121:$E$123"</definedName>
    <definedName name="IQRE121">"$E$122:$E$124"</definedName>
    <definedName name="IQRE122">"$E$123:$E$125"</definedName>
    <definedName name="IQRE123">"$E$124:$E$126"</definedName>
    <definedName name="IQRE124">"$E$125:$E$127"</definedName>
    <definedName name="IQRE125">"$E$126:$E$128"</definedName>
    <definedName name="IQRE126">"$E$127:$E$129"</definedName>
    <definedName name="IQRE127">"$E$128:$E$381"</definedName>
    <definedName name="IQRE128">"$E$129:$E$131"</definedName>
    <definedName name="IQRE129">"$E$130:$E$132"</definedName>
    <definedName name="IQRE13">"$E$14:$E$24"</definedName>
    <definedName name="IQRE130">"$E$131:$E$133"</definedName>
    <definedName name="IQRE131">"$E$132:$E$134"</definedName>
    <definedName name="IQRE132">"$E$133:$E$135"</definedName>
    <definedName name="IQRE133">"$E$134:$E$136"</definedName>
    <definedName name="IQRE134">"$E$135:$E$137"</definedName>
    <definedName name="IQRE135">"$E$136:$E$138"</definedName>
    <definedName name="IQRE136">"$E$137:$E$139"</definedName>
    <definedName name="IQRE137">"$E$138:$E$140"</definedName>
    <definedName name="IQRE138">"$E$139:$E$141"</definedName>
    <definedName name="IQRE139">"$E$140:$E$142"</definedName>
    <definedName name="IQRE14">"$E$15:$E$19"</definedName>
    <definedName name="IQRE140">"$E$141:$E$143"</definedName>
    <definedName name="IQRE141">"$E$142:$E$144"</definedName>
    <definedName name="IQRE142">"$E$143:$E$145"</definedName>
    <definedName name="IQRE143">"$E$144:$E$146"</definedName>
    <definedName name="IQRE144">"$E$145:$E$147"</definedName>
    <definedName name="IQRE145">"$E$146:$E$148"</definedName>
    <definedName name="IQRE146">"$E$147:$E$149"</definedName>
    <definedName name="IQRE147">"$E$148:$E$150"</definedName>
    <definedName name="IQRE148">"$E$149:$E$151"</definedName>
    <definedName name="IQRE149">"$E$150:$E$152"</definedName>
    <definedName name="IQRE15">"$E$16:$E$18"</definedName>
    <definedName name="IQRE150">"$E$151:$E$153"</definedName>
    <definedName name="IQRE151">"$E$152:$E$154"</definedName>
    <definedName name="IQRE152">"$E$153:$E$155"</definedName>
    <definedName name="IQRE153">"$E$154:$E$156"</definedName>
    <definedName name="IQRE154">"$E$155:$E$157"</definedName>
    <definedName name="IQRE155">"$E$156:$E$158"</definedName>
    <definedName name="IQRE156">"$E$157:$E$159"</definedName>
    <definedName name="IQRE157">"$E$158:$E$160"</definedName>
    <definedName name="IQRE158">"$E$159:$E$161"</definedName>
    <definedName name="IQRE159">"$E$160:$E$162"</definedName>
    <definedName name="IQRE16">"$E$17"</definedName>
    <definedName name="IQRE160">"$E$161:$E$163"</definedName>
    <definedName name="IQRE161">"$E$162:$E$164"</definedName>
    <definedName name="IQRE162">"$E$163:$E$165"</definedName>
    <definedName name="IQRE163">"$E$164:$E$166"</definedName>
    <definedName name="IQRE164">"$E$165:$E$167"</definedName>
    <definedName name="IQRE165">"$E$166:$E$168"</definedName>
    <definedName name="IQRE166">"$E$167:$E$169"</definedName>
    <definedName name="IQRE167">"$E$168:$E$170"</definedName>
    <definedName name="IQRE168">"$E$169:$E$171"</definedName>
    <definedName name="IQRE169">"$E$170:$E$172"</definedName>
    <definedName name="IQRE17">"$E$18"</definedName>
    <definedName name="IQRE170">"$E$171:$E$173"</definedName>
    <definedName name="IQRE171">"$E$172:$E$174"</definedName>
    <definedName name="IQRE172">"$E$173:$E$175"</definedName>
    <definedName name="IQRE173">"$E$174:$E$176"</definedName>
    <definedName name="IQRE174">"$E$175:$E$177"</definedName>
    <definedName name="IQRE175">"$E$176:$E$178"</definedName>
    <definedName name="IQRE176">"$E$177:$E$179"</definedName>
    <definedName name="IQRE177">"$E$178:$E$180"</definedName>
    <definedName name="IQRE178">"$E$179:$E$181"</definedName>
    <definedName name="IQRE179">"$E$180:$E$182"</definedName>
    <definedName name="IQRE18">"$E$19"</definedName>
    <definedName name="IQRE180">"$E$181:$E$183"</definedName>
    <definedName name="IQRE181">"$E$182:$E$184"</definedName>
    <definedName name="IQRE182">"$E$183:$E$185"</definedName>
    <definedName name="IQRE183">"$E$184:$E$186"</definedName>
    <definedName name="IQRE184">"$E$185:$E$187"</definedName>
    <definedName name="IQRE185">"$E$186:$E$188"</definedName>
    <definedName name="IQRE186">"$E$187:$E$189"</definedName>
    <definedName name="IQRE187">"$E$188:$E$190"</definedName>
    <definedName name="IQRE188">"$E$189:$E$191"</definedName>
    <definedName name="IQRE189">"$E$190:$E$192"</definedName>
    <definedName name="IQRE19">"$E$20"</definedName>
    <definedName name="IQRE190">"$E$191:$E$193"</definedName>
    <definedName name="IQRE191">"$E$192:$E$194"</definedName>
    <definedName name="IQRE192">"$E$193:$E$195"</definedName>
    <definedName name="IQRE193">"$E$194:$E$196"</definedName>
    <definedName name="IQRE194">"$E$195:$E$197"</definedName>
    <definedName name="IQRE195">"$E$196:$E$198"</definedName>
    <definedName name="IQRE196">"$E$197:$E$199"</definedName>
    <definedName name="IQRE197">"$E$198:$E$200"</definedName>
    <definedName name="IQRE198">"$E$199:$E$201"</definedName>
    <definedName name="IQRE199">"$E$200:$E$202"</definedName>
    <definedName name="IQRE2">"$E$3"</definedName>
    <definedName name="IQRE20">"$E$21:$E$23"</definedName>
    <definedName name="IQRE200">"$E$201:$E$203"</definedName>
    <definedName name="IQRE201">"$E$202:$E$204"</definedName>
    <definedName name="IQRE202">"$E$203:$E$205"</definedName>
    <definedName name="IQRE203">"$E$204:$E$206"</definedName>
    <definedName name="IQRE204">"$E$205:$E$207"</definedName>
    <definedName name="IQRE205">"$E$206:$E$208"</definedName>
    <definedName name="IQRE206">"$E$207:$E$209"</definedName>
    <definedName name="IQRE207">"$E$208:$E$210"</definedName>
    <definedName name="IQRE208">"$E$209:$E$211"</definedName>
    <definedName name="IQRE209">"$E$210:$E$212"</definedName>
    <definedName name="IQRE21">"$E$22:$E$24"</definedName>
    <definedName name="IQRE210">"$E$211:$E$213"</definedName>
    <definedName name="IQRE211">"$E$212:$E$214"</definedName>
    <definedName name="IQRE212">"$E$213:$E$215"</definedName>
    <definedName name="IQRE213">"$E$214:$E$216"</definedName>
    <definedName name="IQRE214">"$E$215:$E$217"</definedName>
    <definedName name="IQRE215">"$E$216:$E$218"</definedName>
    <definedName name="IQRE216">"$E$217:$E$219"</definedName>
    <definedName name="IQRE217">"$E$218:$E$220"</definedName>
    <definedName name="IQRE218">"$E$219:$E$221"</definedName>
    <definedName name="IQRE219">"$E$220:$E$222"</definedName>
    <definedName name="IQRE22">"$E$23:$E$25"</definedName>
    <definedName name="IQRE220">"$E$221:$E$223"</definedName>
    <definedName name="IQRE221">"$E$222:$E$224"</definedName>
    <definedName name="IQRE222">"$E$223:$E$225"</definedName>
    <definedName name="IQRE223">"$E$224:$E$226"</definedName>
    <definedName name="IQRE224">"$E$225:$E$227"</definedName>
    <definedName name="IQRE225">"$E$226:$E$228"</definedName>
    <definedName name="IQRE226">"$E$227:$E$229"</definedName>
    <definedName name="IQRE227">"$E$228:$E$230"</definedName>
    <definedName name="IQRE228">"$E$229:$E$231"</definedName>
    <definedName name="IQRE229">"$E$230:$E$232"</definedName>
    <definedName name="IQRE23">"$E$24:$E$28"</definedName>
    <definedName name="IQRE230">"$E$231:$E$233"</definedName>
    <definedName name="IQRE231">"$E$232:$E$234"</definedName>
    <definedName name="IQRE232">"$E$233:$E$235"</definedName>
    <definedName name="IQRE233">"$E$234:$E$236"</definedName>
    <definedName name="IQRE234">"$E$235:$E$237"</definedName>
    <definedName name="IQRE235">"$E$236:$E$238"</definedName>
    <definedName name="IQRE236">"$E$237:$E$239"</definedName>
    <definedName name="IQRE237">"$E$238:$E$240"</definedName>
    <definedName name="IQRE238">"$E$239:$E$241"</definedName>
    <definedName name="IQRE239">"$E$240:$E$242"</definedName>
    <definedName name="IQRE24">"$E$25:$E$27"</definedName>
    <definedName name="IQRE240">"$E$241:$E$243"</definedName>
    <definedName name="IQRE241">"$E$242:$E$244"</definedName>
    <definedName name="IQRE242">"$E$243:$E$245"</definedName>
    <definedName name="IQRE243">"$E$244:$E$246"</definedName>
    <definedName name="IQRE244">"$E$245:$E$247"</definedName>
    <definedName name="IQRE245">"$E$246:$E$248"</definedName>
    <definedName name="IQRE246">"$E$247:$E$249"</definedName>
    <definedName name="IQRE247">"$E$248:$E$250"</definedName>
    <definedName name="IQRE248">"$E$249:$E$251"</definedName>
    <definedName name="IQRE249">"$E$250:$E$252"</definedName>
    <definedName name="IQRE25">"$E$26:$E$45"</definedName>
    <definedName name="IQRE250">"$E$251:$E$253"</definedName>
    <definedName name="IQRE252">"$E$253:$E$255"</definedName>
    <definedName name="IQRE254">"$E$255:$E$257"</definedName>
    <definedName name="IQRE255">"$E$256:$E$258"</definedName>
    <definedName name="IQRE256">"$E$257:$E$259"</definedName>
    <definedName name="IQRE257">"$E$258:$E$260"</definedName>
    <definedName name="IQRE258">"$E$259:$E$261"</definedName>
    <definedName name="IQRE259">"$E$260:$E$262"</definedName>
    <definedName name="IQRE26">"$E$27:$E$89"</definedName>
    <definedName name="IQRE260">"$E$261:$E$263"</definedName>
    <definedName name="IQRE262">"$E$263:$E$265"</definedName>
    <definedName name="IQRE263">"$E$264:$E$266"</definedName>
    <definedName name="IQRE264">"$E$265:$E$267"</definedName>
    <definedName name="IQRE265">"$E$266:$E$268"</definedName>
    <definedName name="IQRE266">"$E$267:$E$269"</definedName>
    <definedName name="IQRE268">"$E$269:$E$271"</definedName>
    <definedName name="IQRE27">"$E$28:$E$30"</definedName>
    <definedName name="IQRE270">"$E$271:$E$273"</definedName>
    <definedName name="IQRE272">"$E$273:$E$275"</definedName>
    <definedName name="IQRE274">"$E$275:$E$277"</definedName>
    <definedName name="IQRE276">"$E$277:$E$279"</definedName>
    <definedName name="IQRE278">"$E$279:$E$281"</definedName>
    <definedName name="IQRE28">"$E$29:$E$31"</definedName>
    <definedName name="IQRE280">"$E$281:$E$283"</definedName>
    <definedName name="IQRE281">"$E$282:$E$531"</definedName>
    <definedName name="IQRE29">"$E$30:$E$32"</definedName>
    <definedName name="IQRE3">"$E$4:$E$5"</definedName>
    <definedName name="IQRE30">"$E$31:$E$33"</definedName>
    <definedName name="IQRE31">"$E$32:$E$34"</definedName>
    <definedName name="IQRE32">"$E$33:$E$35"</definedName>
    <definedName name="IQRE33">"$E$34:$E$36"</definedName>
    <definedName name="IQRE34">"$E$35:$E$37"</definedName>
    <definedName name="IQRE349">"$E$350:$E$4788"</definedName>
    <definedName name="IQRE35">"$E$36:$E$38"</definedName>
    <definedName name="IQRE36">"$E$37:$E$39"</definedName>
    <definedName name="IQRE37">"$E$38:$E$191"</definedName>
    <definedName name="IQRE38">"$E$39:$E$41"</definedName>
    <definedName name="IQRE385">"$E$386:$E$4824"</definedName>
    <definedName name="IQRE39">"$E$40:$E$226"</definedName>
    <definedName name="IQRE393">"$E$394:$E$4832"</definedName>
    <definedName name="IQRE4">"$E$5"</definedName>
    <definedName name="IQRE40">"$E$41:$E$43"</definedName>
    <definedName name="IQRE41">"$E$42:$E$293"</definedName>
    <definedName name="IQRE42">"$E$43:$E$240"</definedName>
    <definedName name="IQRE421">"$E$422:$E$4860"</definedName>
    <definedName name="IQRE423">"$E$424:$E$4862"</definedName>
    <definedName name="IQRE43">"$E$44:$E$46"</definedName>
    <definedName name="IQRE44">"$E$45:$E$47"</definedName>
    <definedName name="IQRE45">"$E$46:$E$48"</definedName>
    <definedName name="IQRE46">"$E$47:$E$235"</definedName>
    <definedName name="IQRE47">"$E$48:$E$50"</definedName>
    <definedName name="IQRE48">"$E$49:$E$51"</definedName>
    <definedName name="IQRE49">"$E$50:$E$89"</definedName>
    <definedName name="IQRE5">"$E$6:$E$255"</definedName>
    <definedName name="IQRE50">"$E$51:$E$53"</definedName>
    <definedName name="IQRE51">"$E$52:$E$54"</definedName>
    <definedName name="IQRE52">"$E$53:$E$55"</definedName>
    <definedName name="IQRE53">"$E$54:$E$56"</definedName>
    <definedName name="IQRE54">"$E$55:$E$57"</definedName>
    <definedName name="IQRE55">"$E$56:$E$58"</definedName>
    <definedName name="IQRE56">"$E$57:$E$59"</definedName>
    <definedName name="IQRE566">"$E$567"</definedName>
    <definedName name="IQRE57">"$E$58:$E$60"</definedName>
    <definedName name="IQRE571">"$E$572"</definedName>
    <definedName name="IQRE573">"$E$574:$E$603"</definedName>
    <definedName name="IQRE574">"$E$575:$E$604"</definedName>
    <definedName name="IQRE576">"$E$577"</definedName>
    <definedName name="IQRE578">"$E$579"</definedName>
    <definedName name="IQRE58">"$E$59:$E$61"</definedName>
    <definedName name="IQRE59">"$E$60:$E$62"</definedName>
    <definedName name="IQRE598">"$E$599"</definedName>
    <definedName name="IQRE6">"$E$7:$E$739"</definedName>
    <definedName name="IQRE60">"$E$61:$E$72"</definedName>
    <definedName name="IQRE603">"$E$604"</definedName>
    <definedName name="IQRE604">"$E$605:$E$614"</definedName>
    <definedName name="IQRE605">"$E$606:$E$615"</definedName>
    <definedName name="IQRE606">"$E$607:$E$616"</definedName>
    <definedName name="IQRE608">"$E$609"</definedName>
    <definedName name="IQRE61">"$E$62:$E$78"</definedName>
    <definedName name="IQRE610">"$E$611"</definedName>
    <definedName name="IQRE611">"$E$612:$E$621"</definedName>
    <definedName name="IQRE619">"$E$620:$E$1103"</definedName>
    <definedName name="IQRE62">"$E$63:$E$65"</definedName>
    <definedName name="IQRE63">"$E$64:$E$66"</definedName>
    <definedName name="IQRE64">"$E$65:$E$67"</definedName>
    <definedName name="IQRE65">"$E$66:$E$68"</definedName>
    <definedName name="IQRE66">"$E$67:$E$69"</definedName>
    <definedName name="IQRE67">"$E$68:$E$70"</definedName>
    <definedName name="IQRE68">"$E$69:$E$71"</definedName>
    <definedName name="IQRE69">"$E$70:$E$89"</definedName>
    <definedName name="IQRE7">"$E$8:$E$25"</definedName>
    <definedName name="IQRE70">"$E$71:$E$73"</definedName>
    <definedName name="IQRE71">"$E$72:$E$74"</definedName>
    <definedName name="IQRE72">"$E$73:$E$75"</definedName>
    <definedName name="IQRE73">"$E$74:$E$76"</definedName>
    <definedName name="IQRE74">"$E$75:$E$77"</definedName>
    <definedName name="IQRE75">"$E$76:$E$78"</definedName>
    <definedName name="IQRE76">"$E$77:$E$79"</definedName>
    <definedName name="IQRE77">"$E$78:$E$80"</definedName>
    <definedName name="IQRE78">"$E$79:$E$81"</definedName>
    <definedName name="IQRE79">"$E$80:$E$82"</definedName>
    <definedName name="IQRE8">"$E$9:$E$964"</definedName>
    <definedName name="IQRE80">"$E$81:$E$83"</definedName>
    <definedName name="IQRE81">"$E$82:$E$84"</definedName>
    <definedName name="IQRE82">"$E$83:$E$85"</definedName>
    <definedName name="IQRE83">"$E$84:$E$86"</definedName>
    <definedName name="IQRE84">"$E$85:$E$86"</definedName>
    <definedName name="IQRE85">"$E$86:$E$88"</definedName>
    <definedName name="IQRE86">"$E$87:$E$89"</definedName>
    <definedName name="IQRE87">"$E$88:$E$90"</definedName>
    <definedName name="IQRE88">"$E$89:$E$91"</definedName>
    <definedName name="IQRE89">"$E$90:$E$92"</definedName>
    <definedName name="IQRE9">"$E$10:$E$13"</definedName>
    <definedName name="IQRE90">"$E$91:$E$93"</definedName>
    <definedName name="IQRE91">"$E$92:$E$94"</definedName>
    <definedName name="IQRE92">"$E$93:$E$95"</definedName>
    <definedName name="IQRE93">"$E$94:$E$96"</definedName>
    <definedName name="IQRE94">"$E$95:$E$97"</definedName>
    <definedName name="IQRE95">"$E$96:$E$98"</definedName>
    <definedName name="IQRE96">"$E$97:$E$99"</definedName>
    <definedName name="IQRE97">"$E$98:$E$100"</definedName>
    <definedName name="IQRE98">"$E$99:$E$101"</definedName>
    <definedName name="IQRE99">"$E$100:$E$102"</definedName>
    <definedName name="IQREDB4">"$EDB$5"</definedName>
    <definedName name="IQRER7">"$ER$8:$ER$258"</definedName>
    <definedName name="IQRF10">"$F$11:$F$12"</definedName>
    <definedName name="IQRF11">"$F$12:$F$13"</definedName>
    <definedName name="IQRF114">"$G$114"</definedName>
    <definedName name="IQRF115">"$G$115:$L$115"</definedName>
    <definedName name="IQRF116">"$G$116:$I$116"</definedName>
    <definedName name="IQRF117">"$G$117:$O$117"</definedName>
    <definedName name="IQRF118">"$G$118"</definedName>
    <definedName name="IQRF119">"$G$119:$L$119"</definedName>
    <definedName name="IQRF12">"$F$13:$F$32"</definedName>
    <definedName name="IQRF120">"$G$120:$X$120"</definedName>
    <definedName name="IQRF121">"$G$121:$AI$121"</definedName>
    <definedName name="IQRF122">"$G$122:$I$122"</definedName>
    <definedName name="IQRF123">"$G$123"</definedName>
    <definedName name="IQRF124">"$G$124"</definedName>
    <definedName name="IQRF125">"$G$125:$O$125"</definedName>
    <definedName name="IQRF126">"$G$126:$I$126"</definedName>
    <definedName name="IQRF127">"$G$127:$O$127"</definedName>
    <definedName name="IQRF128">"$G$128:$I$128"</definedName>
    <definedName name="IQRF129">"$G$129:$I$129"</definedName>
    <definedName name="IQRF13">"$F$14:$F$75"</definedName>
    <definedName name="IQRF130">"$G$130:$I$130"</definedName>
    <definedName name="IQRF14">"$F$15:$F$19"</definedName>
    <definedName name="IQRF149">"$G$149"</definedName>
    <definedName name="IQRF15">"$F$16:$F$18"</definedName>
    <definedName name="IQRF150">"$G$150:$L$150"</definedName>
    <definedName name="IQRF151">"$G$151:$I$151"</definedName>
    <definedName name="IQRF152">"$G$152:$O$152"</definedName>
    <definedName name="IQRF153">"$G$153"</definedName>
    <definedName name="IQRF154">"$G$154:$L$154"</definedName>
    <definedName name="IQRF155">"$G$155:$X$155"</definedName>
    <definedName name="IQRF156">"$G$156:$AI$156"</definedName>
    <definedName name="IQRF157">"$G$157:$I$157"</definedName>
    <definedName name="IQRF158">"$G$158"</definedName>
    <definedName name="IQRF159">"$G$159"</definedName>
    <definedName name="IQRF16">"$F$17:$F$21"</definedName>
    <definedName name="IQRF160">"$G$160:$O$160"</definedName>
    <definedName name="IQRF161">"$G$161:$I$161"</definedName>
    <definedName name="IQRF162">"$G$162:$O$162"</definedName>
    <definedName name="IQRF163">"$G$163:$I$163"</definedName>
    <definedName name="IQRF164">"$G$164:$I$164"</definedName>
    <definedName name="IQRF165">"$G$165:$I$165"</definedName>
    <definedName name="IQRF166">"$G$166:$I$166"</definedName>
    <definedName name="IQRF17">"$F$18:$F$520"</definedName>
    <definedName name="IQRF18">"$F$19:$F$23"</definedName>
    <definedName name="IQRF19">"$F$20:$F$24"</definedName>
    <definedName name="IQRF2">"$F$3:$F$1264"</definedName>
    <definedName name="IQRF20">"$F$21:$F$25"</definedName>
    <definedName name="IQRF21">"$F$22:$F$23"</definedName>
    <definedName name="IQRF22">"$F$23:$F$220"</definedName>
    <definedName name="IQRF23">"$F$24:$F$87"</definedName>
    <definedName name="IQRF25">"$F$26:$F$287"</definedName>
    <definedName name="IQRF26">"$F$27:$F$286"</definedName>
    <definedName name="IQRF281">"$F$282:$F$529"</definedName>
    <definedName name="IQRF29">"$F$30:$F$47"</definedName>
    <definedName name="IQRF3">"$F$4:$F$180"</definedName>
    <definedName name="IQRF30">"$F$31:$F$120"</definedName>
    <definedName name="IQRF31">"$F$32"</definedName>
    <definedName name="IQRF32">"$F$33:$F$52"</definedName>
    <definedName name="IQRF33">"$F$34:$F$38"</definedName>
    <definedName name="IQRF34">"$F$35:$F$126"</definedName>
    <definedName name="IQRF35">"$F$36:$F$124"</definedName>
    <definedName name="IQRF38">"$F$39:$F$43"</definedName>
    <definedName name="IQRF39">"$F$40:$F$61"</definedName>
    <definedName name="IQRF4">"$F$5:$F$16"</definedName>
    <definedName name="IQRF41">"$G$41"</definedName>
    <definedName name="IQRF42">"$F$43:$F$104"</definedName>
    <definedName name="IQRF43">"$G$43:$U$43"</definedName>
    <definedName name="IQRF44">"$F$45:$F$114"</definedName>
    <definedName name="IQRF45">"$G$45:$L$45"</definedName>
    <definedName name="IQRF46">"$G$46:$W$46"</definedName>
    <definedName name="IQRF47">"$G$47:$Z$47"</definedName>
    <definedName name="IQRF48">"$G$48"</definedName>
    <definedName name="IQRF49">"$F$50:$F$111"</definedName>
    <definedName name="IQRF5">"$F$6:$F$10"</definedName>
    <definedName name="IQRF50">"$G$50"</definedName>
    <definedName name="IQRF51">"$G$51"</definedName>
    <definedName name="IQRF52">"$G$52:$V$52"</definedName>
    <definedName name="IQRF53">"$G$53:$R$53"</definedName>
    <definedName name="IQRF54">"$F$55:$F$62"</definedName>
    <definedName name="IQRF55">"$G$55:$R$55"</definedName>
    <definedName name="IQRF566">"$F$567"</definedName>
    <definedName name="IQRF571">"$F$572"</definedName>
    <definedName name="IQRF573">"$F$574:$F$603"</definedName>
    <definedName name="IQRF574">"$F$575:$F$604"</definedName>
    <definedName name="IQRF576">"$F$577"</definedName>
    <definedName name="IQRF578">"$F$579"</definedName>
    <definedName name="IQRF58">"$F$59:$F$1324"</definedName>
    <definedName name="IQRF598">"$F$599"</definedName>
    <definedName name="IQRF6">"$F$7"</definedName>
    <definedName name="IQRF60">"$F$61:$F$90"</definedName>
    <definedName name="IQRF603">"$F$604"</definedName>
    <definedName name="IQRF604">"$F$605:$F$614"</definedName>
    <definedName name="IQRF605">"$F$606:$F$615"</definedName>
    <definedName name="IQRF606">"$F$607:$F$616"</definedName>
    <definedName name="IQRF608">"$F$609"</definedName>
    <definedName name="IQRF61">"$F$62:$F$71"</definedName>
    <definedName name="IQRF610">"$F$611"</definedName>
    <definedName name="IQRF611">"$F$612:$F$621"</definedName>
    <definedName name="IQRF66">"$F$67:$F$1308"</definedName>
    <definedName name="IQRF69">"$F$70:$F$89"</definedName>
    <definedName name="IQRF7">"$F$8:$F$179"</definedName>
    <definedName name="IQRF71">"$F$72:$F$1337"</definedName>
    <definedName name="IQRF72">"$F$73:$F$1080"</definedName>
    <definedName name="IQRF73">"$F$74:$F$326"</definedName>
    <definedName name="IQRF74">"$F$75:$F$1340"</definedName>
    <definedName name="IQRF76">"$F$77:$F$1342"</definedName>
    <definedName name="IQRF8">"$F$9:$F$259"</definedName>
    <definedName name="IQRF81">"$F$82"</definedName>
    <definedName name="IQRF9">"$F$10:$F$137"</definedName>
    <definedName name="IQRFDB4">"$FDB$5"</definedName>
    <definedName name="IQRG10">"$G$11:$G$20"</definedName>
    <definedName name="IQRG11">"$G$12"</definedName>
    <definedName name="IQRG114">"$H$114"</definedName>
    <definedName name="IQRG115">"$H$115:$X$115"</definedName>
    <definedName name="IQRG116">"$H$116:$J$116"</definedName>
    <definedName name="IQRG117">"$H$117:$J$117"</definedName>
    <definedName name="IQRG118">"$H$118"</definedName>
    <definedName name="IQRG119">"$H$119"</definedName>
    <definedName name="IQRG12">"$H$12:$L$12"</definedName>
    <definedName name="IQRG120">"$H$120"</definedName>
    <definedName name="IQRG121">"$H$121"</definedName>
    <definedName name="IQRG122">"$H$122"</definedName>
    <definedName name="IQRG123">"$H$123"</definedName>
    <definedName name="IQRG124">"$H$124:$K$124"</definedName>
    <definedName name="IQRG125">"$H$125"</definedName>
    <definedName name="IQRG126">"$H$126"</definedName>
    <definedName name="IQRG127">"$H$127:$L$127"</definedName>
    <definedName name="IQRG128">"$H$128"</definedName>
    <definedName name="IQRG129">"$H$129:$J$129"</definedName>
    <definedName name="IQRG13">"$G$14:$G$15"</definedName>
    <definedName name="IQRG130">"$H$130:$J$130"</definedName>
    <definedName name="IQRG131">"$H$131"</definedName>
    <definedName name="IQRG132">"$H$132:$AC$132"</definedName>
    <definedName name="IQRG133">"$H$133"</definedName>
    <definedName name="IQRG134">"$H$134:$M$134"</definedName>
    <definedName name="IQRG135">"$H$135:$M$135"</definedName>
    <definedName name="IQRG14">"$G$15"</definedName>
    <definedName name="IQRG140">"$G$145"</definedName>
    <definedName name="IQRG144">"$H$144:$P$144"</definedName>
    <definedName name="IQRG149">"$H$149"</definedName>
    <definedName name="IQRG15">"$G$16:$G$18"</definedName>
    <definedName name="IQRG150">"$H$150:$X$150"</definedName>
    <definedName name="IQRG151">"$H$151:$J$151"</definedName>
    <definedName name="IQRG152">"$H$152:$J$152"</definedName>
    <definedName name="IQRG153">"$H$153"</definedName>
    <definedName name="IQRG154">"$H$154"</definedName>
    <definedName name="IQRG155">"$H$155"</definedName>
    <definedName name="IQRG156">"$H$156"</definedName>
    <definedName name="IQRG157">"$H$157"</definedName>
    <definedName name="IQRG158">"$H$158"</definedName>
    <definedName name="IQRG159">"$H$159:$K$159"</definedName>
    <definedName name="IQRG16">"$G$17:$G$21"</definedName>
    <definedName name="IQRG160">"$H$160"</definedName>
    <definedName name="IQRG161">"$H$161"</definedName>
    <definedName name="IQRG162">"$H$162:$L$162"</definedName>
    <definedName name="IQRG163">"$H$163"</definedName>
    <definedName name="IQRG164">"$H$164:$J$164"</definedName>
    <definedName name="IQRG165">"$H$165:$J$165"</definedName>
    <definedName name="IQRG166">"$H$166"</definedName>
    <definedName name="IQRG167">"$H$167:$AC$167"</definedName>
    <definedName name="IQRG168">"$H$168"</definedName>
    <definedName name="IQRG169">"$H$169:$M$169"</definedName>
    <definedName name="IQRG17">"$H$17:$P$17"</definedName>
    <definedName name="IQRG170">"$H$170:$M$170"</definedName>
    <definedName name="IQRG179">"$H$179:$P$179"</definedName>
    <definedName name="IQRG18">"$H$18:$O$18"</definedName>
    <definedName name="IQRG19">"$H$19:$O$19"</definedName>
    <definedName name="IQRG20">"$H$20:$M$20"</definedName>
    <definedName name="IQRG21">"$H$21:$T$21"</definedName>
    <definedName name="IQRG22">"$G$23:$G$42"</definedName>
    <definedName name="IQRG23">"$H$23:$T$23"</definedName>
    <definedName name="IQRG24">"$H$24"</definedName>
    <definedName name="IQRG25">"$H$25:$X$25"</definedName>
    <definedName name="IQRG26">"$G$27:$G$31"</definedName>
    <definedName name="IQRG281">"$G$282:$G$529"</definedName>
    <definedName name="IQRG3">"$G$4:$G$180"</definedName>
    <definedName name="IQRG32">"$G$33:$G$52"</definedName>
    <definedName name="IQRG35">"$H$35:$W$35"</definedName>
    <definedName name="IQRG4">"$G$5:$G$181"</definedName>
    <definedName name="IQRG40">"$G$41:$G$51"</definedName>
    <definedName name="IQRG41">"$H$41:$AA$41"</definedName>
    <definedName name="IQRG42">"$G$43:$G$112"</definedName>
    <definedName name="IQRG43">"$H$43:$U$43"</definedName>
    <definedName name="IQRG44">"$G$45:$G$114"</definedName>
    <definedName name="IQRG45">"$G$46:$G$548"</definedName>
    <definedName name="IQRG46">"$H$46"</definedName>
    <definedName name="IQRG47">"$H$47:$L$47"</definedName>
    <definedName name="IQRG48">"$H$48:$R$48"</definedName>
    <definedName name="IQRG5">"$G$6:$G$1413"</definedName>
    <definedName name="IQRG50">"$H$50:$N$50"</definedName>
    <definedName name="IQRG51">"$H$51:$L$51"</definedName>
    <definedName name="IQRG52">"$H$52:$P$52"</definedName>
    <definedName name="IQRG53">"$H$53:$O$53"</definedName>
    <definedName name="IQRG54">"$G$55:$G$62"</definedName>
    <definedName name="IQRG55">"$H$55:$M$55"</definedName>
    <definedName name="IQRG56">"$H$56:$T$56"</definedName>
    <definedName name="IQRG566">"$G$567"</definedName>
    <definedName name="IQRG57">"$H$57:$N$57"</definedName>
    <definedName name="IQRG571">"$G$572"</definedName>
    <definedName name="IQRG572">"$G$573:$G$577"</definedName>
    <definedName name="IQRG573">"$G$574:$G$578"</definedName>
    <definedName name="IQRG574">"$G$575:$G$604"</definedName>
    <definedName name="IQRG576">"$G$577"</definedName>
    <definedName name="IQRG578">"$G$579"</definedName>
    <definedName name="IQRG58">"$H$58:$T$58"</definedName>
    <definedName name="IQRG59">"$H$59"</definedName>
    <definedName name="IQRG598">"$G$599"</definedName>
    <definedName name="IQRG60">"$G$61:$G$68"</definedName>
    <definedName name="IQRG603">"$G$604"</definedName>
    <definedName name="IQRG604">"$G$605:$G$614"</definedName>
    <definedName name="IQRG605">"$G$606:$G$615"</definedName>
    <definedName name="IQRG606">"$G$607:$G$616"</definedName>
    <definedName name="IQRG608">"$G$609"</definedName>
    <definedName name="IQRG61">"$G$62:$G$72"</definedName>
    <definedName name="IQRG610">"$G$611"</definedName>
    <definedName name="IQRG611">"$G$612:$G$621"</definedName>
    <definedName name="IQRG69">"$G$70:$G$89"</definedName>
    <definedName name="IQRG7">"$G$8"</definedName>
    <definedName name="IQRG70">"$G$71:$G$80"</definedName>
    <definedName name="IQRG72">"$G$73:$G$1086"</definedName>
    <definedName name="IQRG76">"$G$77:$G$750"</definedName>
    <definedName name="IQRG78">"$G$79:$G$766"</definedName>
    <definedName name="IQRG8">"$G$9:$G$259"</definedName>
    <definedName name="IQRG9">"$G$10:$G$29"</definedName>
    <definedName name="IQRGDB4">"$GDB$5"</definedName>
    <definedName name="IQRH1">"$H$2:$H$252"</definedName>
    <definedName name="IQRH10">"$H$11:$H$20"</definedName>
    <definedName name="IQRH100">"$I$100:$J$100"</definedName>
    <definedName name="IQRH101">"$I$101:$J$101"</definedName>
    <definedName name="IQRH102">"$I$102"</definedName>
    <definedName name="IQRH103">"$I$103"</definedName>
    <definedName name="IQRH104">"$I$104:$M$104"</definedName>
    <definedName name="IQRH105">"$I$105:$M$105"</definedName>
    <definedName name="IQRH106">"$I$106:$K$106"</definedName>
    <definedName name="IQRH107">"$H$108:$H$168"</definedName>
    <definedName name="IQRH108">"$I$108:$M$108"</definedName>
    <definedName name="IQRH109">"$I$109"</definedName>
    <definedName name="IQRH11">"$I$11:$M$11"</definedName>
    <definedName name="IQRH110">"$I$110"</definedName>
    <definedName name="IQRH111">"$I$111"</definedName>
    <definedName name="IQRH112">"$I$112:$M$112"</definedName>
    <definedName name="IQRH113">"$I$113:$M$113"</definedName>
    <definedName name="IQRH114">"$I$114:$M$114"</definedName>
    <definedName name="IQRH115">"$I$115:$M$115"</definedName>
    <definedName name="IQRH116">"$I$116"</definedName>
    <definedName name="IQRH117">"$I$117"</definedName>
    <definedName name="IQRH118">"$I$118"</definedName>
    <definedName name="IQRH119">"$I$119"</definedName>
    <definedName name="IQRH12">"$I$12:$M$12"</definedName>
    <definedName name="IQRH120">"$I$120"</definedName>
    <definedName name="IQRH121">"$I$121:$M$121"</definedName>
    <definedName name="IQRH122">"$I$122"</definedName>
    <definedName name="IQRH123">"$I$123:$M$123"</definedName>
    <definedName name="IQRH124">"$I$124:$M$124"</definedName>
    <definedName name="IQRH125">"$I$125"</definedName>
    <definedName name="IQRH126">"$I$126"</definedName>
    <definedName name="IQRH127">"$I$127:$M$127"</definedName>
    <definedName name="IQRH128">"$I$128"</definedName>
    <definedName name="IQRH129">"$I$129:$J$129"</definedName>
    <definedName name="IQRH13">"$I$13:$M$13"</definedName>
    <definedName name="IQRH130">"$I$130:$M$130"</definedName>
    <definedName name="IQRH131">"$I$131:$L$131"</definedName>
    <definedName name="IQRH132">"$I$132:$M$132"</definedName>
    <definedName name="IQRH133">"$I$133:$J$133"</definedName>
    <definedName name="IQRH134">"$I$134"</definedName>
    <definedName name="IQRH135">"$I$135:$M$135"</definedName>
    <definedName name="IQRH136">"$I$136:$M$136"</definedName>
    <definedName name="IQRH137">"$I$137:$M$137"</definedName>
    <definedName name="IQRH138">"$I$138:$M$138"</definedName>
    <definedName name="IQRH139">"$I$139:$M$139"</definedName>
    <definedName name="IQRH14">"$I$14"</definedName>
    <definedName name="IQRH140">"$I$140"</definedName>
    <definedName name="IQRH141">"$I$141:$M$141"</definedName>
    <definedName name="IQRH142">"$I$142:$K$142"</definedName>
    <definedName name="IQRH143">"$I$143:$M$143"</definedName>
    <definedName name="IQRH144">"$I$144:$K$144"</definedName>
    <definedName name="IQRH145">"$I$145"</definedName>
    <definedName name="IQRH146">"$I$146"</definedName>
    <definedName name="IQRH147">"$I$147:$M$147"</definedName>
    <definedName name="IQRH148">"$I$148:$M$148"</definedName>
    <definedName name="IQRH149">"$I$149:$M$149"</definedName>
    <definedName name="IQRH15">"$I$15:$M$15"</definedName>
    <definedName name="IQRH150">"$I$150:$M$150"</definedName>
    <definedName name="IQRH151">"$I$151:$L$151"</definedName>
    <definedName name="IQRH152">"$I$152:$J$152"</definedName>
    <definedName name="IQRH153">"$I$153:$M$153"</definedName>
    <definedName name="IQRH154">"$I$154:$M$154"</definedName>
    <definedName name="IQRH155">"$I$155:$M$155"</definedName>
    <definedName name="IQRH156">"$I$156:$M$156"</definedName>
    <definedName name="IQRH157">"$I$157:$M$157"</definedName>
    <definedName name="IQRH158">"$I$158:$M$158"</definedName>
    <definedName name="IQRH159">"$I$159:$K$159"</definedName>
    <definedName name="IQRH16">"$I$16:$M$16"</definedName>
    <definedName name="IQRH160">"$I$160:$M$160"</definedName>
    <definedName name="IQRH161">"$I$161:$K$161"</definedName>
    <definedName name="IQRH162">"$I$162:$M$162"</definedName>
    <definedName name="IQRH163">"$I$163:$M$163"</definedName>
    <definedName name="IQRH164">"$I$164"</definedName>
    <definedName name="IQRH165">"$I$165:$M$165"</definedName>
    <definedName name="IQRH166">"$I$166:$M$166"</definedName>
    <definedName name="IQRH167">"$I$167:$M$167"</definedName>
    <definedName name="IQRH168">"$I$168:$M$168"</definedName>
    <definedName name="IQRH169">"$I$169:$M$169"</definedName>
    <definedName name="IQRH17">"$I$17:$M$17"</definedName>
    <definedName name="IQRH170">"$I$170:$M$170"</definedName>
    <definedName name="IQRH171">"$I$171:$M$171"</definedName>
    <definedName name="IQRH172">"$I$172"</definedName>
    <definedName name="IQRH173">"$I$173"</definedName>
    <definedName name="IQRH174">"$I$174:$M$174"</definedName>
    <definedName name="IQRH175">"$I$175"</definedName>
    <definedName name="IQRH176">"$I$176:$M$176"</definedName>
    <definedName name="IQRH177">"$I$177:$M$177"</definedName>
    <definedName name="IQRH178">"$I$178:$M$178"</definedName>
    <definedName name="IQRH179">"$I$179:$M$179"</definedName>
    <definedName name="IQRH18">"$I$18:$M$18"</definedName>
    <definedName name="IQRH180">"$I$180:$M$180"</definedName>
    <definedName name="IQRH181">"$I$181:$J$181"</definedName>
    <definedName name="IQRH182">"$I$182:$M$182"</definedName>
    <definedName name="IQRH183">"$I$183:$K$183"</definedName>
    <definedName name="IQRH184">"$I$184"</definedName>
    <definedName name="IQRH185">"$I$185:$J$185"</definedName>
    <definedName name="IQRH186">"$I$186"</definedName>
    <definedName name="IQRH187">"$I$187:$M$187"</definedName>
    <definedName name="IQRH188">"$I$188:$J$188"</definedName>
    <definedName name="IQRH189">"$I$189:$M$189"</definedName>
    <definedName name="IQRH19">"$I$19:$M$19"</definedName>
    <definedName name="IQRH190">"$I$190:$M$190"</definedName>
    <definedName name="IQRH191">"$I$191:$M$191"</definedName>
    <definedName name="IQRH192">"$I$192"</definedName>
    <definedName name="IQRH193">"$I$193:$M$193"</definedName>
    <definedName name="IQRH194">"$I$194:$M$194"</definedName>
    <definedName name="IQRH195">"$I$195:$K$195"</definedName>
    <definedName name="IQRH196">"$I$196:$J$196"</definedName>
    <definedName name="IQRH197">"$I$197:$M$197"</definedName>
    <definedName name="IQRH198">"$I$198:$M$198"</definedName>
    <definedName name="IQRH199">"$I$199:$M$199"</definedName>
    <definedName name="IQRH20">"$I$20:$M$20"</definedName>
    <definedName name="IQRH200">"$I$200"</definedName>
    <definedName name="IQRH201">"$I$201"</definedName>
    <definedName name="IQRH202">"$I$202"</definedName>
    <definedName name="IQRH203">"$I$203"</definedName>
    <definedName name="IQRH204">"$I$204:$J$204"</definedName>
    <definedName name="IQRH205">"$I$205"</definedName>
    <definedName name="IQRH206">"$I$206"</definedName>
    <definedName name="IQRH207">"$I$207"</definedName>
    <definedName name="IQRH208">"$I$208"</definedName>
    <definedName name="IQRH209">"$I$209"</definedName>
    <definedName name="IQRH21">"$I$21"</definedName>
    <definedName name="IQRH210">"$I$210"</definedName>
    <definedName name="IQRH211">"$H$212:$H$369"</definedName>
    <definedName name="IQRH212">"$I$212:$M$212"</definedName>
    <definedName name="IQRH213">"$I$213"</definedName>
    <definedName name="IQRH214">"$I$214"</definedName>
    <definedName name="IQRH215">"$I$215"</definedName>
    <definedName name="IQRH216">"$I$216"</definedName>
    <definedName name="IQRH217">"$I$217"</definedName>
    <definedName name="IQRH218">"$I$218"</definedName>
    <definedName name="IQRH219">"$I$219"</definedName>
    <definedName name="IQRH22">"$I$22"</definedName>
    <definedName name="IQRH220">"$I$220:$K$220"</definedName>
    <definedName name="IQRH221">"$I$221"</definedName>
    <definedName name="IQRH222">"$I$222"</definedName>
    <definedName name="IQRH223">"$I$223"</definedName>
    <definedName name="IQRH224">"$I$224"</definedName>
    <definedName name="IQRH225">"$I$225"</definedName>
    <definedName name="IQRH226">"$I$226"</definedName>
    <definedName name="IQRH227">"$I$227"</definedName>
    <definedName name="IQRH228">"$I$228"</definedName>
    <definedName name="IQRH229">"$I$229"</definedName>
    <definedName name="IQRH23">"$I$23"</definedName>
    <definedName name="IQRH230">"$I$230"</definedName>
    <definedName name="IQRH231">"$I$231"</definedName>
    <definedName name="IQRH232">"$I$232"</definedName>
    <definedName name="IQRH233">"$I$233"</definedName>
    <definedName name="IQRH234">"$I$234"</definedName>
    <definedName name="IQRH235">"$I$235"</definedName>
    <definedName name="IQRH236">"$I$236"</definedName>
    <definedName name="IQRH237">"$I$237"</definedName>
    <definedName name="IQRH238">"$I$238"</definedName>
    <definedName name="IQRH239">"$I$239"</definedName>
    <definedName name="IQRH24">"$I$24"</definedName>
    <definedName name="IQRH240">"$I$240"</definedName>
    <definedName name="IQRH241">"$I$241"</definedName>
    <definedName name="IQRH242">"$I$242"</definedName>
    <definedName name="IQRH243">"$I$243"</definedName>
    <definedName name="IQRH244">"$I$244"</definedName>
    <definedName name="IQRH245">"$I$245"</definedName>
    <definedName name="IQRH246">"$I$246"</definedName>
    <definedName name="IQRH247">"$I$247"</definedName>
    <definedName name="IQRH248">"$I$248"</definedName>
    <definedName name="IQRH249">"$I$249"</definedName>
    <definedName name="IQRH25">"$I$25"</definedName>
    <definedName name="IQRH250">"$I$250"</definedName>
    <definedName name="IQRH251">"$I$251"</definedName>
    <definedName name="IQRH252">"$I$252"</definedName>
    <definedName name="IQRH253">"$I$253"</definedName>
    <definedName name="IQRH254">"$I$254"</definedName>
    <definedName name="IQRH255">"$I$255"</definedName>
    <definedName name="IQRH256">"$I$256"</definedName>
    <definedName name="IQRH257">"$I$257"</definedName>
    <definedName name="IQRH258">"$I$258"</definedName>
    <definedName name="IQRH259">"$I$259"</definedName>
    <definedName name="IQRH26">"$I$26"</definedName>
    <definedName name="IQRH260">"$I$260"</definedName>
    <definedName name="IQRH261">"$I$261"</definedName>
    <definedName name="IQRH262">"$I$262"</definedName>
    <definedName name="IQRH263">"$I$263"</definedName>
    <definedName name="IQRH264">"$I$264"</definedName>
    <definedName name="IQRH265">"$I$265"</definedName>
    <definedName name="IQRH266">"$I$266"</definedName>
    <definedName name="IQRH267">"$I$267"</definedName>
    <definedName name="IQRH268">"$I$268"</definedName>
    <definedName name="IQRH269">"$I$269"</definedName>
    <definedName name="IQRH27">"$I$27"</definedName>
    <definedName name="IQRH270">"$I$270"</definedName>
    <definedName name="IQRH271">"$I$271"</definedName>
    <definedName name="IQRH272">"$I$272"</definedName>
    <definedName name="IQRH273">"$I$273"</definedName>
    <definedName name="IQRH274">"$I$274"</definedName>
    <definedName name="IQRH275">"$I$275"</definedName>
    <definedName name="IQRH276">"$I$276"</definedName>
    <definedName name="IQRH277">"$I$277"</definedName>
    <definedName name="IQRH278">"$I$278"</definedName>
    <definedName name="IQRH279">"$I$279"</definedName>
    <definedName name="IQRH28">"$I$28"</definedName>
    <definedName name="IQRH280">"$I$280"</definedName>
    <definedName name="IQRH281">"$I$281"</definedName>
    <definedName name="IQRH282">"$I$282"</definedName>
    <definedName name="IQRH283">"$I$283"</definedName>
    <definedName name="IQRH284">"$I$284"</definedName>
    <definedName name="IQRH285">"$I$285"</definedName>
    <definedName name="IQRH286">"$I$286"</definedName>
    <definedName name="IQRH287">"$I$287"</definedName>
    <definedName name="IQRH288">"$I$288"</definedName>
    <definedName name="IQRH289">"$I$289"</definedName>
    <definedName name="IQRH29">"$I$29:$M$29"</definedName>
    <definedName name="IQRH290">"$I$290"</definedName>
    <definedName name="IQRH291">"$I$291"</definedName>
    <definedName name="IQRH292">"$I$292"</definedName>
    <definedName name="IQRH293">"$I$293"</definedName>
    <definedName name="IQRH294">"$I$294"</definedName>
    <definedName name="IQRH295">"$I$295"</definedName>
    <definedName name="IQRH296">"$I$296"</definedName>
    <definedName name="IQRH297">"$I$297"</definedName>
    <definedName name="IQRH298">"$I$298"</definedName>
    <definedName name="IQRH299">"$I$299"</definedName>
    <definedName name="IQRH3">"$H$4:$H$24"</definedName>
    <definedName name="IQRH30">"$I$30:$M$30"</definedName>
    <definedName name="IQRH300">"$I$300"</definedName>
    <definedName name="IQRH301">"$I$301"</definedName>
    <definedName name="IQRH302">"$I$302"</definedName>
    <definedName name="IQRH303">"$I$303"</definedName>
    <definedName name="IQRH304">"$I$304"</definedName>
    <definedName name="IQRH305">"$I$305"</definedName>
    <definedName name="IQRH306">"$I$306"</definedName>
    <definedName name="IQRH307">"$I$307"</definedName>
    <definedName name="IQRH308">"$I$308"</definedName>
    <definedName name="IQRH309">"$I$309"</definedName>
    <definedName name="IQRH31">"$I$31:$K$31"</definedName>
    <definedName name="IQRH310">"$I$310"</definedName>
    <definedName name="IQRH311">"$I$311"</definedName>
    <definedName name="IQRH312">"$I$312"</definedName>
    <definedName name="IQRH313">"$I$313"</definedName>
    <definedName name="IQRH314">"$I$314"</definedName>
    <definedName name="IQRH315">"$I$315"</definedName>
    <definedName name="IQRH316">"$I$316"</definedName>
    <definedName name="IQRH317">"$I$317"</definedName>
    <definedName name="IQRH318">"$I$318"</definedName>
    <definedName name="IQRH319">"$I$319"</definedName>
    <definedName name="IQRH32">"$I$32:$M$32"</definedName>
    <definedName name="IQRH320">"$I$320"</definedName>
    <definedName name="IQRH321">"$I$321"</definedName>
    <definedName name="IQRH322">"$I$322"</definedName>
    <definedName name="IQRH323">"$I$323"</definedName>
    <definedName name="IQRH324">"$I$324"</definedName>
    <definedName name="IQRH325">"$I$325"</definedName>
    <definedName name="IQRH326">"$I$326"</definedName>
    <definedName name="IQRH327">"$I$327"</definedName>
    <definedName name="IQRH328">"$I$328"</definedName>
    <definedName name="IQRH329">"$I$329"</definedName>
    <definedName name="IQRH33">"$I$33:$M$33"</definedName>
    <definedName name="IQRH330">"$I$330"</definedName>
    <definedName name="IQRH331">"$I$331"</definedName>
    <definedName name="IQRH332">"$I$332"</definedName>
    <definedName name="IQRH333">"$I$333"</definedName>
    <definedName name="IQRH334">"$I$334"</definedName>
    <definedName name="IQRH335">"$I$335"</definedName>
    <definedName name="IQRH336">"$I$336"</definedName>
    <definedName name="IQRH337">"$I$337"</definedName>
    <definedName name="IQRH338">"$I$338"</definedName>
    <definedName name="IQRH339">"$I$339"</definedName>
    <definedName name="IQRH34">"$I$34"</definedName>
    <definedName name="IQRH340">"$I$340"</definedName>
    <definedName name="IQRH341">"$I$341"</definedName>
    <definedName name="IQRH342">"$I$342"</definedName>
    <definedName name="IQRH343">"$I$343"</definedName>
    <definedName name="IQRH344">"$I$344"</definedName>
    <definedName name="IQRH345">"$I$345"</definedName>
    <definedName name="IQRH346">"$I$346"</definedName>
    <definedName name="IQRH347">"$I$347"</definedName>
    <definedName name="IQRH348">"$I$348"</definedName>
    <definedName name="IQRH349">"$I$349"</definedName>
    <definedName name="IQRH35">"$I$35:$M$35"</definedName>
    <definedName name="IQRH350">"$I$350"</definedName>
    <definedName name="IQRH351">"$I$351"</definedName>
    <definedName name="IQRH352">"$I$352"</definedName>
    <definedName name="IQRH353">"$I$353"</definedName>
    <definedName name="IQRH354">"$I$354"</definedName>
    <definedName name="IQRH355">"$I$355"</definedName>
    <definedName name="IQRH356">"$I$356"</definedName>
    <definedName name="IQRH357">"$I$357"</definedName>
    <definedName name="IQRH358">"$I$358"</definedName>
    <definedName name="IQRH359">"$I$359"</definedName>
    <definedName name="IQRH36">"$I$36"</definedName>
    <definedName name="IQRH360">"$I$360"</definedName>
    <definedName name="IQRH361">"$I$361"</definedName>
    <definedName name="IQRH362">"$I$362"</definedName>
    <definedName name="IQRH363">"$I$363"</definedName>
    <definedName name="IQRH364">"$I$364"</definedName>
    <definedName name="IQRH365">"$I$365"</definedName>
    <definedName name="IQRH366">"$I$366"</definedName>
    <definedName name="IQRH367">"$I$367"</definedName>
    <definedName name="IQRH368">"$I$368"</definedName>
    <definedName name="IQRH369">"$I$369"</definedName>
    <definedName name="IQRH37">"$I$37:$M$37"</definedName>
    <definedName name="IQRH370">"$I$370"</definedName>
    <definedName name="IQRH371">"$I$371"</definedName>
    <definedName name="IQRH372">"$I$372"</definedName>
    <definedName name="IQRH373">"$I$373"</definedName>
    <definedName name="IQRH374">"$I$374"</definedName>
    <definedName name="IQRH375">"$I$375"</definedName>
    <definedName name="IQRH376">"$I$376"</definedName>
    <definedName name="IQRH377">"$I$377"</definedName>
    <definedName name="IQRH378">"$I$378"</definedName>
    <definedName name="IQRH379">"$I$379"</definedName>
    <definedName name="IQRH38">"$I$38:$M$38"</definedName>
    <definedName name="IQRH380">"$I$380"</definedName>
    <definedName name="IQRH381">"$I$381"</definedName>
    <definedName name="IQRH382">"$I$382"</definedName>
    <definedName name="IQRH383">"$I$383"</definedName>
    <definedName name="IQRH384">"$I$384"</definedName>
    <definedName name="IQRH385">"$I$385"</definedName>
    <definedName name="IQRH386">"$I$386"</definedName>
    <definedName name="IQRH387">"$I$387"</definedName>
    <definedName name="IQRH388">"$I$388"</definedName>
    <definedName name="IQRH389">"$I$389"</definedName>
    <definedName name="IQRH39">"$I$39"</definedName>
    <definedName name="IQRH390">"$I$390"</definedName>
    <definedName name="IQRH391">"$I$391"</definedName>
    <definedName name="IQRH392">"$I$392"</definedName>
    <definedName name="IQRH393">"$I$393"</definedName>
    <definedName name="IQRH394">"$I$394"</definedName>
    <definedName name="IQRH395">"$I$395"</definedName>
    <definedName name="IQRH396">"$I$396"</definedName>
    <definedName name="IQRH397">"$I$397"</definedName>
    <definedName name="IQRH398">"$I$398"</definedName>
    <definedName name="IQRH399">"$I$399"</definedName>
    <definedName name="IQRH4">"$I$4:$M$4"</definedName>
    <definedName name="IQRH40">"$I$40"</definedName>
    <definedName name="IQRH400">"$I$400"</definedName>
    <definedName name="IQRH401">"$I$401"</definedName>
    <definedName name="IQRH402">"$I$402"</definedName>
    <definedName name="IQRH403">"$I$403"</definedName>
    <definedName name="IQRH404">"$I$404"</definedName>
    <definedName name="IQRH405">"$I$405"</definedName>
    <definedName name="IQRH406">"$I$406"</definedName>
    <definedName name="IQRH407">"$I$407"</definedName>
    <definedName name="IQRH408">"$I$408"</definedName>
    <definedName name="IQRH409">"$I$409"</definedName>
    <definedName name="IQRH41">"$I$41"</definedName>
    <definedName name="IQRH410">"$I$410"</definedName>
    <definedName name="IQRH411">"$I$411"</definedName>
    <definedName name="IQRH412">"$I$412"</definedName>
    <definedName name="IQRH413">"$I$413"</definedName>
    <definedName name="IQRH414">"$I$414"</definedName>
    <definedName name="IQRH415">"$I$415"</definedName>
    <definedName name="IQRH416">"$I$416"</definedName>
    <definedName name="IQRH417">"$I$417"</definedName>
    <definedName name="IQRH418">"$I$418"</definedName>
    <definedName name="IQRH419">"$I$419"</definedName>
    <definedName name="IQRH42">"$I$42"</definedName>
    <definedName name="IQRH420">"$I$420"</definedName>
    <definedName name="IQRH421">"$I$421"</definedName>
    <definedName name="IQRH422">"$I$422"</definedName>
    <definedName name="IQRH423">"$I$423"</definedName>
    <definedName name="IQRH424">"$I$424"</definedName>
    <definedName name="IQRH425">"$I$425"</definedName>
    <definedName name="IQRH426">"$I$426"</definedName>
    <definedName name="IQRH427">"$I$427"</definedName>
    <definedName name="IQRH428">"$I$428"</definedName>
    <definedName name="IQRH429">"$I$429"</definedName>
    <definedName name="IQRH43">"$I$43"</definedName>
    <definedName name="IQRH430">"$I$430"</definedName>
    <definedName name="IQRH431">"$I$431"</definedName>
    <definedName name="IQRH432">"$I$432"</definedName>
    <definedName name="IQRH433">"$I$433"</definedName>
    <definedName name="IQRH434">"$I$434"</definedName>
    <definedName name="IQRH435">"$I$435"</definedName>
    <definedName name="IQRH436">"$I$436"</definedName>
    <definedName name="IQRH437">"$I$437"</definedName>
    <definedName name="IQRH438">"$I$438"</definedName>
    <definedName name="IQRH439">"$I$439"</definedName>
    <definedName name="IQRH44">"$I$44"</definedName>
    <definedName name="IQRH440">"$I$440"</definedName>
    <definedName name="IQRH441">"$I$441"</definedName>
    <definedName name="IQRH442">"$I$442"</definedName>
    <definedName name="IQRH443">"$I$443"</definedName>
    <definedName name="IQRH444">"$I$444"</definedName>
    <definedName name="IQRH445">"$I$445"</definedName>
    <definedName name="IQRH446">"$I$446"</definedName>
    <definedName name="IQRH447">"$I$447"</definedName>
    <definedName name="IQRH448">"$I$448"</definedName>
    <definedName name="IQRH449">"$I$449"</definedName>
    <definedName name="IQRH45">"$H$46:$H$201"</definedName>
    <definedName name="IQRH450">"$I$450"</definedName>
    <definedName name="IQRH451">"$I$451"</definedName>
    <definedName name="IQRH452">"$I$452"</definedName>
    <definedName name="IQRH453">"$I$453"</definedName>
    <definedName name="IQRH454">"$I$454"</definedName>
    <definedName name="IQRH455">"$I$455"</definedName>
    <definedName name="IQRH456">"$I$456"</definedName>
    <definedName name="IQRH457">"$I$457"</definedName>
    <definedName name="IQRH458">"$I$458"</definedName>
    <definedName name="IQRH459">"$I$459"</definedName>
    <definedName name="IQRH46">"$H$47:$H$202"</definedName>
    <definedName name="IQRH460">"$I$460"</definedName>
    <definedName name="IQRH461">"$I$461"</definedName>
    <definedName name="IQRH462">"$I$462"</definedName>
    <definedName name="IQRH463">"$I$463"</definedName>
    <definedName name="IQRH464">"$I$464"</definedName>
    <definedName name="IQRH465">"$I$465"</definedName>
    <definedName name="IQRH466">"$I$466"</definedName>
    <definedName name="IQRH467">"$I$467"</definedName>
    <definedName name="IQRH468">"$I$468"</definedName>
    <definedName name="IQRH469">"$I$469"</definedName>
    <definedName name="IQRH47">"$I$47"</definedName>
    <definedName name="IQRH470">"$I$470"</definedName>
    <definedName name="IQRH471">"$I$471"</definedName>
    <definedName name="IQRH472">"$I$472"</definedName>
    <definedName name="IQRH473">"$I$473"</definedName>
    <definedName name="IQRH474">"$I$474"</definedName>
    <definedName name="IQRH475">"$I$475"</definedName>
    <definedName name="IQRH476">"$I$476"</definedName>
    <definedName name="IQRH477">"$I$477"</definedName>
    <definedName name="IQRH478">"$I$478"</definedName>
    <definedName name="IQRH479">"$I$479"</definedName>
    <definedName name="IQRH48">"$I$48"</definedName>
    <definedName name="IQRH480">"$I$480"</definedName>
    <definedName name="IQRH481">"$I$481"</definedName>
    <definedName name="IQRH482">"$I$482"</definedName>
    <definedName name="IQRH483">"$I$483"</definedName>
    <definedName name="IQRH484">"$I$484"</definedName>
    <definedName name="IQRH485">"$I$485"</definedName>
    <definedName name="IQRH486">"$I$486"</definedName>
    <definedName name="IQRH487">"$I$487"</definedName>
    <definedName name="IQRH488">"$I$488"</definedName>
    <definedName name="IQRH489">"$I$489"</definedName>
    <definedName name="IQRH49">"$I$49"</definedName>
    <definedName name="IQRH490">"$I$490"</definedName>
    <definedName name="IQRH491">"$I$491"</definedName>
    <definedName name="IQRH492">"$I$492"</definedName>
    <definedName name="IQRH493">"$I$493:$M$493"</definedName>
    <definedName name="IQRH494">"$I$494"</definedName>
    <definedName name="IQRH495">"$I$495"</definedName>
    <definedName name="IQRH496">"$I$496"</definedName>
    <definedName name="IQRH497">"$I$497"</definedName>
    <definedName name="IQRH498">"$I$498"</definedName>
    <definedName name="IQRH499">"$I$499"</definedName>
    <definedName name="IQRH5">"$I$5:$J$5"</definedName>
    <definedName name="IQRH50">"$I$50"</definedName>
    <definedName name="IQRH500">"$I$500"</definedName>
    <definedName name="IQRH501">"$I$501"</definedName>
    <definedName name="IQRH502">"$I$502"</definedName>
    <definedName name="IQRH503">"$I$503"</definedName>
    <definedName name="IQRH504">"$I$504"</definedName>
    <definedName name="IQRH505">"$I$505"</definedName>
    <definedName name="IQRH506">"$I$506"</definedName>
    <definedName name="IQRH507">"$I$507"</definedName>
    <definedName name="IQRH508">"$I$508"</definedName>
    <definedName name="IQRH509">"$I$509"</definedName>
    <definedName name="IQRH51">"$I$51"</definedName>
    <definedName name="IQRH510">"$I$510"</definedName>
    <definedName name="IQRH511">"$I$511"</definedName>
    <definedName name="IQRH512">"$I$512"</definedName>
    <definedName name="IQRH513">"$I$513"</definedName>
    <definedName name="IQRH514">"$I$514"</definedName>
    <definedName name="IQRH515">"$I$515"</definedName>
    <definedName name="IQRH516">"$I$516"</definedName>
    <definedName name="IQRH517">"$I$517"</definedName>
    <definedName name="IQRH518">"$I$518"</definedName>
    <definedName name="IQRH519">"$I$519"</definedName>
    <definedName name="IQRH52">"$I$52:$M$52"</definedName>
    <definedName name="IQRH520">"$I$520"</definedName>
    <definedName name="IQRH521">"$I$521"</definedName>
    <definedName name="IQRH522">"$I$522"</definedName>
    <definedName name="IQRH523">"$I$523"</definedName>
    <definedName name="IQRH524">"$I$524"</definedName>
    <definedName name="IQRH525">"$I$525"</definedName>
    <definedName name="IQRH526">"$I$526"</definedName>
    <definedName name="IQRH527">"$I$527"</definedName>
    <definedName name="IQRH528">"$I$528"</definedName>
    <definedName name="IQRH529">"$I$529"</definedName>
    <definedName name="IQRH53">"$I$53:$J$53"</definedName>
    <definedName name="IQRH530">"$I$530"</definedName>
    <definedName name="IQRH531">"$I$531"</definedName>
    <definedName name="IQRH532">"$I$532"</definedName>
    <definedName name="IQRH533">"$I$533"</definedName>
    <definedName name="IQRH534">"$I$534"</definedName>
    <definedName name="IQRH535">"$I$535"</definedName>
    <definedName name="IQRH536">"$I$536"</definedName>
    <definedName name="IQRH537">"$I$537"</definedName>
    <definedName name="IQRH538">"$I$538"</definedName>
    <definedName name="IQRH539">"$I$539"</definedName>
    <definedName name="IQRH54">"$I$54:$M$54"</definedName>
    <definedName name="IQRH540">"$I$540"</definedName>
    <definedName name="IQRH541">"$I$541"</definedName>
    <definedName name="IQRH542">"$I$542"</definedName>
    <definedName name="IQRH543">"$I$543"</definedName>
    <definedName name="IQRH544">"$I$544"</definedName>
    <definedName name="IQRH545">"$I$545"</definedName>
    <definedName name="IQRH546">"$I$546"</definedName>
    <definedName name="IQRH547">"$I$547"</definedName>
    <definedName name="IQRH548">"$I$548"</definedName>
    <definedName name="IQRH549">"$I$549"</definedName>
    <definedName name="IQRH55">"$I$55:$M$55"</definedName>
    <definedName name="IQRH550">"$I$550"</definedName>
    <definedName name="IQRH551">"$I$551"</definedName>
    <definedName name="IQRH552">"$I$552"</definedName>
    <definedName name="IQRH553">"$I$553"</definedName>
    <definedName name="IQRH554">"$I$554"</definedName>
    <definedName name="IQRH555">"$I$555"</definedName>
    <definedName name="IQRH556">"$I$556"</definedName>
    <definedName name="IQRH557">"$I$557"</definedName>
    <definedName name="IQRH558">"$I$558"</definedName>
    <definedName name="IQRH559">"$I$559"</definedName>
    <definedName name="IQRH56">"$I$56"</definedName>
    <definedName name="IQRH560">"$I$560"</definedName>
    <definedName name="IQRH561">"$I$561"</definedName>
    <definedName name="IQRH562">"$I$562"</definedName>
    <definedName name="IQRH563">"$I$563"</definedName>
    <definedName name="IQRH564">"$I$564"</definedName>
    <definedName name="IQRH565">"$I$565"</definedName>
    <definedName name="IQRH566">"$H$567"</definedName>
    <definedName name="IQRH567">"$I$567"</definedName>
    <definedName name="IQRH568">"$I$568"</definedName>
    <definedName name="IQRH569">"$I$569"</definedName>
    <definedName name="IQRH57">"$I$57"</definedName>
    <definedName name="IQRH570">"$I$570"</definedName>
    <definedName name="IQRH571">"$H$572"</definedName>
    <definedName name="IQRH572">"$H$573"</definedName>
    <definedName name="IQRH573">"$H$574"</definedName>
    <definedName name="IQRH574">"$H$575:$H$583"</definedName>
    <definedName name="IQRH575">"$I$575"</definedName>
    <definedName name="IQRH576">"$H$577"</definedName>
    <definedName name="IQRH577">"$H$578:$H$1079"</definedName>
    <definedName name="IQRH578">"$H$579:$H$1080"</definedName>
    <definedName name="IQRH579">"$I$579"</definedName>
    <definedName name="IQRH58">"$I$58:$M$58"</definedName>
    <definedName name="IQRH580">"$I$580"</definedName>
    <definedName name="IQRH581">"$I$581"</definedName>
    <definedName name="IQRH582">"$I$582"</definedName>
    <definedName name="IQRH583">"$I$583"</definedName>
    <definedName name="IQRH584">"$I$584"</definedName>
    <definedName name="IQRH585">"$I$585"</definedName>
    <definedName name="IQRH586">"$I$586"</definedName>
    <definedName name="IQRH587">"$I$587"</definedName>
    <definedName name="IQRH588">"$I$588"</definedName>
    <definedName name="IQRH589">"$I$589"</definedName>
    <definedName name="IQRH59">"$H$60"</definedName>
    <definedName name="IQRH590">"$I$590"</definedName>
    <definedName name="IQRH591">"$I$591"</definedName>
    <definedName name="IQRH592">"$I$592"</definedName>
    <definedName name="IQRH593">"$I$593"</definedName>
    <definedName name="IQRH594">"$I$594"</definedName>
    <definedName name="IQRH595">"$I$595"</definedName>
    <definedName name="IQRH596">"$I$596"</definedName>
    <definedName name="IQRH597">"$I$597"</definedName>
    <definedName name="IQRH598">"$H$599"</definedName>
    <definedName name="IQRH599">"$I$599"</definedName>
    <definedName name="IQRH6">"$H$7:$H$112"</definedName>
    <definedName name="IQRH60">"$H$61:$H$76"</definedName>
    <definedName name="IQRH600">"$I$600"</definedName>
    <definedName name="IQRH601">"$I$601"</definedName>
    <definedName name="IQRH602">"$I$602"</definedName>
    <definedName name="IQRH603">"$H$604"</definedName>
    <definedName name="IQRH604">"$H$605:$H$614"</definedName>
    <definedName name="IQRH605">"$H$606:$H$615"</definedName>
    <definedName name="IQRH606">"$H$607:$H$616"</definedName>
    <definedName name="IQRH607">"$I$607"</definedName>
    <definedName name="IQRH608">"$H$609"</definedName>
    <definedName name="IQRH609">"$I$609"</definedName>
    <definedName name="IQRH61">"$H$62:$H$65"</definedName>
    <definedName name="IQRH610">"$H$611"</definedName>
    <definedName name="IQRH611">"$H$612:$H$621"</definedName>
    <definedName name="IQRH612">"$I$612"</definedName>
    <definedName name="IQRH613">"$I$613"</definedName>
    <definedName name="IQRH614">"$I$614"</definedName>
    <definedName name="IQRH615">"$I$615"</definedName>
    <definedName name="IQRH616">"$I$616"</definedName>
    <definedName name="IQRH617">"$I$617"</definedName>
    <definedName name="IQRH618">"$I$618"</definedName>
    <definedName name="IQRH619">"$I$619"</definedName>
    <definedName name="IQRH62">"$I$62"</definedName>
    <definedName name="IQRH620">"$I$620"</definedName>
    <definedName name="IQRH621">"$I$621"</definedName>
    <definedName name="IQRH622">"$I$622"</definedName>
    <definedName name="IQRH623">"$I$623"</definedName>
    <definedName name="IQRH624">"$I$624"</definedName>
    <definedName name="IQRH625">"$I$625"</definedName>
    <definedName name="IQRH626">"$I$626"</definedName>
    <definedName name="IQRH627">"$I$627"</definedName>
    <definedName name="IQRH628">"$I$628"</definedName>
    <definedName name="IQRH629">"$I$629"</definedName>
    <definedName name="IQRH63">"$I$63:$M$63"</definedName>
    <definedName name="IQRH630">"$I$630"</definedName>
    <definedName name="IQRH631">"$I$631"</definedName>
    <definedName name="IQRH632">"$I$632"</definedName>
    <definedName name="IQRH633">"$I$633"</definedName>
    <definedName name="IQRH634">"$I$634"</definedName>
    <definedName name="IQRH635">"$I$635"</definedName>
    <definedName name="IQRH636">"$I$636"</definedName>
    <definedName name="IQRH637">"$I$637"</definedName>
    <definedName name="IQRH638">"$I$638"</definedName>
    <definedName name="IQRH639">"$I$639"</definedName>
    <definedName name="IQRH64">"$H$65"</definedName>
    <definedName name="IQRH640">"$I$640"</definedName>
    <definedName name="IQRH641">"$I$641"</definedName>
    <definedName name="IQRH642">"$I$642"</definedName>
    <definedName name="IQRH643">"$I$643"</definedName>
    <definedName name="IQRH644">"$I$644"</definedName>
    <definedName name="IQRH645">"$I$645"</definedName>
    <definedName name="IQRH646">"$I$646"</definedName>
    <definedName name="IQRH647">"$I$647"</definedName>
    <definedName name="IQRH648">"$I$648"</definedName>
    <definedName name="IQRH649">"$I$649"</definedName>
    <definedName name="IQRH65">"$I$65:$K$65"</definedName>
    <definedName name="IQRH650">"$I$650"</definedName>
    <definedName name="IQRH651">"$I$651"</definedName>
    <definedName name="IQRH652">"$I$652"</definedName>
    <definedName name="IQRH653">"$I$653"</definedName>
    <definedName name="IQRH654">"$I$654"</definedName>
    <definedName name="IQRH66">"$I$66"</definedName>
    <definedName name="IQRH67">"$I$67:$M$67"</definedName>
    <definedName name="IQRH68">"$I$68:$L$68"</definedName>
    <definedName name="IQRH69">"$H$70:$H$89"</definedName>
    <definedName name="IQRH7">"$H$8:$H$259"</definedName>
    <definedName name="IQRH70">"$I$70"</definedName>
    <definedName name="IQRH71">"$I$71"</definedName>
    <definedName name="IQRH72">"$I$72:$M$72"</definedName>
    <definedName name="IQRH73">"$I$73:$M$73"</definedName>
    <definedName name="IQRH74">"$I$74:$M$74"</definedName>
    <definedName name="IQRH75">"$I$75:$L$75"</definedName>
    <definedName name="IQRH76">"$I$76:$K$76"</definedName>
    <definedName name="IQRH77">"$I$77"</definedName>
    <definedName name="IQRH78">"$I$78"</definedName>
    <definedName name="IQRH79">"$I$79"</definedName>
    <definedName name="IQRH8">"$H$9"</definedName>
    <definedName name="IQRH80">"$I$80:$M$80"</definedName>
    <definedName name="IQRH81">"$I$81:$M$81"</definedName>
    <definedName name="IQRH82">"$I$82:$M$82"</definedName>
    <definedName name="IQRH83">"$I$83:$M$83"</definedName>
    <definedName name="IQRH84">"$I$84:$M$84"</definedName>
    <definedName name="IQRH85">"$I$85:$M$85"</definedName>
    <definedName name="IQRH86">"$I$86"</definedName>
    <definedName name="IQRH87">"$I$87"</definedName>
    <definedName name="IQRH88">"$I$88:$M$88"</definedName>
    <definedName name="IQRH89">"$I$89:$J$89"</definedName>
    <definedName name="IQRH9">"$H$10:$H$29"</definedName>
    <definedName name="IQRH90">"$I$90:$M$90"</definedName>
    <definedName name="IQRH91">"$I$91:$M$91"</definedName>
    <definedName name="IQRH92">"$I$92:$M$92"</definedName>
    <definedName name="IQRH93">"$I$93:$J$93"</definedName>
    <definedName name="IQRH94">"$I$94"</definedName>
    <definedName name="IQRH95">"$I$95"</definedName>
    <definedName name="IQRH96">"$I$96"</definedName>
    <definedName name="IQRH97">"$I$97:$M$97"</definedName>
    <definedName name="IQRH98">"$I$98:$J$98"</definedName>
    <definedName name="IQRH99">"$I$99:$J$99"</definedName>
    <definedName name="IQRHDB4">"$HDB$5"</definedName>
    <definedName name="IQRI1">"$I$2:$I$4"</definedName>
    <definedName name="IQRI10">"$I$11:$I$14"</definedName>
    <definedName name="IQRI11">"$I$12"</definedName>
    <definedName name="IQRI12">"$I$13"</definedName>
    <definedName name="IQRI13">"$I$14"</definedName>
    <definedName name="IQRI16">"$I$17:$I$18"</definedName>
    <definedName name="IQRI17">"$I$18:$I$77"</definedName>
    <definedName name="IQRI2">"$I$3:$I$66"</definedName>
    <definedName name="IQRI20">"$I$21:$I$35"</definedName>
    <definedName name="IQRI22">"$I$23:$I$220"</definedName>
    <definedName name="IQRI281">"$I$282:$I$533"</definedName>
    <definedName name="IQRI287">"$I$288:$I$307"</definedName>
    <definedName name="IQRI31">"$I$32"</definedName>
    <definedName name="IQRI39">"$I$40:$I$61"</definedName>
    <definedName name="IQRI42">"$I$43:$I$80"</definedName>
    <definedName name="IQRI44">"$I$45:$I$75"</definedName>
    <definedName name="IQRI46">"$I$47:$I$202"</definedName>
    <definedName name="IQRI49">"$I$50:$I$303"</definedName>
    <definedName name="IQRI566">"$I$567"</definedName>
    <definedName name="IQRI571">"$I$572"</definedName>
    <definedName name="IQRI572">"$I$573:$I$575"</definedName>
    <definedName name="IQRI573">"$I$574:$I$576"</definedName>
    <definedName name="IQRI574">"$I$575:$I$586"</definedName>
    <definedName name="IQRI576">"$I$577"</definedName>
    <definedName name="IQRI578">"$I$579"</definedName>
    <definedName name="IQRI598">"$I$599"</definedName>
    <definedName name="IQRI6">"$I$7:$I$112"</definedName>
    <definedName name="IQRI60">"$I$61:$I$110"</definedName>
    <definedName name="IQRI603">"$I$604"</definedName>
    <definedName name="IQRI604">"$I$605:$I$614"</definedName>
    <definedName name="IQRI605">"$I$606:$I$615"</definedName>
    <definedName name="IQRI606">"$I$607:$I$616"</definedName>
    <definedName name="IQRI608">"$I$609"</definedName>
    <definedName name="IQRI61">"$I$62:$I$73"</definedName>
    <definedName name="IQRI610">"$I$611"</definedName>
    <definedName name="IQRI611">"$I$612:$I$621"</definedName>
    <definedName name="IQRI66">"$I$67:$I$71"</definedName>
    <definedName name="IQRI69">"$I$70:$I$89"</definedName>
    <definedName name="IQRI7">"$I$8:$I$259"</definedName>
    <definedName name="IQRI8">"$I$9:$I$13"</definedName>
    <definedName name="IQRI84">"$I$85:$I$86"</definedName>
    <definedName name="IQRI9">"$I$10:$I$262"</definedName>
    <definedName name="IQRI90">"$I$91:$I$100"</definedName>
    <definedName name="IQRIDB4">"$IDB$5"</definedName>
    <definedName name="IQRJ1">"$J$2:$J$4"</definedName>
    <definedName name="IQRJ10">"$J$11:$J$40"</definedName>
    <definedName name="IQRJ11">"$J$12:$J$53"</definedName>
    <definedName name="IQRJ12">"$J$13:$J$76"</definedName>
    <definedName name="IQRJ13">"$J$14:$J$75"</definedName>
    <definedName name="IQRJ15">"$J$16:$J$18"</definedName>
    <definedName name="IQRJ16">"$J$17:$J$21"</definedName>
    <definedName name="IQRJ1604">"$J$1605:$J$2209"</definedName>
    <definedName name="IQRJ17">"$J$18:$J$520"</definedName>
    <definedName name="IQRJ18">"$J$19:$J$1786"</definedName>
    <definedName name="IQRJ19">"$J$20:$J$1786"</definedName>
    <definedName name="IQRJ22">"$J$23:$J$42"</definedName>
    <definedName name="IQRJ25">"$J$26:$J$287"</definedName>
    <definedName name="IQRJ26">"$J$27:$J$286"</definedName>
    <definedName name="IQRJ281">"$J$282:$J$783"</definedName>
    <definedName name="IQRJ3">"$J$4:$J$67"</definedName>
    <definedName name="IQRJ30">"$J$31:$J$39"</definedName>
    <definedName name="IQRJ31">"$J$32"</definedName>
    <definedName name="IQRJ32">"$J$33:$J$123"</definedName>
    <definedName name="IQRJ4">"$J$5:$J$258"</definedName>
    <definedName name="IQRJ42">"$J$43:$J$80"</definedName>
    <definedName name="IQRJ43">"$J$44:$J$49"</definedName>
    <definedName name="IQRJ44">"$J$45:$J$75"</definedName>
    <definedName name="IQRJ49">"$J$50"</definedName>
    <definedName name="IQRJ5">"$J$6:$J$1413"</definedName>
    <definedName name="IQRJ566">"$J$567"</definedName>
    <definedName name="IQRJ571">"$J$572"</definedName>
    <definedName name="IQRJ572">"$J$573:$J$575"</definedName>
    <definedName name="IQRJ573">"$J$574:$J$576"</definedName>
    <definedName name="IQRJ574">"$J$575:$J$580"</definedName>
    <definedName name="IQRJ576">"$J$577"</definedName>
    <definedName name="IQRJ578">"$J$579"</definedName>
    <definedName name="IQRJ59">"$J$60"</definedName>
    <definedName name="IQRJ598">"$J$599"</definedName>
    <definedName name="IQRJ6">"$J$7:$J$112"</definedName>
    <definedName name="IQRJ60">"$J$61:$J$105"</definedName>
    <definedName name="IQRJ603">"$J$604"</definedName>
    <definedName name="IQRJ604">"$J$605:$J$614"</definedName>
    <definedName name="IQRJ605">"$J$606:$J$615"</definedName>
    <definedName name="IQRJ606">"$J$607:$J$616"</definedName>
    <definedName name="IQRJ608">"$J$609"</definedName>
    <definedName name="IQRJ61">"$J$62:$J$63"</definedName>
    <definedName name="IQRJ610">"$J$611"</definedName>
    <definedName name="IQRJ611">"$J$612:$J$621"</definedName>
    <definedName name="IQRJ66">"$J$67:$J$71"</definedName>
    <definedName name="IQRJ7">"$J$8:$J$259"</definedName>
    <definedName name="IQRJ8">"$J$9:$J$260"</definedName>
    <definedName name="IQRJ84">"$J$85:$J$86"</definedName>
    <definedName name="IQRJ9">"$J$10:$J$262"</definedName>
    <definedName name="IQRJDB4">"$JDB$5"</definedName>
    <definedName name="IQRK1">"$K$2:$K$4"</definedName>
    <definedName name="IQRK10">"$K$11"</definedName>
    <definedName name="IQRK11">"$K$12:$K$53"</definedName>
    <definedName name="IQRK12">"$K$13"</definedName>
    <definedName name="IQRK13">"$K$14:$K$21"</definedName>
    <definedName name="IQRK14">"$K$15:$K$17"</definedName>
    <definedName name="IQRK15">"$K$16:$K$23"</definedName>
    <definedName name="IQRK1604">"$K$1605:$K$2209"</definedName>
    <definedName name="IQRK2">"$K$3:$K$5"</definedName>
    <definedName name="IQRK281">"$K$282:$K$781"</definedName>
    <definedName name="IQRK29">"$K$30"</definedName>
    <definedName name="IQRK3">"$K$4:$K$180"</definedName>
    <definedName name="IQRK30">"$K$31:$K$65"</definedName>
    <definedName name="IQRK31">"$K$32:$K$2287"</definedName>
    <definedName name="IQRK4">"$K$5:$K$257"</definedName>
    <definedName name="IQRK42">"$K$43:$K$80"</definedName>
    <definedName name="IQRK44">"$K$45:$K$71"</definedName>
    <definedName name="IQRK49">"$K$50:$K$303"</definedName>
    <definedName name="IQRK566">"$K$567"</definedName>
    <definedName name="IQRK571">"$K$572"</definedName>
    <definedName name="IQRK572">"$K$573"</definedName>
    <definedName name="IQRK573">"$K$574"</definedName>
    <definedName name="IQRK574">"$K$575:$K$604"</definedName>
    <definedName name="IQRK576">"$K$577"</definedName>
    <definedName name="IQRK578">"$K$579"</definedName>
    <definedName name="IQRK598">"$K$599"</definedName>
    <definedName name="IQRK60">"$K$61:$K$110"</definedName>
    <definedName name="IQRK603">"$K$604"</definedName>
    <definedName name="IQRK604">"$K$605:$K$614"</definedName>
    <definedName name="IQRK605">"$K$606:$K$615"</definedName>
    <definedName name="IQRK606">"$K$607:$K$616"</definedName>
    <definedName name="IQRK608">"$K$609"</definedName>
    <definedName name="IQRK61">"$K$62:$K$76"</definedName>
    <definedName name="IQRK610">"$K$611"</definedName>
    <definedName name="IQRK611">"$K$612:$K$621"</definedName>
    <definedName name="IQRK69">"$K$70:$K$89"</definedName>
    <definedName name="IQRK7">"$K$8:$K$25"</definedName>
    <definedName name="IQRK8">"$K$9:$K$261"</definedName>
    <definedName name="IQRK9">"$K$10:$K$262"</definedName>
    <definedName name="IQRKDB4">"$KDB$5"</definedName>
    <definedName name="IQRL10">"$L$11"</definedName>
    <definedName name="IQRL104">"$L$105:$L$109"</definedName>
    <definedName name="IQRL11">"$L$12"</definedName>
    <definedName name="IQRL12">"$L$13"</definedName>
    <definedName name="IQRL13">"$L$14:$L$21"</definedName>
    <definedName name="IQRL14">"$L$15:$L$17"</definedName>
    <definedName name="IQRL15">"$L$16:$L$23"</definedName>
    <definedName name="IQRL16">"$L$17:$L$21"</definedName>
    <definedName name="IQRL17">"$L$18:$L$25"</definedName>
    <definedName name="IQRL2">"$L$3:$L$5"</definedName>
    <definedName name="IQRL22">"$L$23:$L$56"</definedName>
    <definedName name="IQRL27">"$L$28:$L$280"</definedName>
    <definedName name="IQRL281">"$L$282:$L$782"</definedName>
    <definedName name="IQRL29">"$L$30:$L$196"</definedName>
    <definedName name="IQRL3">"$L$4:$L$6"</definedName>
    <definedName name="IQRL31">"$L$32"</definedName>
    <definedName name="IQRL32">"$L$33:$L$123"</definedName>
    <definedName name="IQRL35">"$L$36:$L$37"</definedName>
    <definedName name="IQRL36">"$L$37:$L$40"</definedName>
    <definedName name="IQRL39">"$L$40:$L$61"</definedName>
    <definedName name="IQRL44">"$L$45:$L$71"</definedName>
    <definedName name="IQRL46">"$L$47:$L$306"</definedName>
    <definedName name="IQRL49">"$L$50"</definedName>
    <definedName name="IQRL51">"$L$52:$L$56"</definedName>
    <definedName name="IQRL566">"$L$567"</definedName>
    <definedName name="IQRL571">"$L$572"</definedName>
    <definedName name="IQRL572">"$L$573:$L$577"</definedName>
    <definedName name="IQRL573">"$L$574:$L$578"</definedName>
    <definedName name="IQRL574">"$L$575:$L$604"</definedName>
    <definedName name="IQRL576">"$L$577"</definedName>
    <definedName name="IQRL578">"$L$579"</definedName>
    <definedName name="IQRL59">"$L$60"</definedName>
    <definedName name="IQRL598">"$L$599"</definedName>
    <definedName name="IQRL60">"$L$61:$L$70"</definedName>
    <definedName name="IQRL603">"$L$604"</definedName>
    <definedName name="IQRL604">"$L$605:$L$614"</definedName>
    <definedName name="IQRL605">"$L$606:$L$615"</definedName>
    <definedName name="IQRL606">"$L$607:$L$616"</definedName>
    <definedName name="IQRL608">"$L$609"</definedName>
    <definedName name="IQRL61">"$L$62:$L$63"</definedName>
    <definedName name="IQRL610">"$L$611"</definedName>
    <definedName name="IQRL611">"$L$612:$L$621"</definedName>
    <definedName name="IQRL62">"$L$63:$L$72"</definedName>
    <definedName name="IQRL64">"$L$65:$L$67"</definedName>
    <definedName name="IQRL68">"$L$69:$L$78"</definedName>
    <definedName name="IQRL69">"$L$70:$L$72"</definedName>
    <definedName name="IQRL7">"$L$8:$L$164"</definedName>
    <definedName name="IQRL70">"$L$71:$L$73"</definedName>
    <definedName name="IQRL71">"$L$72:$L$81"</definedName>
    <definedName name="IQRL72">"$L$73:$L$82"</definedName>
    <definedName name="IQRL73">"$L$74:$L$83"</definedName>
    <definedName name="IQRL74">"$L$75:$L$84"</definedName>
    <definedName name="IQRL84">"$L$85:$L$86"</definedName>
    <definedName name="IQRL9">"$L$10:$L$262"</definedName>
    <definedName name="IQRLDB4">"$LDB$5"</definedName>
    <definedName name="IQRM1">"$M$2:$M$6"</definedName>
    <definedName name="IQRM10">"$M$11:$M$26"</definedName>
    <definedName name="IQRM106">"$M$107:$M$357"</definedName>
    <definedName name="IQRM107">"$M$108:$M$358"</definedName>
    <definedName name="IQRM108">"$M$109:$M$359"</definedName>
    <definedName name="IQRM109">"$M$110:$M$359"</definedName>
    <definedName name="IQRM110">"$M$111:$M$361"</definedName>
    <definedName name="IQRM111">"$M$112:$M$362"</definedName>
    <definedName name="IQRM112">"$M$113:$M$363"</definedName>
    <definedName name="IQRM113">"$M$114:$M$364"</definedName>
    <definedName name="IQRM12">"$N$12:$R$12"</definedName>
    <definedName name="IQRM13">"$M$14:$M$309"</definedName>
    <definedName name="IQRM14">"$M$15:$M$17"</definedName>
    <definedName name="IQRM15">"$M$16"</definedName>
    <definedName name="IQRM16">"$N$16"</definedName>
    <definedName name="IQRM17">"$M$18:$M$22"</definedName>
    <definedName name="IQRM22">"$M$23:$M$42"</definedName>
    <definedName name="IQRM24">"$M$25:$M$1612"</definedName>
    <definedName name="IQRM26">"$M$27:$M$280"</definedName>
    <definedName name="IQRM281">"$M$282:$M$786"</definedName>
    <definedName name="IQRM3">"$M$4:$M$11"</definedName>
    <definedName name="IQRM30">"$M$31:$M$39"</definedName>
    <definedName name="IQRM39">"$M$40:$M$61"</definedName>
    <definedName name="IQRM43">"$M$44:$M$49"</definedName>
    <definedName name="IQRM45">"$M$46:$M$548"</definedName>
    <definedName name="IQRM49">"$M$50"</definedName>
    <definedName name="IQRM566">"$M$567"</definedName>
    <definedName name="IQRM571">"$M$572"</definedName>
    <definedName name="IQRM573">"$M$574"</definedName>
    <definedName name="IQRM574">"$M$575"</definedName>
    <definedName name="IQRM576">"$M$577"</definedName>
    <definedName name="IQRM578">"$M$579"</definedName>
    <definedName name="IQRM598">"$M$599"</definedName>
    <definedName name="IQRM6">"$M$7:$M$1414"</definedName>
    <definedName name="IQRM60">"$M$61:$M$65"</definedName>
    <definedName name="IQRM603">"$M$604"</definedName>
    <definedName name="IQRM605">"$M$606:$M$615"</definedName>
    <definedName name="IQRM606">"$M$607:$M$616"</definedName>
    <definedName name="IQRM608">"$M$609"</definedName>
    <definedName name="IQRM61">"$M$62:$M$67"</definedName>
    <definedName name="IQRM610">"$M$611"</definedName>
    <definedName name="IQRM611">"$M$612:$M$621"</definedName>
    <definedName name="IQRM67">"$M$68:$M$320"</definedName>
    <definedName name="IQRM68">"$M$69:$M$321"</definedName>
    <definedName name="IQRM69">"$M$70:$M$322"</definedName>
    <definedName name="IQRM7">"$M$8:$M$259"</definedName>
    <definedName name="IQRM70">"$M$71:$M$323"</definedName>
    <definedName name="IQRM76">"$M$77:$M$750"</definedName>
    <definedName name="IQRM78">"$M$79:$M$766"</definedName>
    <definedName name="IQRM9">"$M$10:$M$262"</definedName>
    <definedName name="IQRMDB4">"$MDB$5"</definedName>
    <definedName name="IQRN10">"$O$10"</definedName>
    <definedName name="IQRN100">"$O$100:$P$100"</definedName>
    <definedName name="IQRN101">"$O$101:$P$101"</definedName>
    <definedName name="IQRN102">"$O$102"</definedName>
    <definedName name="IQRN103">"$O$103"</definedName>
    <definedName name="IQRN104">"$O$104:$S$104"</definedName>
    <definedName name="IQRN105">"$O$105:$S$105"</definedName>
    <definedName name="IQRN106">"$O$106:$Q$106"</definedName>
    <definedName name="IQRN107">"$N$108:$N$168"</definedName>
    <definedName name="IQRN108">"$O$108:$S$108"</definedName>
    <definedName name="IQRN109">"$O$109"</definedName>
    <definedName name="IQRN11">"$N$12:$N$15"</definedName>
    <definedName name="IQRN110">"$O$110"</definedName>
    <definedName name="IQRN111">"$O$111"</definedName>
    <definedName name="IQRN112">"$O$112:$S$112"</definedName>
    <definedName name="IQRN113">"$O$113:$S$113"</definedName>
    <definedName name="IQRN114">"$O$114:$S$114"</definedName>
    <definedName name="IQRN115">"$O$115:$S$115"</definedName>
    <definedName name="IQRN116">"$O$116"</definedName>
    <definedName name="IQRN117">"$O$117"</definedName>
    <definedName name="IQRN118">"$O$118"</definedName>
    <definedName name="IQRN119">"$O$119"</definedName>
    <definedName name="IQRN12">"$O$12:$S$12"</definedName>
    <definedName name="IQRN120">"$O$120"</definedName>
    <definedName name="IQRN121">"$O$121:$S$121"</definedName>
    <definedName name="IQRN122">"$O$122"</definedName>
    <definedName name="IQRN123">"$O$123:$S$123"</definedName>
    <definedName name="IQRN124">"$O$124:$S$124"</definedName>
    <definedName name="IQRN125">"$O$125"</definedName>
    <definedName name="IQRN126">"$O$126"</definedName>
    <definedName name="IQRN127">"$O$127:$S$127"</definedName>
    <definedName name="IQRN128">"$O$128"</definedName>
    <definedName name="IQRN129">"$O$129:$P$129"</definedName>
    <definedName name="IQRN13">"$O$13:$S$13"</definedName>
    <definedName name="IQRN130">"$O$130:$S$130"</definedName>
    <definedName name="IQRN131">"$O$131:$R$131"</definedName>
    <definedName name="IQRN132">"$O$132:$S$132"</definedName>
    <definedName name="IQRN133">"$O$133:$P$133"</definedName>
    <definedName name="IQRN134">"$O$134"</definedName>
    <definedName name="IQRN135">"$O$135:$S$135"</definedName>
    <definedName name="IQRN136">"$O$136:$S$136"</definedName>
    <definedName name="IQRN137">"$O$137:$S$137"</definedName>
    <definedName name="IQRN138">"$O$138:$S$138"</definedName>
    <definedName name="IQRN139">"$O$139:$S$139"</definedName>
    <definedName name="IQRN14">"$O$14"</definedName>
    <definedName name="IQRN140">"$O$140"</definedName>
    <definedName name="IQRN141">"$O$141:$S$141"</definedName>
    <definedName name="IQRN142">"$O$142:$Q$142"</definedName>
    <definedName name="IQRN143">"$O$143:$S$143"</definedName>
    <definedName name="IQRN144">"$O$144:$Q$144"</definedName>
    <definedName name="IQRN145">"$O$145"</definedName>
    <definedName name="IQRN146">"$O$146"</definedName>
    <definedName name="IQRN147">"$O$147:$S$147"</definedName>
    <definedName name="IQRN148">"$O$148:$S$148"</definedName>
    <definedName name="IQRN149">"$O$149:$S$149"</definedName>
    <definedName name="IQRN15">"$O$15:$S$15"</definedName>
    <definedName name="IQRN150">"$O$150:$S$150"</definedName>
    <definedName name="IQRN151">"$O$151:$R$151"</definedName>
    <definedName name="IQRN152">"$O$152:$P$152"</definedName>
    <definedName name="IQRN153">"$O$153:$S$153"</definedName>
    <definedName name="IQRN154">"$O$154:$S$154"</definedName>
    <definedName name="IQRN155">"$O$155:$Q$155"</definedName>
    <definedName name="IQRN156">"$O$156:$S$156"</definedName>
    <definedName name="IQRN157">"$O$157:$S$157"</definedName>
    <definedName name="IQRN158">"$O$158:$Q$158"</definedName>
    <definedName name="IQRN159">"$O$159:$S$159"</definedName>
    <definedName name="IQRN16">"$O$16:$S$16"</definedName>
    <definedName name="IQRN160">"$O$160:$S$160"</definedName>
    <definedName name="IQRN161">"$O$161:$Q$161"</definedName>
    <definedName name="IQRN162">"$O$162:$S$162"</definedName>
    <definedName name="IQRN163">"$O$163:$S$163"</definedName>
    <definedName name="IQRN164">"$O$164"</definedName>
    <definedName name="IQRN165">"$O$165:$S$165"</definedName>
    <definedName name="IQRN166">"$O$166:$S$166"</definedName>
    <definedName name="IQRN167">"$O$167:$Q$167"</definedName>
    <definedName name="IQRN168">"$O$168:$S$168"</definedName>
    <definedName name="IQRN169">"$O$169:$P$169"</definedName>
    <definedName name="IQRN17">"$O$17:$S$17"</definedName>
    <definedName name="IQRN170">"$O$170:$P$170"</definedName>
    <definedName name="IQRN171">"$O$171:$S$171"</definedName>
    <definedName name="IQRN172">"$O$172"</definedName>
    <definedName name="IQRN173">"$O$173"</definedName>
    <definedName name="IQRN174">"$O$174:$S$174"</definedName>
    <definedName name="IQRN175">"$O$175"</definedName>
    <definedName name="IQRN176">"$O$176:$S$176"</definedName>
    <definedName name="IQRN177">"$O$177:$S$177"</definedName>
    <definedName name="IQRN178">"$O$178:$S$178"</definedName>
    <definedName name="IQRN179">"$O$179:$S$179"</definedName>
    <definedName name="IQRN18">"$O$18:$S$18"</definedName>
    <definedName name="IQRN180">"$O$180:$S$180"</definedName>
    <definedName name="IQRN181">"$O$181:$S$181"</definedName>
    <definedName name="IQRN182">"$O$182:$S$182"</definedName>
    <definedName name="IQRN183">"$O$183:$Q$183"</definedName>
    <definedName name="IQRN184">"$O$184"</definedName>
    <definedName name="IQRN185">"$O$185:$P$185"</definedName>
    <definedName name="IQRN186">"$O$186"</definedName>
    <definedName name="IQRN187">"$O$187:$P$187"</definedName>
    <definedName name="IQRN188">"$O$188:$S$188"</definedName>
    <definedName name="IQRN189">"$O$189:$S$189"</definedName>
    <definedName name="IQRN19">"$O$19:$S$19"</definedName>
    <definedName name="IQRN190">"$O$190:$S$190"</definedName>
    <definedName name="IQRN191">"$O$191"</definedName>
    <definedName name="IQRN192">"$O$192:$S$192"</definedName>
    <definedName name="IQRN193">"$O$193:$S$193"</definedName>
    <definedName name="IQRN194">"$O$194:$S$194"</definedName>
    <definedName name="IQRN195">"$O$195:$Q$195"</definedName>
    <definedName name="IQRN196">"$O$196:$P$196"</definedName>
    <definedName name="IQRN197">"$O$197:$S$197"</definedName>
    <definedName name="IQRN198">"$O$198:$S$198"</definedName>
    <definedName name="IQRN199">"$O$199:$S$199"</definedName>
    <definedName name="IQRN20">"$O$20:$S$20"</definedName>
    <definedName name="IQRN200">"$O$200"</definedName>
    <definedName name="IQRN201">"$O$201"</definedName>
    <definedName name="IQRN202">"$O$202"</definedName>
    <definedName name="IQRN203">"$O$203"</definedName>
    <definedName name="IQRN204">"$O$204"</definedName>
    <definedName name="IQRN205">"$O$205"</definedName>
    <definedName name="IQRN206">"$O$206"</definedName>
    <definedName name="IQRN207">"$O$207"</definedName>
    <definedName name="IQRN208">"$O$208"</definedName>
    <definedName name="IQRN209">"$O$209"</definedName>
    <definedName name="IQRN21">"$O$21"</definedName>
    <definedName name="IQRN210">"$O$210"</definedName>
    <definedName name="IQRN211">"$N$212:$N$369"</definedName>
    <definedName name="IQRN212">"$O$212"</definedName>
    <definedName name="IQRN213">"$O$213"</definedName>
    <definedName name="IQRN214">"$O$214"</definedName>
    <definedName name="IQRN215">"$O$215"</definedName>
    <definedName name="IQRN216">"$O$216"</definedName>
    <definedName name="IQRN217">"$O$217"</definedName>
    <definedName name="IQRN218">"$O$218"</definedName>
    <definedName name="IQRN219">"$O$219"</definedName>
    <definedName name="IQRN22">"$O$22"</definedName>
    <definedName name="IQRN220">"$O$220"</definedName>
    <definedName name="IQRN221">"$O$221"</definedName>
    <definedName name="IQRN222">"$O$222"</definedName>
    <definedName name="IQRN223">"$O$223:$S$223"</definedName>
    <definedName name="IQRN224">"$O$224"</definedName>
    <definedName name="IQRN225">"$O$225"</definedName>
    <definedName name="IQRN226">"$O$226"</definedName>
    <definedName name="IQRN227">"$O$227"</definedName>
    <definedName name="IQRN228">"$O$228"</definedName>
    <definedName name="IQRN229">"$O$229"</definedName>
    <definedName name="IQRN23">"$O$23"</definedName>
    <definedName name="IQRN230">"$O$230"</definedName>
    <definedName name="IQRN231">"$O$231"</definedName>
    <definedName name="IQRN232">"$O$232"</definedName>
    <definedName name="IQRN233">"$O$233"</definedName>
    <definedName name="IQRN234">"$O$234:$Q$234"</definedName>
    <definedName name="IQRN235">"$O$235"</definedName>
    <definedName name="IQRN236">"$O$236"</definedName>
    <definedName name="IQRN237">"$O$237"</definedName>
    <definedName name="IQRN238">"$O$238"</definedName>
    <definedName name="IQRN239">"$O$239"</definedName>
    <definedName name="IQRN24">"$O$24"</definedName>
    <definedName name="IQRN240">"$O$240"</definedName>
    <definedName name="IQRN241">"$O$241"</definedName>
    <definedName name="IQRN242">"$O$242"</definedName>
    <definedName name="IQRN243">"$O$243"</definedName>
    <definedName name="IQRN244">"$O$244"</definedName>
    <definedName name="IQRN245">"$O$245"</definedName>
    <definedName name="IQRN246">"$O$246"</definedName>
    <definedName name="IQRN247">"$O$247"</definedName>
    <definedName name="IQRN248">"$O$248"</definedName>
    <definedName name="IQRN249">"$O$249"</definedName>
    <definedName name="IQRN25">"$O$25"</definedName>
    <definedName name="IQRN250">"$O$250"</definedName>
    <definedName name="IQRN251">"$O$251"</definedName>
    <definedName name="IQRN252">"$O$252"</definedName>
    <definedName name="IQRN253">"$O$253"</definedName>
    <definedName name="IQRN254">"$O$254:$S$254"</definedName>
    <definedName name="IQRN255">"$O$255"</definedName>
    <definedName name="IQRN256">"$O$256"</definedName>
    <definedName name="IQRN257">"$O$257"</definedName>
    <definedName name="IQRN258">"$O$258"</definedName>
    <definedName name="IQRN259">"$O$259"</definedName>
    <definedName name="IQRN26">"$O$26"</definedName>
    <definedName name="IQRN260">"$O$260"</definedName>
    <definedName name="IQRN261">"$O$261"</definedName>
    <definedName name="IQRN262">"$O$262"</definedName>
    <definedName name="IQRN263">"$O$263"</definedName>
    <definedName name="IQRN264">"$O$264"</definedName>
    <definedName name="IQRN265">"$O$265"</definedName>
    <definedName name="IQRN266">"$O$266"</definedName>
    <definedName name="IQRN267">"$O$267"</definedName>
    <definedName name="IQRN268">"$O$268"</definedName>
    <definedName name="IQRN269">"$O$269"</definedName>
    <definedName name="IQRN27">"$O$27"</definedName>
    <definedName name="IQRN270">"$O$270"</definedName>
    <definedName name="IQRN271">"$O$271"</definedName>
    <definedName name="IQRN272">"$O$272"</definedName>
    <definedName name="IQRN273">"$O$273"</definedName>
    <definedName name="IQRN274">"$O$274"</definedName>
    <definedName name="IQRN275">"$O$275"</definedName>
    <definedName name="IQRN276">"$O$276"</definedName>
    <definedName name="IQRN277">"$O$277"</definedName>
    <definedName name="IQRN278">"$O$278"</definedName>
    <definedName name="IQRN279">"$O$279"</definedName>
    <definedName name="IQRN28">"$O$28"</definedName>
    <definedName name="IQRN280">"$O$280"</definedName>
    <definedName name="IQRN281">"$O$281"</definedName>
    <definedName name="IQRN282">"$O$282"</definedName>
    <definedName name="IQRN283">"$O$283"</definedName>
    <definedName name="IQRN284">"$O$284"</definedName>
    <definedName name="IQRN285">"$O$285"</definedName>
    <definedName name="IQRN286">"$O$286"</definedName>
    <definedName name="IQRN287">"$O$287"</definedName>
    <definedName name="IQRN288">"$O$288"</definedName>
    <definedName name="IQRN289">"$O$289"</definedName>
    <definedName name="IQRN29">"$O$29:$S$29"</definedName>
    <definedName name="IQRN290">"$O$290"</definedName>
    <definedName name="IQRN291">"$O$291"</definedName>
    <definedName name="IQRN292">"$O$292"</definedName>
    <definedName name="IQRN293">"$O$293"</definedName>
    <definedName name="IQRN294">"$O$294"</definedName>
    <definedName name="IQRN295">"$O$295"</definedName>
    <definedName name="IQRN296">"$O$296"</definedName>
    <definedName name="IQRN297">"$O$297"</definedName>
    <definedName name="IQRN298">"$O$298"</definedName>
    <definedName name="IQRN299">"$O$299"</definedName>
    <definedName name="IQRN3">"$N$4:$N$11"</definedName>
    <definedName name="IQRN30">"$O$30:$S$30"</definedName>
    <definedName name="IQRN300">"$O$300"</definedName>
    <definedName name="IQRN301">"$O$301"</definedName>
    <definedName name="IQRN302">"$O$302"</definedName>
    <definedName name="IQRN303">"$O$303"</definedName>
    <definedName name="IQRN304">"$O$304"</definedName>
    <definedName name="IQRN305">"$O$305"</definedName>
    <definedName name="IQRN306">"$O$306"</definedName>
    <definedName name="IQRN307">"$O$307"</definedName>
    <definedName name="IQRN308">"$O$308"</definedName>
    <definedName name="IQRN309">"$O$309"</definedName>
    <definedName name="IQRN31">"$O$31:$Q$31"</definedName>
    <definedName name="IQRN310">"$O$310"</definedName>
    <definedName name="IQRN311">"$O$311"</definedName>
    <definedName name="IQRN312">"$O$312"</definedName>
    <definedName name="IQRN313">"$O$313"</definedName>
    <definedName name="IQRN314">"$O$314"</definedName>
    <definedName name="IQRN315">"$O$315"</definedName>
    <definedName name="IQRN316">"$O$316"</definedName>
    <definedName name="IQRN317">"$O$317"</definedName>
    <definedName name="IQRN318">"$O$318"</definedName>
    <definedName name="IQRN319">"$O$319"</definedName>
    <definedName name="IQRN32">"$O$32:$S$32"</definedName>
    <definedName name="IQRN320">"$O$320"</definedName>
    <definedName name="IQRN321">"$O$321"</definedName>
    <definedName name="IQRN322">"$O$322"</definedName>
    <definedName name="IQRN323">"$O$323"</definedName>
    <definedName name="IQRN324">"$O$324"</definedName>
    <definedName name="IQRN325">"$O$325"</definedName>
    <definedName name="IQRN326">"$O$326"</definedName>
    <definedName name="IQRN327">"$O$327"</definedName>
    <definedName name="IQRN328">"$O$328"</definedName>
    <definedName name="IQRN329">"$O$329"</definedName>
    <definedName name="IQRN33">"$O$33:$S$33"</definedName>
    <definedName name="IQRN330">"$O$330"</definedName>
    <definedName name="IQRN331">"$O$331"</definedName>
    <definedName name="IQRN332">"$O$332"</definedName>
    <definedName name="IQRN333">"$O$333"</definedName>
    <definedName name="IQRN334">"$O$334"</definedName>
    <definedName name="IQRN335">"$O$335"</definedName>
    <definedName name="IQRN336">"$O$336"</definedName>
    <definedName name="IQRN337">"$O$337"</definedName>
    <definedName name="IQRN338">"$O$338"</definedName>
    <definedName name="IQRN339">"$O$339"</definedName>
    <definedName name="IQRN34">"$O$34"</definedName>
    <definedName name="IQRN340">"$O$340"</definedName>
    <definedName name="IQRN341">"$O$341"</definedName>
    <definedName name="IQRN342">"$O$342"</definedName>
    <definedName name="IQRN343">"$O$343"</definedName>
    <definedName name="IQRN344">"$O$344"</definedName>
    <definedName name="IQRN345">"$O$345"</definedName>
    <definedName name="IQRN346">"$O$346"</definedName>
    <definedName name="IQRN347">"$O$347"</definedName>
    <definedName name="IQRN348">"$O$348"</definedName>
    <definedName name="IQRN349">"$O$349"</definedName>
    <definedName name="IQRN35">"$O$35:$S$35"</definedName>
    <definedName name="IQRN350">"$O$350"</definedName>
    <definedName name="IQRN351">"$O$351"</definedName>
    <definedName name="IQRN352">"$O$352"</definedName>
    <definedName name="IQRN353">"$O$353"</definedName>
    <definedName name="IQRN354">"$O$354"</definedName>
    <definedName name="IQRN355">"$O$355"</definedName>
    <definedName name="IQRN356">"$O$356"</definedName>
    <definedName name="IQRN357">"$O$357"</definedName>
    <definedName name="IQRN358">"$O$358"</definedName>
    <definedName name="IQRN359">"$O$359"</definedName>
    <definedName name="IQRN36">"$O$36"</definedName>
    <definedName name="IQRN360">"$O$360:$S$360"</definedName>
    <definedName name="IQRN361">"$O$361"</definedName>
    <definedName name="IQRN362">"$O$362"</definedName>
    <definedName name="IQRN363">"$O$363"</definedName>
    <definedName name="IQRN364">"$O$364"</definedName>
    <definedName name="IQRN365">"$O$365"</definedName>
    <definedName name="IQRN366">"$O$366"</definedName>
    <definedName name="IQRN367">"$O$367"</definedName>
    <definedName name="IQRN368">"$O$368"</definedName>
    <definedName name="IQRN369">"$O$369"</definedName>
    <definedName name="IQRN37">"$O$37:$S$37"</definedName>
    <definedName name="IQRN370">"$O$370"</definedName>
    <definedName name="IQRN371">"$O$371"</definedName>
    <definedName name="IQRN372">"$O$372"</definedName>
    <definedName name="IQRN373">"$O$373"</definedName>
    <definedName name="IQRN374">"$O$374"</definedName>
    <definedName name="IQRN375">"$O$375"</definedName>
    <definedName name="IQRN376">"$O$376"</definedName>
    <definedName name="IQRN377">"$O$377"</definedName>
    <definedName name="IQRN378">"$O$378"</definedName>
    <definedName name="IQRN379">"$O$379"</definedName>
    <definedName name="IQRN38">"$O$38:$S$38"</definedName>
    <definedName name="IQRN380">"$O$380"</definedName>
    <definedName name="IQRN381">"$O$381"</definedName>
    <definedName name="IQRN382">"$O$382"</definedName>
    <definedName name="IQRN383">"$O$383"</definedName>
    <definedName name="IQRN384">"$O$384"</definedName>
    <definedName name="IQRN385">"$O$385"</definedName>
    <definedName name="IQRN386">"$O$386"</definedName>
    <definedName name="IQRN387">"$O$387"</definedName>
    <definedName name="IQRN388">"$O$388"</definedName>
    <definedName name="IQRN389">"$O$389"</definedName>
    <definedName name="IQRN39">"$O$39"</definedName>
    <definedName name="IQRN390">"$O$390"</definedName>
    <definedName name="IQRN391">"$O$391"</definedName>
    <definedName name="IQRN392">"$O$392"</definedName>
    <definedName name="IQRN393">"$O$393"</definedName>
    <definedName name="IQRN394">"$O$394"</definedName>
    <definedName name="IQRN395">"$O$395"</definedName>
    <definedName name="IQRN396">"$O$396"</definedName>
    <definedName name="IQRN397">"$O$397"</definedName>
    <definedName name="IQRN398">"$O$398"</definedName>
    <definedName name="IQRN399">"$O$399"</definedName>
    <definedName name="IQRN4">"$N$5:$N$12"</definedName>
    <definedName name="IQRN40">"$O$40"</definedName>
    <definedName name="IQRN400">"$O$400"</definedName>
    <definedName name="IQRN401">"$O$401"</definedName>
    <definedName name="IQRN402">"$O$402"</definedName>
    <definedName name="IQRN403">"$O$403"</definedName>
    <definedName name="IQRN404">"$O$404"</definedName>
    <definedName name="IQRN405">"$O$405"</definedName>
    <definedName name="IQRN406">"$O$406"</definedName>
    <definedName name="IQRN407">"$O$407"</definedName>
    <definedName name="IQRN408">"$O$408"</definedName>
    <definedName name="IQRN409">"$O$409"</definedName>
    <definedName name="IQRN41">"$O$41"</definedName>
    <definedName name="IQRN410">"$O$410"</definedName>
    <definedName name="IQRN411">"$O$411"</definedName>
    <definedName name="IQRN412">"$O$412"</definedName>
    <definedName name="IQRN413">"$O$413"</definedName>
    <definedName name="IQRN414">"$O$414"</definedName>
    <definedName name="IQRN415">"$O$415"</definedName>
    <definedName name="IQRN416">"$O$416"</definedName>
    <definedName name="IQRN417">"$O$417"</definedName>
    <definedName name="IQRN418">"$O$418"</definedName>
    <definedName name="IQRN419">"$O$419"</definedName>
    <definedName name="IQRN42">"$O$42"</definedName>
    <definedName name="IQRN420">"$O$420"</definedName>
    <definedName name="IQRN421">"$O$421"</definedName>
    <definedName name="IQRN422">"$O$422"</definedName>
    <definedName name="IQRN423">"$O$423"</definedName>
    <definedName name="IQRN424">"$O$424"</definedName>
    <definedName name="IQRN425">"$O$425"</definedName>
    <definedName name="IQRN426">"$O$426"</definedName>
    <definedName name="IQRN427">"$O$427"</definedName>
    <definedName name="IQRN428">"$O$428"</definedName>
    <definedName name="IQRN429">"$O$429"</definedName>
    <definedName name="IQRN43">"$N$44:$N$49"</definedName>
    <definedName name="IQRN430">"$O$430"</definedName>
    <definedName name="IQRN431">"$O$431"</definedName>
    <definedName name="IQRN432">"$O$432"</definedName>
    <definedName name="IQRN433">"$O$433"</definedName>
    <definedName name="IQRN434">"$O$434"</definedName>
    <definedName name="IQRN435">"$O$435"</definedName>
    <definedName name="IQRN436">"$O$436"</definedName>
    <definedName name="IQRN437">"$O$437"</definedName>
    <definedName name="IQRN438">"$O$438"</definedName>
    <definedName name="IQRN439">"$O$439"</definedName>
    <definedName name="IQRN44">"$O$44"</definedName>
    <definedName name="IQRN440">"$O$440"</definedName>
    <definedName name="IQRN441">"$O$441"</definedName>
    <definedName name="IQRN442">"$O$442"</definedName>
    <definedName name="IQRN443">"$O$443"</definedName>
    <definedName name="IQRN444">"$O$444"</definedName>
    <definedName name="IQRN445">"$O$445"</definedName>
    <definedName name="IQRN446">"$O$446"</definedName>
    <definedName name="IQRN447">"$O$447"</definedName>
    <definedName name="IQRN448">"$O$448"</definedName>
    <definedName name="IQRN449">"$O$449"</definedName>
    <definedName name="IQRN45">"$N$46:$N$201"</definedName>
    <definedName name="IQRN450">"$O$450"</definedName>
    <definedName name="IQRN451">"$O$451"</definedName>
    <definedName name="IQRN452">"$O$452"</definedName>
    <definedName name="IQRN453">"$O$453"</definedName>
    <definedName name="IQRN454">"$O$454"</definedName>
    <definedName name="IQRN455">"$O$455"</definedName>
    <definedName name="IQRN456">"$O$456"</definedName>
    <definedName name="IQRN457">"$O$457"</definedName>
    <definedName name="IQRN458">"$O$458"</definedName>
    <definedName name="IQRN459">"$O$459"</definedName>
    <definedName name="IQRN46">"$N$47:$N$306"</definedName>
    <definedName name="IQRN460">"$O$460"</definedName>
    <definedName name="IQRN461">"$O$461"</definedName>
    <definedName name="IQRN462">"$O$462"</definedName>
    <definedName name="IQRN463">"$O$463"</definedName>
    <definedName name="IQRN464">"$O$464"</definedName>
    <definedName name="IQRN465">"$O$465"</definedName>
    <definedName name="IQRN466">"$O$466"</definedName>
    <definedName name="IQRN467">"$O$467"</definedName>
    <definedName name="IQRN468">"$O$468"</definedName>
    <definedName name="IQRN469">"$O$469"</definedName>
    <definedName name="IQRN47">"$O$47"</definedName>
    <definedName name="IQRN470">"$O$470"</definedName>
    <definedName name="IQRN471">"$O$471"</definedName>
    <definedName name="IQRN472">"$O$472"</definedName>
    <definedName name="IQRN473">"$O$473"</definedName>
    <definedName name="IQRN474">"$O$474"</definedName>
    <definedName name="IQRN475">"$O$475"</definedName>
    <definedName name="IQRN476">"$O$476"</definedName>
    <definedName name="IQRN477">"$O$477"</definedName>
    <definedName name="IQRN478">"$O$478"</definedName>
    <definedName name="IQRN479">"$O$479"</definedName>
    <definedName name="IQRN48">"$O$48"</definedName>
    <definedName name="IQRN480">"$O$480"</definedName>
    <definedName name="IQRN481">"$O$481"</definedName>
    <definedName name="IQRN482">"$O$482"</definedName>
    <definedName name="IQRN483">"$O$483"</definedName>
    <definedName name="IQRN484">"$O$484"</definedName>
    <definedName name="IQRN485">"$O$485"</definedName>
    <definedName name="IQRN486">"$O$486"</definedName>
    <definedName name="IQRN487">"$O$487"</definedName>
    <definedName name="IQRN488">"$O$488"</definedName>
    <definedName name="IQRN489">"$O$489"</definedName>
    <definedName name="IQRN49">"$O$49"</definedName>
    <definedName name="IQRN490">"$O$490"</definedName>
    <definedName name="IQRN491">"$O$491"</definedName>
    <definedName name="IQRN492">"$O$492"</definedName>
    <definedName name="IQRN493">"$O$493"</definedName>
    <definedName name="IQRN494">"$O$494"</definedName>
    <definedName name="IQRN495">"$O$495"</definedName>
    <definedName name="IQRN496">"$O$496"</definedName>
    <definedName name="IQRN497">"$O$497"</definedName>
    <definedName name="IQRN498">"$O$498"</definedName>
    <definedName name="IQRN499">"$O$499"</definedName>
    <definedName name="IQRN5">"$N$6:$N$360"</definedName>
    <definedName name="IQRN50">"$O$50"</definedName>
    <definedName name="IQRN500">"$O$500"</definedName>
    <definedName name="IQRN501">"$O$501"</definedName>
    <definedName name="IQRN502">"$O$502:$S$502"</definedName>
    <definedName name="IQRN503">"$O$503"</definedName>
    <definedName name="IQRN504">"$O$504"</definedName>
    <definedName name="IQRN505">"$O$505"</definedName>
    <definedName name="IQRN506">"$O$506"</definedName>
    <definedName name="IQRN507">"$O$507"</definedName>
    <definedName name="IQRN508">"$O$508"</definedName>
    <definedName name="IQRN509">"$O$509"</definedName>
    <definedName name="IQRN51">"$O$51"</definedName>
    <definedName name="IQRN510">"$O$510"</definedName>
    <definedName name="IQRN511">"$O$511"</definedName>
    <definedName name="IQRN512">"$O$512"</definedName>
    <definedName name="IQRN513">"$O$513"</definedName>
    <definedName name="IQRN514">"$O$514"</definedName>
    <definedName name="IQRN515">"$O$515"</definedName>
    <definedName name="IQRN516">"$O$516"</definedName>
    <definedName name="IQRN517">"$O$517"</definedName>
    <definedName name="IQRN518">"$O$518"</definedName>
    <definedName name="IQRN519">"$O$519"</definedName>
    <definedName name="IQRN52">"$O$52:$S$52"</definedName>
    <definedName name="IQRN520">"$O$520"</definedName>
    <definedName name="IQRN521">"$O$521"</definedName>
    <definedName name="IQRN522">"$O$522"</definedName>
    <definedName name="IQRN523">"$O$523"</definedName>
    <definedName name="IQRN524">"$O$524"</definedName>
    <definedName name="IQRN525">"$O$525"</definedName>
    <definedName name="IQRN526">"$O$526"</definedName>
    <definedName name="IQRN527">"$O$527"</definedName>
    <definedName name="IQRN528">"$O$528"</definedName>
    <definedName name="IQRN529">"$O$529"</definedName>
    <definedName name="IQRN53">"$O$53:$P$53"</definedName>
    <definedName name="IQRN530">"$O$530"</definedName>
    <definedName name="IQRN531">"$O$531"</definedName>
    <definedName name="IQRN532">"$O$532"</definedName>
    <definedName name="IQRN533">"$O$533"</definedName>
    <definedName name="IQRN534">"$O$534"</definedName>
    <definedName name="IQRN535">"$O$535"</definedName>
    <definedName name="IQRN536">"$O$536"</definedName>
    <definedName name="IQRN537">"$O$537"</definedName>
    <definedName name="IQRN538">"$O$538"</definedName>
    <definedName name="IQRN539">"$O$539"</definedName>
    <definedName name="IQRN54">"$O$54:$S$54"</definedName>
    <definedName name="IQRN540">"$O$540"</definedName>
    <definedName name="IQRN541">"$O$541"</definedName>
    <definedName name="IQRN542">"$O$542"</definedName>
    <definedName name="IQRN543">"$O$543"</definedName>
    <definedName name="IQRN544">"$O$544"</definedName>
    <definedName name="IQRN545">"$O$545"</definedName>
    <definedName name="IQRN546">"$O$546"</definedName>
    <definedName name="IQRN547">"$O$547"</definedName>
    <definedName name="IQRN548">"$O$548"</definedName>
    <definedName name="IQRN549">"$O$549"</definedName>
    <definedName name="IQRN55">"$O$55:$S$55"</definedName>
    <definedName name="IQRN550">"$O$550"</definedName>
    <definedName name="IQRN551">"$O$551"</definedName>
    <definedName name="IQRN552">"$O$552"</definedName>
    <definedName name="IQRN553">"$O$553"</definedName>
    <definedName name="IQRN554">"$O$554"</definedName>
    <definedName name="IQRN555">"$O$555"</definedName>
    <definedName name="IQRN556">"$O$556"</definedName>
    <definedName name="IQRN557">"$O$557"</definedName>
    <definedName name="IQRN558">"$O$558"</definedName>
    <definedName name="IQRN559">"$O$559"</definedName>
    <definedName name="IQRN56">"$O$56"</definedName>
    <definedName name="IQRN560">"$O$560"</definedName>
    <definedName name="IQRN561">"$O$561"</definedName>
    <definedName name="IQRN562">"$O$562"</definedName>
    <definedName name="IQRN563">"$O$563"</definedName>
    <definedName name="IQRN564">"$O$564"</definedName>
    <definedName name="IQRN565">"$O$565"</definedName>
    <definedName name="IQRN566">"$N$567"</definedName>
    <definedName name="IQRN567">"$O$567"</definedName>
    <definedName name="IQRN568">"$O$568"</definedName>
    <definedName name="IQRN569">"$O$569"</definedName>
    <definedName name="IQRN57">"$O$57"</definedName>
    <definedName name="IQRN570">"$O$570"</definedName>
    <definedName name="IQRN571">"$O$571"</definedName>
    <definedName name="IQRN572">"$O$572"</definedName>
    <definedName name="IQRN573">"$O$573"</definedName>
    <definedName name="IQRN574">"$O$574"</definedName>
    <definedName name="IQRN575">"$O$575"</definedName>
    <definedName name="IQRN576">"$N$577"</definedName>
    <definedName name="IQRN577">"$N$578:$N$1079"</definedName>
    <definedName name="IQRN578">"$N$579:$N$1080"</definedName>
    <definedName name="IQRN579">"$O$579"</definedName>
    <definedName name="IQRN58">"$O$58:$S$58"</definedName>
    <definedName name="IQRN580">"$O$580"</definedName>
    <definedName name="IQRN581">"$O$581"</definedName>
    <definedName name="IQRN582">"$O$582"</definedName>
    <definedName name="IQRN583">"$O$583"</definedName>
    <definedName name="IQRN584">"$O$584"</definedName>
    <definedName name="IQRN585">"$O$585"</definedName>
    <definedName name="IQRN586">"$O$586"</definedName>
    <definedName name="IQRN587">"$O$587"</definedName>
    <definedName name="IQRN588">"$O$588"</definedName>
    <definedName name="IQRN589">"$O$589"</definedName>
    <definedName name="IQRN59">"$O$59:$P$59"</definedName>
    <definedName name="IQRN590">"$O$590"</definedName>
    <definedName name="IQRN591">"$O$591"</definedName>
    <definedName name="IQRN592">"$O$592"</definedName>
    <definedName name="IQRN593">"$O$593"</definedName>
    <definedName name="IQRN594">"$O$594"</definedName>
    <definedName name="IQRN595">"$O$595"</definedName>
    <definedName name="IQRN596">"$O$596"</definedName>
    <definedName name="IQRN597">"$O$597"</definedName>
    <definedName name="IQRN598">"$N$599"</definedName>
    <definedName name="IQRN599">"$O$599"</definedName>
    <definedName name="IQRN6">"$N$7:$N$259"</definedName>
    <definedName name="IQRN60">"$N$61:$N$63"</definedName>
    <definedName name="IQRN600">"$O$600"</definedName>
    <definedName name="IQRN601">"$O$601"</definedName>
    <definedName name="IQRN602">"$O$602"</definedName>
    <definedName name="IQRN603">"$O$603"</definedName>
    <definedName name="IQRN604">"$O$604"</definedName>
    <definedName name="IQRN605">"$O$605"</definedName>
    <definedName name="IQRN606">"$O$606"</definedName>
    <definedName name="IQRN607">"$O$607"</definedName>
    <definedName name="IQRN608">"$N$609"</definedName>
    <definedName name="IQRN609">"$O$609"</definedName>
    <definedName name="IQRN61">"$N$62:$N$66"</definedName>
    <definedName name="IQRN610">"$N$611"</definedName>
    <definedName name="IQRN611">"$O$611"</definedName>
    <definedName name="IQRN612">"$O$612"</definedName>
    <definedName name="IQRN613">"$O$613"</definedName>
    <definedName name="IQRN614">"$O$614"</definedName>
    <definedName name="IQRN615">"$O$615"</definedName>
    <definedName name="IQRN616">"$O$616"</definedName>
    <definedName name="IQRN617">"$O$617"</definedName>
    <definedName name="IQRN618">"$O$618"</definedName>
    <definedName name="IQRN619">"$O$619"</definedName>
    <definedName name="IQRN62">"$O$62"</definedName>
    <definedName name="IQRN620">"$O$620"</definedName>
    <definedName name="IQRN621">"$O$621"</definedName>
    <definedName name="IQRN622">"$O$622"</definedName>
    <definedName name="IQRN623">"$O$623"</definedName>
    <definedName name="IQRN624">"$O$624"</definedName>
    <definedName name="IQRN625">"$O$625"</definedName>
    <definedName name="IQRN626">"$O$626"</definedName>
    <definedName name="IQRN627">"$O$627"</definedName>
    <definedName name="IQRN628">"$O$628"</definedName>
    <definedName name="IQRN629">"$O$629"</definedName>
    <definedName name="IQRN63">"$O$63:$S$63"</definedName>
    <definedName name="IQRN630">"$O$630"</definedName>
    <definedName name="IQRN631">"$O$631"</definedName>
    <definedName name="IQRN632">"$O$632"</definedName>
    <definedName name="IQRN633">"$O$633"</definedName>
    <definedName name="IQRN634">"$O$634"</definedName>
    <definedName name="IQRN635">"$O$635"</definedName>
    <definedName name="IQRN636">"$O$636"</definedName>
    <definedName name="IQRN637">"$O$637"</definedName>
    <definedName name="IQRN638">"$O$638"</definedName>
    <definedName name="IQRN639">"$O$639"</definedName>
    <definedName name="IQRN64">"$O$64:$S$64"</definedName>
    <definedName name="IQRN640">"$O$640"</definedName>
    <definedName name="IQRN641">"$O$641"</definedName>
    <definedName name="IQRN642">"$O$642"</definedName>
    <definedName name="IQRN643">"$O$643"</definedName>
    <definedName name="IQRN644">"$O$644"</definedName>
    <definedName name="IQRN645">"$O$645"</definedName>
    <definedName name="IQRN646">"$O$646"</definedName>
    <definedName name="IQRN647">"$O$647"</definedName>
    <definedName name="IQRN648">"$O$648"</definedName>
    <definedName name="IQRN649">"$O$649"</definedName>
    <definedName name="IQRN65">"$O$65:$Q$65"</definedName>
    <definedName name="IQRN650">"$O$650"</definedName>
    <definedName name="IQRN651">"$O$651"</definedName>
    <definedName name="IQRN652">"$O$652"</definedName>
    <definedName name="IQRN653">"$O$653"</definedName>
    <definedName name="IQRN654">"$O$654"</definedName>
    <definedName name="IQRN66">"$O$66"</definedName>
    <definedName name="IQRN67">"$O$67:$Q$67"</definedName>
    <definedName name="IQRN68">"$O$68:$R$68"</definedName>
    <definedName name="IQRN69">"$N$70:$N$77"</definedName>
    <definedName name="IQRN7">"$N$8:$N$259"</definedName>
    <definedName name="IQRN70">"$O$70"</definedName>
    <definedName name="IQRN71">"$O$71"</definedName>
    <definedName name="IQRN72">"$O$72:$S$72"</definedName>
    <definedName name="IQRN73">"$O$73:$S$73"</definedName>
    <definedName name="IQRN74">"$O$74:$S$74"</definedName>
    <definedName name="IQRN75">"$O$75:$R$75"</definedName>
    <definedName name="IQRN76">"$O$76:$Q$76"</definedName>
    <definedName name="IQRN77">"$O$77"</definedName>
    <definedName name="IQRN78">"$O$78"</definedName>
    <definedName name="IQRN79">"$O$79"</definedName>
    <definedName name="IQRN8">"$N$9:$N$260"</definedName>
    <definedName name="IQRN80">"$O$80:$S$80"</definedName>
    <definedName name="IQRN81">"$O$81:$S$81"</definedName>
    <definedName name="IQRN82">"$O$82:$S$82"</definedName>
    <definedName name="IQRN83">"$O$83:$S$83"</definedName>
    <definedName name="IQRN84">"$O$84:$S$84"</definedName>
    <definedName name="IQRN85">"$O$85:$S$85"</definedName>
    <definedName name="IQRN86">"$O$86"</definedName>
    <definedName name="IQRN87">"$O$87"</definedName>
    <definedName name="IQRN88">"$O$88:$S$88"</definedName>
    <definedName name="IQRN89">"$O$89:$P$89"</definedName>
    <definedName name="IQRN9">"$N$10:$N$71"</definedName>
    <definedName name="IQRN90">"$O$90:$S$90"</definedName>
    <definedName name="IQRN91">"$O$91:$S$91"</definedName>
    <definedName name="IQRN92">"$O$92:$S$92"</definedName>
    <definedName name="IQRN93">"$O$93:$P$93"</definedName>
    <definedName name="IQRN94">"$O$94"</definedName>
    <definedName name="IQRN95">"$O$95"</definedName>
    <definedName name="IQRN96">"$O$96"</definedName>
    <definedName name="IQRN97">"$O$97:$S$97"</definedName>
    <definedName name="IQRN98">"$O$98:$P$98"</definedName>
    <definedName name="IQRN99">"$O$99:$P$99"</definedName>
    <definedName name="IQRNDB4">"$NDB$5"</definedName>
    <definedName name="IQRO10">"$O$11:$O$14"</definedName>
    <definedName name="IQRO12">"$O$13"</definedName>
    <definedName name="IQRO13">"$O$14"</definedName>
    <definedName name="IQRO14">"$O$15"</definedName>
    <definedName name="IQRO16">"$O$17:$O$24"</definedName>
    <definedName name="IQRO17">"$O$18:$O$77"</definedName>
    <definedName name="IQRO23">"$O$24:$O$275"</definedName>
    <definedName name="IQRO3">"$O$4:$O$11"</definedName>
    <definedName name="IQRO30">"$O$31:$O$197"</definedName>
    <definedName name="IQRO39">"$O$40:$O$61"</definedName>
    <definedName name="IQRO4">"$O$5:$O$12"</definedName>
    <definedName name="IQRO46">"$O$47:$O$202"</definedName>
    <definedName name="IQRO49">"$O$50"</definedName>
    <definedName name="IQRO5">"$O$6:$O$360"</definedName>
    <definedName name="IQRO50">"$O$51:$O$72"</definedName>
    <definedName name="IQRO566">"$O$567"</definedName>
    <definedName name="IQRO576">"$O$577"</definedName>
    <definedName name="IQRO578">"$O$579"</definedName>
    <definedName name="IQRO598">"$O$599"</definedName>
    <definedName name="IQRO60">"$O$61:$O$71"</definedName>
    <definedName name="IQRO608">"$O$609"</definedName>
    <definedName name="IQRO61">"$O$62:$O$109"</definedName>
    <definedName name="IQRO610">"$O$611"</definedName>
    <definedName name="IQRO69">"$O$70:$O$77"</definedName>
    <definedName name="IQRO7">"$O$8:$O$259"</definedName>
    <definedName name="IQRO9">"$O$10:$O$13"</definedName>
    <definedName name="IQRODB4">"$ODB$5"</definedName>
    <definedName name="IQRP10">"$P$11:$P$20"</definedName>
    <definedName name="IQRP12">"$P$13:$P$76"</definedName>
    <definedName name="IQRP14">"$P$15:$P$22"</definedName>
    <definedName name="IQRP20">"$P$21:$P$22"</definedName>
    <definedName name="IQRP22">"$P$23:$P$42"</definedName>
    <definedName name="IQRP25">"$P$26:$P$29"</definedName>
    <definedName name="IQRP26">"$P$27:$P$246"</definedName>
    <definedName name="IQRP28">"$P$29:$P$38"</definedName>
    <definedName name="IQRP29">"$P$30:$P$283"</definedName>
    <definedName name="IQRP3">"$P$4:$P$13"</definedName>
    <definedName name="IQRP30">"$P$31:$P$197"</definedName>
    <definedName name="IQRP31">"$P$32"</definedName>
    <definedName name="IQRP32">"$P$33:$P$386"</definedName>
    <definedName name="IQRP39">"$P$40:$P$61"</definedName>
    <definedName name="IQRP4">"$P$5:$P$12"</definedName>
    <definedName name="IQRP41">"$P$42:$P$62"</definedName>
    <definedName name="IQRP42">"$P$43:$P$63"</definedName>
    <definedName name="IQRP43">"$P$44:$P$54"</definedName>
    <definedName name="IQRP44">"$P$45:$P$71"</definedName>
    <definedName name="IQRP49">"$P$50:$P$55"</definedName>
    <definedName name="IQRP5">"$P$6:$P$51"</definedName>
    <definedName name="IQRP566">"$P$567"</definedName>
    <definedName name="IQRP576">"$P$577"</definedName>
    <definedName name="IQRP578">"$P$579"</definedName>
    <definedName name="IQRP598">"$P$599"</definedName>
    <definedName name="IQRP60">"$P$61:$P$67"</definedName>
    <definedName name="IQRP608">"$P$609"</definedName>
    <definedName name="IQRP61">"$P$62:$P$96"</definedName>
    <definedName name="IQRP610">"$P$611"</definedName>
    <definedName name="IQRP68">"$P$69:$P$70"</definedName>
    <definedName name="IQRP69">"$P$70:$P$77"</definedName>
    <definedName name="IQRP7">"$P$8:$P$161"</definedName>
    <definedName name="IQRP8">"$P$9:$P$54"</definedName>
    <definedName name="IQRP9">"$P$10:$P$258"</definedName>
    <definedName name="IQRPDB4">"$PDB$5"</definedName>
    <definedName name="IQRQ10">"$Q$11:$Q$20"</definedName>
    <definedName name="IQRQ12">"$Q$13:$Q$16"</definedName>
    <definedName name="IQRQ13">"$Q$14:$Q$15"</definedName>
    <definedName name="IQRQ14">"$Q$15:$Q$22"</definedName>
    <definedName name="IQRQ15">"$Q$16:$Q$20"</definedName>
    <definedName name="IQRQ16">"$Q$17:$Q$21"</definedName>
    <definedName name="IQRQ17">"$Q$18:$Q$27"</definedName>
    <definedName name="IQRQ18">"$Q$19:$Q$22"</definedName>
    <definedName name="IQRQ19">"$Q$20:$Q$21"</definedName>
    <definedName name="IQRQ20">"$Q$21:$Q$23"</definedName>
    <definedName name="IQRQ23">"$Q$24:$Q$25"</definedName>
    <definedName name="IQRQ24">"$Q$25:$Q$26"</definedName>
    <definedName name="IQRQ25">"$Q$26:$Q$27"</definedName>
    <definedName name="IQRQ26">"$Q$27:$Q$30"</definedName>
    <definedName name="IQRQ27">"$Q$28"</definedName>
    <definedName name="IQRQ29">"$Q$30:$Q$34"</definedName>
    <definedName name="IQRQ3">"$Q$4:$Q$11"</definedName>
    <definedName name="IQRQ30">"$Q$31:$Q$197"</definedName>
    <definedName name="IQRQ31">"$Q$32"</definedName>
    <definedName name="IQRQ32">"$Q$33"</definedName>
    <definedName name="IQRQ33">"$Q$34"</definedName>
    <definedName name="IQRQ34">"$Q$35"</definedName>
    <definedName name="IQRQ35">"$Q$36"</definedName>
    <definedName name="IQRQ36">"$Q$37"</definedName>
    <definedName name="IQRQ39">"$Q$40:$Q$147"</definedName>
    <definedName name="IQRQ4">"$Q$5:$Q$12"</definedName>
    <definedName name="IQRQ41">"$Q$42:$Q$69"</definedName>
    <definedName name="IQRQ42">"$Q$43:$Q$70"</definedName>
    <definedName name="IQRQ43">"$Q$44:$Q$70"</definedName>
    <definedName name="IQRQ44">"$Q$45:$Q$114"</definedName>
    <definedName name="IQRQ5">"$Q$6:$Q$111"</definedName>
    <definedName name="IQRQ566">"$Q$567"</definedName>
    <definedName name="IQRQ576">"$Q$577"</definedName>
    <definedName name="IQRQ578">"$Q$579"</definedName>
    <definedName name="IQRQ598">"$Q$599"</definedName>
    <definedName name="IQRQ6">"$Q$7:$Q$15"</definedName>
    <definedName name="IQRQ60">"$Q$61:$Q$90"</definedName>
    <definedName name="IQRQ608">"$Q$609"</definedName>
    <definedName name="IQRQ61">"$Q$62:$Q$111"</definedName>
    <definedName name="IQRQ610">"$Q$611"</definedName>
    <definedName name="IQRQ69">"$Q$70:$Q$77"</definedName>
    <definedName name="IQRQ7">"$Q$8:$Q$12"</definedName>
    <definedName name="IQRQ8">"$Q$9:$Q$11"</definedName>
    <definedName name="IQRQ9">"$Q$10:$Q$262"</definedName>
    <definedName name="IQRQDB4">"$QDB$5"</definedName>
    <definedName name="IQRR10">"$R$11"</definedName>
    <definedName name="IQRR11">"$R$12:$R$93"</definedName>
    <definedName name="IQRR111">"$R$112:$R$365"</definedName>
    <definedName name="IQRR12">"$R$13"</definedName>
    <definedName name="IQRR13">"$R$14:$R$75"</definedName>
    <definedName name="IQRR14">"$R$15:$R$22"</definedName>
    <definedName name="IQRR17">"$R$18:$R$520"</definedName>
    <definedName name="IQRR20">"$S$20:$AG$20"</definedName>
    <definedName name="IQRR25">"$R$26:$R$287"</definedName>
    <definedName name="IQRR3">"$R$4:$R$13"</definedName>
    <definedName name="IQRR30">"$R$31:$R$197"</definedName>
    <definedName name="IQRR36">"$R$37:$R$58"</definedName>
    <definedName name="IQRR41">"$R$42:$R$69"</definedName>
    <definedName name="IQRR42">"$R$43:$R$70"</definedName>
    <definedName name="IQRR43">"$R$44:$R$70"</definedName>
    <definedName name="IQRR44">"$R$45:$R$114"</definedName>
    <definedName name="IQRR46">"$R$47:$R$306"</definedName>
    <definedName name="IQRR5">"$R$6:$R$934"</definedName>
    <definedName name="IQRR566">"$R$567"</definedName>
    <definedName name="IQRR576">"$R$577"</definedName>
    <definedName name="IQRR578">"$R$579"</definedName>
    <definedName name="IQRR598">"$R$599"</definedName>
    <definedName name="IQRR60">"$R$61:$R$74"</definedName>
    <definedName name="IQRR608">"$R$609"</definedName>
    <definedName name="IQRR61">"$R$62:$R$96"</definedName>
    <definedName name="IQRR610">"$R$611"</definedName>
    <definedName name="IQRR67">"$R$68:$R$320"</definedName>
    <definedName name="IQRR69">"$R$70:$R$77"</definedName>
    <definedName name="IQRR7">"$R$8:$R$179"</definedName>
    <definedName name="IQRR78">"$R$79:$R$88"</definedName>
    <definedName name="IQRR8">"$R$9"</definedName>
    <definedName name="IQRR9">"$R$10:$R$209"</definedName>
    <definedName name="IQRRDB4">"$RDB$5"</definedName>
    <definedName name="IQRS10">"$S$11"</definedName>
    <definedName name="IQRS11">"$S$12"</definedName>
    <definedName name="IQRS12">"$S$13:$S$76"</definedName>
    <definedName name="IQRS13">"$S$14:$S$15"</definedName>
    <definedName name="IQRS14">"$S$15:$S$22"</definedName>
    <definedName name="IQRS15">"$S$16:$S$20"</definedName>
    <definedName name="IQRS18">"$S$19"</definedName>
    <definedName name="IQRS20">"$T$20:$AH$20"</definedName>
    <definedName name="IQRS22">"$S$23:$S$42"</definedName>
    <definedName name="IQRS25">"$S$26:$S$29"</definedName>
    <definedName name="IQRS29">"$S$30:$S$5057"</definedName>
    <definedName name="IQRS3">"$S$4:$S$11"</definedName>
    <definedName name="IQRS31">"$S$32:$S$5075"</definedName>
    <definedName name="IQRS41">"$S$42:$S$69"</definedName>
    <definedName name="IQRS42">"$S$43:$S$70"</definedName>
    <definedName name="IQRS43">"$S$44:$S$70"</definedName>
    <definedName name="IQRS44">"$S$45:$S$114"</definedName>
    <definedName name="IQRS45">"$S$46:$S$548"</definedName>
    <definedName name="IQRS5">"$S$6:$S$51"</definedName>
    <definedName name="IQRS56">"$S$57:$S$309"</definedName>
    <definedName name="IQRS566">"$S$567"</definedName>
    <definedName name="IQRS57">"$S$58:$S$121"</definedName>
    <definedName name="IQRS576">"$S$577"</definedName>
    <definedName name="IQRS578">"$S$579"</definedName>
    <definedName name="IQRS598">"$S$599"</definedName>
    <definedName name="IQRS6">"$S$7:$S$259"</definedName>
    <definedName name="IQRS60">"$S$61:$S$63"</definedName>
    <definedName name="IQRS608">"$S$609"</definedName>
    <definedName name="IQRS61">"$S$62:$S$105"</definedName>
    <definedName name="IQRS610">"$S$611"</definedName>
    <definedName name="IQRS63">"$S$64"</definedName>
    <definedName name="IQRS68">"$S$69:$S$321"</definedName>
    <definedName name="IQRS69">"$S$70:$S$77"</definedName>
    <definedName name="IQRS7">"$S$8:$S$259"</definedName>
    <definedName name="IQRS8">"$S$9"</definedName>
    <definedName name="IQRS9">"$S$10:$S$209"</definedName>
    <definedName name="IQRSDB4">"$SDB$5"</definedName>
    <definedName name="IQRT10">"$T$11"</definedName>
    <definedName name="IQRT107">"$T$108:$T$168"</definedName>
    <definedName name="IQRT11">"$T$12"</definedName>
    <definedName name="IQRT12">"$T$13"</definedName>
    <definedName name="IQRT13">"$T$14:$T$17"</definedName>
    <definedName name="IQRT14">"$T$15:$T$18"</definedName>
    <definedName name="IQRT15">"$T$16:$T$20"</definedName>
    <definedName name="IQRT17">"$T$18:$T$77"</definedName>
    <definedName name="IQRT19">"$T$20:$T$23"</definedName>
    <definedName name="IQRT20">"$T$21:$T$525"</definedName>
    <definedName name="IQRT211">"$T$212:$T$369"</definedName>
    <definedName name="IQRT22">"$T$23:$T$2539"</definedName>
    <definedName name="IQRT23">"$T$24:$T$43"</definedName>
    <definedName name="IQRT27">"$T$28:$T$184"</definedName>
    <definedName name="IQRT3">"$T$4:$T$8"</definedName>
    <definedName name="IQRT41">"$T$42:$T$43"</definedName>
    <definedName name="IQRT42">"$T$43:$T$44"</definedName>
    <definedName name="IQRT43">"$T$44"</definedName>
    <definedName name="IQRT44">"$T$45"</definedName>
    <definedName name="IQRT45">"$T$46:$T$201"</definedName>
    <definedName name="IQRT46">"$T$47:$T$306"</definedName>
    <definedName name="IQRT47">"$T$48"</definedName>
    <definedName name="IQRT48">"$T$49:$T$50"</definedName>
    <definedName name="IQRT49">"$T$50:$T$55"</definedName>
    <definedName name="IQRT50">"$T$51"</definedName>
    <definedName name="IQRT566">"$T$567"</definedName>
    <definedName name="IQRT576">"$T$577"</definedName>
    <definedName name="IQRT577">"$T$578:$T$1079"</definedName>
    <definedName name="IQRT578">"$T$579:$T$1080"</definedName>
    <definedName name="IQRT598">"$T$599"</definedName>
    <definedName name="IQRT6">"$T$7:$T$321"</definedName>
    <definedName name="IQRT60">"$T$61:$T$66"</definedName>
    <definedName name="IQRT608">"$T$609"</definedName>
    <definedName name="IQRT61">"$T$62:$T$109"</definedName>
    <definedName name="IQRT610">"$T$611"</definedName>
    <definedName name="IQRT67">"$T$68:$T$77"</definedName>
    <definedName name="IQRT68">"$T$69:$T$78"</definedName>
    <definedName name="IQRT69">"$T$70:$T$79"</definedName>
    <definedName name="IQRT7">"$T$8:$T$259"</definedName>
    <definedName name="IQRT70">"$T$71:$T$80"</definedName>
    <definedName name="IQRT71">"$T$72:$T$81"</definedName>
    <definedName name="IQRT72">"$T$73:$T$82"</definedName>
    <definedName name="IQRT73">"$T$74:$T$83"</definedName>
    <definedName name="IQRT74">"$T$75:$T$84"</definedName>
    <definedName name="IQRT75">"$T$76:$T$85"</definedName>
    <definedName name="IQRT76">"$T$77:$T$86"</definedName>
    <definedName name="IQRT77">"$T$78:$T$87"</definedName>
    <definedName name="IQRT78">"$T$79:$T$88"</definedName>
    <definedName name="IQRT79">"$T$80:$T$89"</definedName>
    <definedName name="IQRT8">"$T$9:$T$54"</definedName>
    <definedName name="IQRT80">"$T$81:$T$90"</definedName>
    <definedName name="IQRT81">"$T$82:$T$91"</definedName>
    <definedName name="IQRT82">"$T$83:$T$92"</definedName>
    <definedName name="IQRT83">"$T$84:$T$93"</definedName>
    <definedName name="IQRT84">"$T$85:$T$94"</definedName>
    <definedName name="IQRT85">"$T$86:$T$95"</definedName>
    <definedName name="IQRT86">"$T$87:$T$96"</definedName>
    <definedName name="IQRT9">"$T$10:$T$210"</definedName>
    <definedName name="IQRTDB4">"$TDB$5"</definedName>
    <definedName name="IQRU10">"$U$11"</definedName>
    <definedName name="IQRU11">"$U$12:$U$264"</definedName>
    <definedName name="IQRU14">"$U$15:$U$266"</definedName>
    <definedName name="IQRU16">"$U$17"</definedName>
    <definedName name="IQRU17">"$U$18:$U$68"</definedName>
    <definedName name="IQRU2">"$U$3:$U$23"</definedName>
    <definedName name="IQRU20">"$U$21:$U$22"</definedName>
    <definedName name="IQRU28">"$U$29:$U$48"</definedName>
    <definedName name="IQRU3">"$U$4:$U$8"</definedName>
    <definedName name="IQRU32">"$U$33:$U$36"</definedName>
    <definedName name="IQRU36">"$U$37:$U$290"</definedName>
    <definedName name="IQRU41">"$U$42:$U$62"</definedName>
    <definedName name="IQRU42">"$U$43:$U$70"</definedName>
    <definedName name="IQRU43">"$U$44:$U$54"</definedName>
    <definedName name="IQRU44">"$U$45:$U$71"</definedName>
    <definedName name="IQRU46">"$U$47:$U$202"</definedName>
    <definedName name="IQRU566">"$U$567"</definedName>
    <definedName name="IQRU576">"$U$577"</definedName>
    <definedName name="IQRU578">"$U$579"</definedName>
    <definedName name="IQRU598">"$U$599"</definedName>
    <definedName name="IQRU60">"$U$61:$U$67"</definedName>
    <definedName name="IQRU608">"$U$609"</definedName>
    <definedName name="IQRU61">"$U$62:$U$76"</definedName>
    <definedName name="IQRU610">"$U$611"</definedName>
    <definedName name="IQRU7">"$U$8:$U$259"</definedName>
    <definedName name="IQRU76">"$U$77:$U$750"</definedName>
    <definedName name="IQRU78">"$U$79:$U$766"</definedName>
    <definedName name="IQRU8">"$U$9"</definedName>
    <definedName name="IQRU9">"$U$10"</definedName>
    <definedName name="IQRUDB4">"$UDB$5"</definedName>
    <definedName name="IQRV11">"$V$12:$V$264"</definedName>
    <definedName name="IQRV12">"$V$13:$V$76"</definedName>
    <definedName name="IQRV13">"$V$14:$V$75"</definedName>
    <definedName name="IQRV16">"$V$17"</definedName>
    <definedName name="IQRV17">"$V$18:$V$519"</definedName>
    <definedName name="IQRV2">"$V$3:$V$43"</definedName>
    <definedName name="IQRV20">"$V$21:$V$23"</definedName>
    <definedName name="IQRV22">"$V$23:$V$42"</definedName>
    <definedName name="IQRV25">"$V$26:$V$287"</definedName>
    <definedName name="IQRV26">"$V$27:$V$286"</definedName>
    <definedName name="IQRV28">"$V$29:$V$48"</definedName>
    <definedName name="IQRV3">"$V$4:$V$8"</definedName>
    <definedName name="IQRV4">"$V$5:$V$257"</definedName>
    <definedName name="IQRV44">"$V$45:$V$71"</definedName>
    <definedName name="IQRV5">"$V$6:$V$258"</definedName>
    <definedName name="IQRV566">"$V$567"</definedName>
    <definedName name="IQRV576">"$V$577"</definedName>
    <definedName name="IQRV578">"$V$579"</definedName>
    <definedName name="IQRV598">"$V$599"</definedName>
    <definedName name="IQRV60">"$V$61:$V$73"</definedName>
    <definedName name="IQRV608">"$V$609"</definedName>
    <definedName name="IQRV61">"$V$62:$V$92"</definedName>
    <definedName name="IQRV610">"$V$611"</definedName>
    <definedName name="IQRV7">"$V$8:$V$179"</definedName>
    <definedName name="IQRV70">"$V$71:$V$80"</definedName>
    <definedName name="IQRV71">"$V$72:$V$81"</definedName>
    <definedName name="IQRV72">"$V$73:$V$82"</definedName>
    <definedName name="IQRV73">"$V$74:$V$83"</definedName>
    <definedName name="IQRV74">"$V$75:$V$84"</definedName>
    <definedName name="IQRV75">"$V$76:$V$85"</definedName>
    <definedName name="IQRV76">"$V$77:$V$86"</definedName>
    <definedName name="IQRV77">"$V$78:$V$81"</definedName>
    <definedName name="IQRV78">"$V$79:$V$88"</definedName>
    <definedName name="IQRV79">"$V$80:$V$89"</definedName>
    <definedName name="IQRV8">"$V$9:$V$261"</definedName>
    <definedName name="IQRV80">"$V$81:$V$84"</definedName>
    <definedName name="IQRV81">"$V$82:$V$91"</definedName>
    <definedName name="IQRV82">"$V$83:$V$92"</definedName>
    <definedName name="IQRV83">"$V$84:$V$93"</definedName>
    <definedName name="IQRVDB4">"$VDB$5"</definedName>
    <definedName name="IQRW12">"$W$13"</definedName>
    <definedName name="IQRW13">"$W$14:$W$305"</definedName>
    <definedName name="IQRW17">"$W$18:$W$21"</definedName>
    <definedName name="IQRW18">"$W$19:$W$20"</definedName>
    <definedName name="IQRW2">"$W$3:$W$61"</definedName>
    <definedName name="IQRW23">"$W$24:$W$275"</definedName>
    <definedName name="IQRW28">"$W$29:$W$48"</definedName>
    <definedName name="IQRW3">"$W$4:$W$8"</definedName>
    <definedName name="IQRW32">"$W$33:$W$36"</definedName>
    <definedName name="IQRW44">"$W$45:$W$97"</definedName>
    <definedName name="IQRW566">"$W$567"</definedName>
    <definedName name="IQRW576">"$W$577"</definedName>
    <definedName name="IQRW578">"$W$579"</definedName>
    <definedName name="IQRW598">"$W$599"</definedName>
    <definedName name="IQRW60">"$W$61:$W$101"</definedName>
    <definedName name="IQRW608">"$W$609"</definedName>
    <definedName name="IQRW61">"$W$62:$W$92"</definedName>
    <definedName name="IQRW610">"$W$611"</definedName>
    <definedName name="IQRW7">"$W$8:$W$294"</definedName>
    <definedName name="IQRW8">"$W$9:$W$261"</definedName>
    <definedName name="IQRWDB4">"$WDB$5"</definedName>
    <definedName name="IQRX10">"$X$11:$X$114"</definedName>
    <definedName name="IQRX12">"$X$13"</definedName>
    <definedName name="IQRX13">"$X$14"</definedName>
    <definedName name="IQRX18">"$X$19:$X$20"</definedName>
    <definedName name="IQRX19">"$X$20:$X$21"</definedName>
    <definedName name="IQRX28">"$X$29:$X$48"</definedName>
    <definedName name="IQRX3">"$X$4:$X$8"</definedName>
    <definedName name="IQRX46">"$X$47:$X$266"</definedName>
    <definedName name="IQRX49">"$X$50:$X$302"</definedName>
    <definedName name="IQRX5">"$X$6:$X$612"</definedName>
    <definedName name="IQRX566">"$X$567"</definedName>
    <definedName name="IQRX576">"$X$577"</definedName>
    <definedName name="IQRX578">"$X$579"</definedName>
    <definedName name="IQRX598">"$X$599"</definedName>
    <definedName name="IQRX6">"$X$7:$X$444"</definedName>
    <definedName name="IQRX60">"$X$61:$X$62"</definedName>
    <definedName name="IQRX608">"$X$609"</definedName>
    <definedName name="IQRX61">"$X$62:$X$104"</definedName>
    <definedName name="IQRX610">"$X$611"</definedName>
    <definedName name="IQRX7">"$X$8:$X$164"</definedName>
    <definedName name="IQRXDB4">"$XDB$5"</definedName>
    <definedName name="IQRY10">"$Y$11:$Y$12"</definedName>
    <definedName name="IQRY12">"$Y$13:$Y$76"</definedName>
    <definedName name="IQRY13">"$Y$14"</definedName>
    <definedName name="IQRY15">"$Z$15:$AB$15"</definedName>
    <definedName name="IQRY19">"$Z$19:$AD$19"</definedName>
    <definedName name="IQRY22">"$Y$23:$Y$42"</definedName>
    <definedName name="IQRY28">"$Y$29:$Y$48"</definedName>
    <definedName name="IQRY3">"$Y$4:$Y$8"</definedName>
    <definedName name="IQRY45">"$Y$46:$Y$548"</definedName>
    <definedName name="IQRY6">"$Y$7:$Y$257"</definedName>
    <definedName name="IQRY60">"$Y$61"</definedName>
    <definedName name="IQRY61">"$Y$62:$Y$69"</definedName>
    <definedName name="IQRY7">"$Y$8:$Y$259"</definedName>
    <definedName name="IQRZ107">"$Z$108:$Z$168"</definedName>
    <definedName name="IQRZ12">"$Z$13"</definedName>
    <definedName name="IQRZ13">"$Z$14:$Z$75"</definedName>
    <definedName name="IQRZ17">"$Z$18:$Z$520"</definedName>
    <definedName name="IQRZ20">"$Z$21:$Z$525"</definedName>
    <definedName name="IQRZ211">"$Z$212:$Z$369"</definedName>
    <definedName name="IQRZ22">"$Z$23:$Z$2539"</definedName>
    <definedName name="IQRZ25">"$Z$26:$Z$287"</definedName>
    <definedName name="IQRZ27">"$Z$28:$Z$184"</definedName>
    <definedName name="IQRZ28">"$Z$29:$Z$48"</definedName>
    <definedName name="IQRZ3">"$Z$4:$Z$8"</definedName>
    <definedName name="IQRZ32">"$Z$33:$Z$36"</definedName>
    <definedName name="IQRZ4">"$Z$5:$Z$1013"</definedName>
    <definedName name="IQRZ45">"$Z$46:$Z$201"</definedName>
    <definedName name="IQRZ46">"$Z$47:$Z$266"</definedName>
    <definedName name="IQRZ577">"$Z$578:$Z$1079"</definedName>
    <definedName name="IQRZ578">"$Z$579:$Z$1080"</definedName>
    <definedName name="IQRZ6">"$Z$7:$Z$257"</definedName>
    <definedName name="IQRZ60">"$Z$61"</definedName>
    <definedName name="IQRZ61">"$Z$62:$Z$75"</definedName>
    <definedName name="IQRZ7">"$Z$8:$Z$259"</definedName>
    <definedName name="IQRZ76">"$Z$77:$Z$750"</definedName>
    <definedName name="IQRZ78">"$Z$79:$Z$766"</definedName>
    <definedName name="IQSCapIQDownloadA1">"$A$2:$A$56"</definedName>
    <definedName name="IQSCompsA96">"$A$97:$A$98"</definedName>
    <definedName name="IQSECommerceA1">"$A$2:$A$5"</definedName>
    <definedName name="IQSFINListB13">"$B$14:$B$1369"</definedName>
    <definedName name="IQSFINListB15">"$B$16:$B$443"</definedName>
    <definedName name="iQShowHideColumns">"iQShowAll"</definedName>
    <definedName name="IQSInputsB8">"$B$9:$B$135"</definedName>
    <definedName name="IQSInputsC12">"$C$13:$C$190"</definedName>
    <definedName name="IQSInputsC51">"$C$52:$C$140"</definedName>
    <definedName name="IQSInternetContentA1">"$A$2:$A$11"</definedName>
    <definedName name="IQSL24MoDealsA3">"$A$4:$A$319"</definedName>
    <definedName name="IQSL24MoDealsB22">"$B$23:$B$125"</definedName>
    <definedName name="IQSL24MoDealsB26">"$B$27:$B$146"</definedName>
    <definedName name="IQSLastMonthAppSoftDealIDsA1">"$A$2:$A$5"</definedName>
    <definedName name="IQSLastMonthHardwareDealDataA1">"$A$2:$A$9"</definedName>
    <definedName name="IQSLastMonthHCITDealIDsA1">"$A$2:$A$4"</definedName>
    <definedName name="IQSLastMonthHWDealIDsA1">"$A$2:$A$16"</definedName>
    <definedName name="IQSLastMonthInfraSoftDealIDsA1">"$A$2:$A$177"</definedName>
    <definedName name="IQSLastMonthITServsDealIDsA1">"$A$2:$A$386"</definedName>
    <definedName name="IQSLastMonthSaaSDealIDsA1">"$A$2:$A$78"</definedName>
    <definedName name="IQSLastMonthTelecomDealIDsA1">"$A$2"</definedName>
    <definedName name="IQSListB262">"$B$263:$B$350"</definedName>
    <definedName name="IQSListB85">"$B$86:$B$308"</definedName>
    <definedName name="IQSListC329">"$C$330:$C$384"</definedName>
    <definedName name="IQSSheet1A1">"$A$2:$A$33"</definedName>
    <definedName name="IQSSheet1A5">"$A$6:$A$30"</definedName>
    <definedName name="IQSSheet1A6">"$A$7:$A$31"</definedName>
    <definedName name="IQSSheet2A1">"$B$1:$IQ$1"</definedName>
    <definedName name="IQSSheet2H21">"$H$22:$H$271"</definedName>
    <definedName name="IQSSheet3A1">"$B$1:$Z$1"</definedName>
    <definedName name="IQSTransA1">"$A$2:$A$3"</definedName>
    <definedName name="IQSVitesseBX14">"$BX$15:$BX$17"</definedName>
    <definedName name="IQSVitesseBX17">"$BX$18"</definedName>
    <definedName name="IQSVitesseBX19">"$BX$20:$BX$22"</definedName>
    <definedName name="IQSVitesseBX23">"$BX$24:$BX$27"</definedName>
    <definedName name="IQSVitesseBX5">"$BX$6:$BX$16"</definedName>
    <definedName name="IRI_WorkspaceId" localSheetId="3">"8a6e39098610417db46cc04a2213e7eb"</definedName>
    <definedName name="IRI_WorkspaceId" localSheetId="4">"8a6e39098610417db46cc04a2213e7eb"</definedName>
    <definedName name="IRI_WorkspaceId" localSheetId="16">"8a6e39098610417db46cc04a2213e7eb"</definedName>
    <definedName name="IRI_WorkspaceId">"cdf062c3a6fd46b69967008165157d44"</definedName>
    <definedName name="IRRTolerance">0.000001</definedName>
    <definedName name="IsColHidden">FALSE</definedName>
    <definedName name="IsLTMColHidden">FALSE</definedName>
    <definedName name="ISS_DEBT_NET">"ISS_DEBT_NET"</definedName>
    <definedName name="ISS_STOCK_NET">"ISS_STOCK_NET"</definedName>
    <definedName name="Issue">"BL7FKFTY6NDALOTZZF8PFRAS6"</definedName>
    <definedName name="IT">{"'Sheet1'!$A$1:$H$36"}</definedName>
    <definedName name="IT수정">{"'Sheet1'!$A$1:$H$36"}</definedName>
    <definedName name="IUJ">{"'Demand Units'!$X$11:$AD$45"}</definedName>
    <definedName name="iuuiu">{"'100'!$A$1:$M$83"}</definedName>
    <definedName name="IUYIYH">{"'Demand Units'!$X$11:$AD$45"}</definedName>
    <definedName name="Jan_06_FooterType">"NONE"</definedName>
    <definedName name="Jan_08_FooterType">"NONE"</definedName>
    <definedName name="Jan_09_FooterType">"NONE"</definedName>
    <definedName name="Jan_10_FooterType">"NONE"</definedName>
    <definedName name="Jan_11_FooterType">"NONE"</definedName>
    <definedName name="Jan_2006_FooterType">"NONE"</definedName>
    <definedName name="janice">{"'FXRates AUD'!$AH$586"}</definedName>
    <definedName name="jdk">0</definedName>
    <definedName name="jfjfjf">{"'Bellville Acetylene'!$A$1:$L$99"}</definedName>
    <definedName name="JFMEWOP">{"'Demand Units'!$X$11:$AD$45"}</definedName>
    <definedName name="JGFKJG">{"'Demand Units'!$X$11:$AD$45"}</definedName>
    <definedName name="JGL">{"'Income Statement'!$D$96:$E$101"}</definedName>
    <definedName name="ji" localSheetId="3">{"'Highlights'!$A$1:$M$123"}</definedName>
    <definedName name="ji" localSheetId="4">{"'Highlights'!$A$1:$M$123"}</definedName>
    <definedName name="ji" localSheetId="16">{"'Highlights'!$A$1:$M$123"}</definedName>
    <definedName name="ji">{"'Highlights'!$A$1:$M$123"}</definedName>
    <definedName name="jim" localSheetId="3">{"'Directory'!$A$72:$E$91"}</definedName>
    <definedName name="jim" localSheetId="4">{"'Directory'!$A$72:$E$91"}</definedName>
    <definedName name="jim" localSheetId="16">{"'Directory'!$A$72:$E$91"}</definedName>
    <definedName name="jim">{"'Directory'!$A$72:$E$91"}</definedName>
    <definedName name="jimm" localSheetId="3">{"'Directory'!$A$72:$E$91"}</definedName>
    <definedName name="jimm" localSheetId="4">{"'Directory'!$A$72:$E$91"}</definedName>
    <definedName name="jimm" localSheetId="16">{"'Directory'!$A$72:$E$91"}</definedName>
    <definedName name="jimm">{"'Directory'!$A$72:$E$91"}</definedName>
    <definedName name="jip" localSheetId="3">{"'Highlights'!$A$1:$M$123"}</definedName>
    <definedName name="jip" localSheetId="4">{"'Highlights'!$A$1:$M$123"}</definedName>
    <definedName name="jip" localSheetId="16">{"'Highlights'!$A$1:$M$123"}</definedName>
    <definedName name="jip">{"'Highlights'!$A$1:$M$123"}</definedName>
    <definedName name="jj_1">{"'SIVA Pricing Model'!$A$1:$F$39"}</definedName>
    <definedName name="jjjjjjjjjjj">{"'cua 42'!$A$1:$O$40"}</definedName>
    <definedName name="JJKKEEEE">{"'Vietnam'!$E$21:$W$45","'Vietnam'!$E$21:$W$45"}</definedName>
    <definedName name="JJKKEEEE2">{"'Vietnam'!$E$21:$W$45","'Vietnam'!$E$21:$W$45"}</definedName>
    <definedName name="jjuuy">{"'Vietnam'!$E$21:$W$45","'Vietnam'!$E$21:$W$45"}</definedName>
    <definedName name="jkkjh">{"'Server Configuration'!$A$1:$DB$281"}</definedName>
    <definedName name="jkljk">{"'Sheet3'!$D$23:$D$37"}</definedName>
    <definedName name="jn">{"'Demand Units'!$Z$2:$AF$53"}</definedName>
    <definedName name="JOHN">{"'Server Configuration'!$A$1:$DB$281"}</definedName>
    <definedName name="JP">{"'SIVA Pricing Model'!$A$1:$F$39"}</definedName>
    <definedName name="JP_1">{"'SIVA Pricing Model'!$A$1:$F$39"}</definedName>
    <definedName name="jppmpñ">{"'cua 42'!$A$1:$O$40"}</definedName>
    <definedName name="Jul_06_FooterType">"NONE"</definedName>
    <definedName name="Jul_08_FooterType">"NONE"</definedName>
    <definedName name="Jul_09_FooterType">"NONE"</definedName>
    <definedName name="Jul_10_FooterType">"NONE"</definedName>
    <definedName name="Jul_11_FooterType">"NONE"</definedName>
    <definedName name="Jul_2006_FooterType">"NONE"</definedName>
    <definedName name="July_1">{"'SIVA Pricing Model'!$A$1:$F$39"}</definedName>
    <definedName name="Jun_06_FooterType">"NONE"</definedName>
    <definedName name="Jun_08_FooterType">"NONE"</definedName>
    <definedName name="Jun_09_FooterType">"NONE"</definedName>
    <definedName name="Jun_10_FooterType">"NONE"</definedName>
    <definedName name="Jun_11_FooterType">"NONE"</definedName>
    <definedName name="Jun_2006_FooterType">"NONE"</definedName>
    <definedName name="jythjftddfgsd">{"'Sheet1'!$A$1:$O$40"}</definedName>
    <definedName name="K2__CVPARAMS__">"Any by Any!$B$17:$C$38;"</definedName>
    <definedName name="K2__EVCOMOPTS__">10</definedName>
    <definedName name="K2__LOCKEDCVW__">"MAIN,OTHERREV,ACTUAL,USD,E.2990,ALL_JOBS,ALL_ORGS,ALL_PROD,2004.JAN,PERIODIC,;"</definedName>
    <definedName name="K2__LOCKSTATUS__">2</definedName>
    <definedName name="K2__MAXEXPCOLS__">100</definedName>
    <definedName name="K2__MAXEXPROWS__">1000</definedName>
    <definedName name="K2__WBEVMODE__">0</definedName>
    <definedName name="K2__WBREFOPTIONS__">134217735</definedName>
    <definedName name="K2_WBEVMODE">-1</definedName>
    <definedName name="kaka">{"'Income Statement'!$D$96:$E$101"}</definedName>
    <definedName name="kb">{"'Chart data'!$H$4:$J$6"}</definedName>
    <definedName name="KIBS_DIMREP">" "</definedName>
    <definedName name="KIBSCASHFLOW">TRUE</definedName>
    <definedName name="kj_1">{"'Cost Centers'!$A$1:$P$373"}</definedName>
    <definedName name="kj_1_1">{"'Cost Centers'!$A$1:$P$373"}</definedName>
    <definedName name="kj_1_2">{"'Cost Centers'!$A$1:$P$373"}</definedName>
    <definedName name="kj_1_3">{"'Cost Centers'!$A$1:$P$373"}</definedName>
    <definedName name="kj_1_4">{"'Cost Centers'!$A$1:$P$373"}</definedName>
    <definedName name="kj_2_1">{"'Cost Centers'!$A$1:$P$373"}</definedName>
    <definedName name="kj_2_2">{"'Cost Centers'!$A$1:$P$373"}</definedName>
    <definedName name="kj_2_3">{"'Cost Centers'!$A$1:$P$373"}</definedName>
    <definedName name="kj_3">{"'Cost Centers'!$A$1:$P$373"}</definedName>
    <definedName name="kj_3_1">{"'Cost Centers'!$A$1:$P$373"}</definedName>
    <definedName name="kj_3_2">{"'Cost Centers'!$A$1:$P$373"}</definedName>
    <definedName name="kj_3_3">{"'Cost Centers'!$A$1:$P$373"}</definedName>
    <definedName name="kj_4">{"'Cost Centers'!$A$1:$P$373"}</definedName>
    <definedName name="kj_5">{"'Cost Centers'!$A$1:$P$373"}</definedName>
    <definedName name="KJKJKJ">{"'Demand Units'!$X$11:$AD$45"}</definedName>
    <definedName name="kk_1">{"'SIVA Pricing Model'!$A$1:$F$39"}</definedName>
    <definedName name="kkk">{"'下期集計（10.27迄・速報値）'!$Q$16"}</definedName>
    <definedName name="kkkkk">{"'action plan'!$D$13"}</definedName>
    <definedName name="kkl">{"'Customer Support Trends'!$A$1:$AB$13"}</definedName>
    <definedName name="kljkljlk">{"'Sheet3'!$D$23:$D$37"}</definedName>
    <definedName name="KONCERN">FALSE</definedName>
    <definedName name="KPOWFPKFPW">{"'Demand Units'!$X$11:$AD$45"}</definedName>
    <definedName name="kului">{"'Other IPS'!$A$5","'Other IPS'!$A$4:$K$38"}</definedName>
    <definedName name="kuyy">{"'Other IPS'!$A$5","'Other IPS'!$A$4:$K$38"}</definedName>
    <definedName name="kyd.ChngCell.01.">"x"</definedName>
    <definedName name="kyd.CounterLimitCell.01.">"x"</definedName>
    <definedName name="kyd.CounterLimitCell.02.">"x"</definedName>
    <definedName name="kyd.Dim.01.">"toad:Company"</definedName>
    <definedName name="kyd.Dim.02.">"chandep#"</definedName>
    <definedName name="kyd.ElementList.01.">"x"</definedName>
    <definedName name="kyd.ElementType.01.">3</definedName>
    <definedName name="kyd.ElementType.02.">1</definedName>
    <definedName name="kyd.FileSaveDir.">"C:\My Documents\2003 Q2\A06-MD&amp;A\"</definedName>
    <definedName name="kyd.GroupFileName.">""</definedName>
    <definedName name="kyd.GroupFiles.">-4146</definedName>
    <definedName name="kyd.ItemType.01.">2</definedName>
    <definedName name="kyd.ItemType.02.">2</definedName>
    <definedName name="kyd.KillLinks.">1</definedName>
    <definedName name="kyd.MacroAfterMemoRow.">""</definedName>
    <definedName name="kyd.MacroAfterZap.">""</definedName>
    <definedName name="kyd.MacroAtEnd.">""</definedName>
    <definedName name="kyd.MacroEachCycle.">"FormatReport"</definedName>
    <definedName name="kyd.MacroEndOfEachCycle.">""</definedName>
    <definedName name="kyd.MacroStartOfProc.">""</definedName>
    <definedName name="kyd.MemKillRows.">-4146</definedName>
    <definedName name="kyd.MemoCtrlNum.">0</definedName>
    <definedName name="kyd.MemoSortHide.">FALSE</definedName>
    <definedName name="kyd.NumLevels.01.">999</definedName>
    <definedName name="kyd.NumLevels.02.">999</definedName>
    <definedName name="kyd.PanicStop.">FALSE</definedName>
    <definedName name="kyd.ParentName.01.">""</definedName>
    <definedName name="kyd.ParentName.02.">""</definedName>
    <definedName name="kyd.Password.">""</definedName>
    <definedName name="kyd.PreScreenData.">FALSE</definedName>
    <definedName name="kyd.PrintMemo.">FALSE</definedName>
    <definedName name="kyd.PrintParent.01.">TRUE</definedName>
    <definedName name="kyd.PrintParent.02.">TRUE</definedName>
    <definedName name="kyd.PrintStdWhen.">3</definedName>
    <definedName name="kyd.PrintToWbk.">FALSE</definedName>
    <definedName name="kyd.ProcessInCycle.">FALSE</definedName>
    <definedName name="kyd.ProtWbkStruct.">-4146</definedName>
    <definedName name="kyd.ProtWbkWin.">-4146</definedName>
    <definedName name="kyd.ReplaceFile.">1</definedName>
    <definedName name="kyd.SaveAsFile.">FALSE</definedName>
    <definedName name="kyd.SaveCopy.">1</definedName>
    <definedName name="kyd.SaveMemo.">FALSE</definedName>
    <definedName name="kyd.SelectString.01.">"*"</definedName>
    <definedName name="kyd.SelectString.02.">"*"</definedName>
    <definedName name="kyd.Shortcut.">FALSE</definedName>
    <definedName name="kyd.StdHasFooterRow.">-4146</definedName>
    <definedName name="kyd.StdHasHeaderRow.">-4146</definedName>
    <definedName name="kyd.StdKillRows.">-4146</definedName>
    <definedName name="kyd.StdKillSheets.">-4146</definedName>
    <definedName name="kyd.StdRecalcAfterSort.">-4146</definedName>
    <definedName name="kyd.StdSortHide.">FALSE</definedName>
    <definedName name="kyd.StdSortRpt1.">1</definedName>
    <definedName name="kyd.StdSortRpt2.">1</definedName>
    <definedName name="kyd.StdSortRpt3.">1</definedName>
    <definedName name="kyd.StdSortRptList1.">""</definedName>
    <definedName name="kyd.StdSortRptList2.">""</definedName>
    <definedName name="kyd.StdSortRptList3.">""</definedName>
    <definedName name="kyd.StopRow.">65536</definedName>
    <definedName name="kyd.SuspendEmail.">-4146</definedName>
    <definedName name="kyd.UsePrintCtrlRange.">TRUE</definedName>
    <definedName name="kyd.WriteMemWhenOptn.">3</definedName>
    <definedName name="l">40296.6534606482</definedName>
    <definedName name="l_1">{"'100'!$A$1:$M$83"}</definedName>
    <definedName name="LAST_EBIT_MARGIN">"LAST_EBIT_MARGIN"</definedName>
    <definedName name="LAST_EBITDA_MARGIN">"LAST_EBITDA_MARGIN"</definedName>
    <definedName name="LAST_GROSS_MARGIN">"LAST_GROSS_MARGIN"</definedName>
    <definedName name="LAST_NET_INC_MARGIN">"LAST_NET_INC_MARGIN"</definedName>
    <definedName name="Last_Row" localSheetId="3">IF([0]!Values_Entered,Header_Row+EBITDA!Number_of_Payments,Header_Row)</definedName>
    <definedName name="Last_Row" localSheetId="4">IF([0]!Values_Entered,Header_Row+EBITDA_db!Number_of_Payments,Header_Row)</definedName>
    <definedName name="Last_Row" localSheetId="16">IF([0]!Values_Entered,Header_Row+'Proof of Cash'!Number_of_Payments,Header_Row)</definedName>
    <definedName name="LASTSALEPRICE">"LASTSALEPRICE"</definedName>
    <definedName name="LATESTK">1000</definedName>
    <definedName name="LATESTKFR">50</definedName>
    <definedName name="LATESTKNONPRESS">50</definedName>
    <definedName name="LATESTQ">500</definedName>
    <definedName name="LATESTQFR">100</definedName>
    <definedName name="LATESTQNONPRESS">100</definedName>
    <definedName name="lgm">{"'Sample Status'!$A$1:$J$21"}</definedName>
    <definedName name="Library">"a1"</definedName>
    <definedName name="limcount">2</definedName>
    <definedName name="ListOffset">1</definedName>
    <definedName name="lk">"c3460"</definedName>
    <definedName name="LKJD">{"'Demand Units'!$X$11:$AD$45"}</definedName>
    <definedName name="ll_1">{"'SIVA Pricing Model'!$A$1:$F$39"}</definedName>
    <definedName name="LOAN_LOSS">"LOAN_LOSS"</definedName>
    <definedName name="LOBopprofit">{"'100'!$A$1:$M$83"}</definedName>
    <definedName name="LOCAL_MYSQL_DATE_FORMAT" localSheetId="3">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REPT(LOCAL_YEAR_FORMAT,4)&amp;LOCAL_DATE_SEPARATOR&amp;REPT(LOCAL_MONTH_FORMAT,2)&amp;LOCAL_DATE_SEPARATOR&amp;REPT(LOCAL_DAY_FORMAT,2)&amp;" "&amp;REPT(LOCAL_HOUR_FORMAT,2)&amp;LOCAL_TIME_SEPARATOR&amp;REPT(LOCAL_MINUTE_FORMAT,2)&amp;LOCAL_TIME_SEPARATOR&amp;REPT(LOCAL_SECOND_FORMAT,2)</definedName>
    <definedName name="lois">{"'Actual'!$A$1:$F$25"}</definedName>
    <definedName name="LOis_Greg">{"'Actual'!$A$1:$F$25"}</definedName>
    <definedName name="loiuj">{"'Other IPS'!$A$5","'Other IPS'!$A$4:$K$38"}</definedName>
    <definedName name="LONG_TERM_DEBT">"LONG_TERM_DEBT"</definedName>
    <definedName name="LONG_TERM_GROWTH">"LONG_TERM_GROWTH"</definedName>
    <definedName name="LONG_TERM_INV">"LONG_TERM_INV"</definedName>
    <definedName name="lost">{"'comite'!$A$9:$G$44","'comite'!$A$1:$G$6"}</definedName>
    <definedName name="LOWPRICE">"LOWPRICE"</definedName>
    <definedName name="LTIP_FooterType">"INTERNAL"</definedName>
    <definedName name="LTM_DATE">"LTM_DATE"</definedName>
    <definedName name="LTM_REVENUE_OVER_EMPLOYEES">"LTM_REVENUE_OVER_EMPLOYEES"</definedName>
    <definedName name="luiyuy">{"'Other IPS'!$A$5","'Other IPS'!$A$4:$K$38"}</definedName>
    <definedName name="lylyyy">{"'Other IPS'!$A$5","'Other IPS'!$A$4:$K$38"}</definedName>
    <definedName name="M_PlaceofPath">"G:\blabla"</definedName>
    <definedName name="MANREP_KIBS">"MANREP_KIBS"</definedName>
    <definedName name="Maps.OlapDataMap.OlapDataMap1.Columns.0.Dimension">"Period"</definedName>
    <definedName name="Maps.OlapDataMap.OlapDataMap1.Pages.0.Dimension">"Currency"</definedName>
    <definedName name="Maps.OlapDataMap.OlapDataMap1.Pages.1.Dimension">"Customer"</definedName>
    <definedName name="Maps.OlapDataMap.OlapDataMap1.Pages.2.Dimension">"Year"</definedName>
    <definedName name="Maps.OlapDataMap.OlapDataMap1.Pages.3.Dimension">"Product"</definedName>
    <definedName name="Maps.OlapDataMap.OlapDataMap1.Pages.4.Dimension">"Department"</definedName>
    <definedName name="Maps.OlapDataMap.OlapDataMap1.Pages.5.Dimension">"Measures"</definedName>
    <definedName name="Maps.OlapDataMap.OlapDataMap1.Pages.6.Dimension">"Scenario"</definedName>
    <definedName name="Maps.OlapDataMap.OlapDataMap1.Pages.7.Dimension">"Project"</definedName>
    <definedName name="Maps.OlapDataMap.OlapDataMap1.Pages.8.Dimension">"Value"</definedName>
    <definedName name="Maps.OlapDataMap.OlapDataMap1.Pages.9.Dimension">"Entity"</definedName>
    <definedName name="Maps.OlapDataMap.OlapDataMap1.Rows.0.Dimension">"Account"</definedName>
    <definedName name="Mar_06_FooterType">"NONE"</definedName>
    <definedName name="Mar_08_FooterType">"NONE"</definedName>
    <definedName name="Mar_09_FooterType">"NONE"</definedName>
    <definedName name="Mar_10_FooterType">"NONE"</definedName>
    <definedName name="Mar_11_FooterType">"NONE"</definedName>
    <definedName name="Mar_2006_FooterType">"NONE"</definedName>
    <definedName name="March_1">{"'SIVA Pricing Model'!$A$1:$F$39"}</definedName>
    <definedName name="market">{"'Sample Status'!$A$1:$J$21"}</definedName>
    <definedName name="MARKETCAP">"MARKETCAP"</definedName>
    <definedName name="Master_Assumptions___Charge_FooterType">"NONE"</definedName>
    <definedName name="Master_Assumptions_FooterType">"INTERNAL"</definedName>
    <definedName name="May_06_FooterType">"NONE"</definedName>
    <definedName name="May_08_FooterType">"NONE"</definedName>
    <definedName name="May_09_FooterType">"NONE"</definedName>
    <definedName name="May_10_FooterType">"NONE"</definedName>
    <definedName name="May_11_FooterType">"NONE"</definedName>
    <definedName name="May_2006_FooterType">"NONE"</definedName>
    <definedName name="MenuItem.Caption">"Balance Sheet by Month"</definedName>
    <definedName name="MEWarning">1</definedName>
    <definedName name="mgpw">"PersonalNeu"</definedName>
    <definedName name="michel">7</definedName>
    <definedName name="MINORITY_INTEREST">"MINORITY_INTEREST"</definedName>
    <definedName name="MIS">{"'Overview'!$A$2:$E$37"}</definedName>
    <definedName name="MIS_1">{"'Overview'!$A$2:$E$37"}</definedName>
    <definedName name="MIS_1_1">{"'Overview'!$A$2:$E$37"}</definedName>
    <definedName name="MIS_1_2">{"'Overview'!$A$2:$E$37"}</definedName>
    <definedName name="MIS_1_3">{"'Overview'!$A$2:$E$37"}</definedName>
    <definedName name="MIS_1_4">{"'Overview'!$A$2:$E$37"}</definedName>
    <definedName name="MIS_2">{"'Overview'!$A$2:$E$37"}</definedName>
    <definedName name="MIS_2_1">{"'Overview'!$A$2:$E$37"}</definedName>
    <definedName name="MIS_2_2">{"'Overview'!$A$2:$E$37"}</definedName>
    <definedName name="MIS_2_3">{"'Overview'!$A$2:$E$37"}</definedName>
    <definedName name="MIS_3">{"'Overview'!$A$2:$E$37"}</definedName>
    <definedName name="MIS_3_1">{"'Overview'!$A$2:$E$37"}</definedName>
    <definedName name="MIS_3_2">{"'Overview'!$A$2:$E$37"}</definedName>
    <definedName name="MIS_3_3">{"'Overview'!$A$2:$E$37"}</definedName>
    <definedName name="MIS_4">{"'Overview'!$A$2:$E$37"}</definedName>
    <definedName name="MIS_5">{"'Overview'!$A$2:$E$37"}</definedName>
    <definedName name="MISC_EARN_ADJ">"MISC_EARN_ADJ"</definedName>
    <definedName name="mjjm">{"'Actual'!$A$1:$F$25"}</definedName>
    <definedName name="MJN">{"'Demand Units'!$X$11:$AD$45"}</definedName>
    <definedName name="MKK" localSheetId="3">{"'下期集計（10.27迄・速報値）'!$Q$16"}</definedName>
    <definedName name="MKK" localSheetId="4">{"'下期集計（10.27迄・速報値）'!$Q$16"}</definedName>
    <definedName name="MKK" localSheetId="16">{"'下期集計（10.27迄・速報値）'!$Q$16"}</definedName>
    <definedName name="MKK">{"'下期集計（10.27迄・速報値）'!$Q$16"}</definedName>
    <definedName name="ml">"4DO9W1IBUQC8WGIYA1DM5Z571"</definedName>
    <definedName name="mm">{"'Sample Status'!$A$1:$J$21"}</definedName>
    <definedName name="mm_1">{"'SIVA Pricing Model'!$A$1:$F$39"}</definedName>
    <definedName name="mnmn">{"'Other IPS'!$A$5","'Other IPS'!$A$4:$K$38"}</definedName>
    <definedName name="mo">{"fis.dbo.r1_datasum"}</definedName>
    <definedName name="Modification.Time">"12/30/99 14:40:33"</definedName>
    <definedName name="MONTHNUMBER">7</definedName>
    <definedName name="Months">{"Q1",3;"Q2",6;"Q3",9;"Q4",12;"Jan",1;"Feb",2;"Mar",3;"Apr",4;"May",5;"Jun",6;"Jul",7;"Aug",8;"Sep",9;"Oct",10;"Nov",11;"Dec",12}</definedName>
    <definedName name="MONTHVAT">TRUE</definedName>
    <definedName name="mrtry">{"'Server Configuration'!$A$1:$DB$281"}</definedName>
    <definedName name="MS.CreatedAt">"30.06.1998 11:53:43"</definedName>
    <definedName name="MS.CreatedBy">"JMA"</definedName>
    <definedName name="MS.ModifiedAt">"20.04.1999 10:43:12"</definedName>
    <definedName name="MS.ModifiedBy">"RL"</definedName>
    <definedName name="MS.Version">"1.0.2"</definedName>
    <definedName name="MSforecast">{"'Sheet1'!$A$1:$I$10","'Sheet1'!$A$1:$I$11"}</definedName>
    <definedName name="msgEVcomp">{"To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mtr">{"'WS Sales by Rep'!$A$24:$L$46"}</definedName>
    <definedName name="mvs">{"'Grill_Objective'!$A$1:$AF$101"}</definedName>
    <definedName name="mymyy">{"'Other IPS'!$A$5","'Other IPS'!$A$4:$K$38"}</definedName>
    <definedName name="myurr">{"'Other IPS'!$A$5","'Other IPS'!$A$4:$K$38"}</definedName>
    <definedName name="n" localSheetId="3">{"'下期集計（10.27迄・速報値）'!$Q$16"}</definedName>
    <definedName name="n" localSheetId="4">{"'下期集計（10.27迄・速報値）'!$Q$16"}</definedName>
    <definedName name="n" localSheetId="16">{"'下期集計（10.27迄・速報値）'!$Q$16"}</definedName>
    <definedName name="na">"IQ_FY_DATE"</definedName>
    <definedName name="NA_1">{"'SIVA Pricing Model'!$A$1:$F$39"}</definedName>
    <definedName name="NatEssS">{"'WST RETAIL PRICE LIST Apr 9 (2)'!$B$1:$C$177"}</definedName>
    <definedName name="NatEssS2">{"'WST RETAIL PRICE LIST Apr 9 (2)'!$B$1:$C$177"}</definedName>
    <definedName name="NET_CHANGE">"NET_CHANGE"</definedName>
    <definedName name="NET_DEBT">"NET_DEBT"</definedName>
    <definedName name="NET_INC">"NET_INC"</definedName>
    <definedName name="NET_INC_10K">"NET_INC_10K"</definedName>
    <definedName name="NET_INC_10Q">"NET_INC_10Q"</definedName>
    <definedName name="NET_INC_10Q1">"NET_INC_10Q1"</definedName>
    <definedName name="NET_INC_BEFORE">"NET_INC_BEFORE"</definedName>
    <definedName name="NET_INC_GROWTH_1">"NET_INC_GROWTH_1"</definedName>
    <definedName name="NET_INC_GROWTH_2">"NET_INC_GROWTH_2"</definedName>
    <definedName name="NET_INC_MARGIN">"NET_INC_MARGIN"</definedName>
    <definedName name="NET_INTEREST_INC">"NET_INTEREST_INC"</definedName>
    <definedName name="NET_INTEREST_INC_AFTER_LL">"NET_INTEREST_INC_AFTER_LL"</definedName>
    <definedName name="NET_LOANS">"NET_LOANS"</definedName>
    <definedName name="NEU_IQ_div_payment_date">"c2205"</definedName>
    <definedName name="NEU_IQ_Xdiv_date">"c2203"</definedName>
    <definedName name="new">{"'Highlights'!$A$1:$M$123"}</definedName>
    <definedName name="new_HTM_Control">{"'xls'!$A$71:$A$78","'xls'!$A$1:$J$77"}</definedName>
    <definedName name="NEW_IQ_div_record_date">"c2204"</definedName>
    <definedName name="new_IQ_NAMES_REVISION_DATE_">41307.8579513889</definedName>
    <definedName name="new0">{"fdsup://Directions/FactSet Auditing Viewer?action=AUDIT_VALUE&amp;DB=129&amp;ID1=53245710&amp;VALUEID=05376&amp;SDATE=2009&amp;PERIODTYPE=ANN_STD&amp;window=popup_no_bar&amp;width=385&amp;height=120&amp;START_MAXIMIZED=FALSE&amp;creator=factset&amp;display_string=Audit"}</definedName>
    <definedName name="newbel" localSheetId="3">{"'Directory'!$A$72:$E$91"}</definedName>
    <definedName name="newbel" localSheetId="4">{"'Directory'!$A$72:$E$91"}</definedName>
    <definedName name="newbel" localSheetId="16">{"'Directory'!$A$72:$E$91"}</definedName>
    <definedName name="newbel">{"'Directory'!$A$72:$E$91"}</definedName>
    <definedName name="newbls" localSheetId="3">{"'Directory'!$A$72:$E$91"}</definedName>
    <definedName name="newbls" localSheetId="4">{"'Directory'!$A$72:$E$91"}</definedName>
    <definedName name="newbls" localSheetId="16">{"'Directory'!$A$72:$E$91"}</definedName>
    <definedName name="newbls">{"'Directory'!$A$72:$E$91"}</definedName>
    <definedName name="Newcap">{"'2ND_QUAR'!$A$1:$P$106"}</definedName>
    <definedName name="Newcap_1">{"'2ND_QUAR'!$A$1:$P$106"}</definedName>
    <definedName name="Newcap_1_1">{"'2ND_QUAR'!$A$1:$P$106"}</definedName>
    <definedName name="Newcap_1_2">{"'2ND_QUAR'!$A$1:$P$106"}</definedName>
    <definedName name="Newcap_1_3">{"'2ND_QUAR'!$A$1:$P$106"}</definedName>
    <definedName name="Newcap_1_4">{"'2ND_QUAR'!$A$1:$P$106"}</definedName>
    <definedName name="Newcap_1_5">{"'2ND_QUAR'!$A$1:$P$106"}</definedName>
    <definedName name="Newcap_2">{"'2ND_QUAR'!$A$1:$P$106"}</definedName>
    <definedName name="Newcap_2_1">{"'2ND_QUAR'!$A$1:$P$106"}</definedName>
    <definedName name="Newcap_2_2">{"'2ND_QUAR'!$A$1:$P$106"}</definedName>
    <definedName name="Newcap_2_3">{"'2ND_QUAR'!$A$1:$P$106"}</definedName>
    <definedName name="Newcap_2_4">{"'2ND_QUAR'!$A$1:$P$106"}</definedName>
    <definedName name="Newcap_2_5">{"'2ND_QUAR'!$A$1:$P$106"}</definedName>
    <definedName name="Newcap_3">{"'2ND_QUAR'!$A$1:$P$106"}</definedName>
    <definedName name="Newcap_3_1">{"'2ND_QUAR'!$A$1:$P$106"}</definedName>
    <definedName name="Newcap_3_2">{"'2ND_QUAR'!$A$1:$P$106"}</definedName>
    <definedName name="Newcap_3_3">{"'2ND_QUAR'!$A$1:$P$106"}</definedName>
    <definedName name="Newcap_3_4">{"'2ND_QUAR'!$A$1:$P$106"}</definedName>
    <definedName name="Newcap_3_5">{"'2ND_QUAR'!$A$1:$P$106"}</definedName>
    <definedName name="Newcap_4">{"'2ND_QUAR'!$A$1:$P$106"}</definedName>
    <definedName name="Newcap_4_1">{"'2ND_QUAR'!$A$1:$P$106"}</definedName>
    <definedName name="Newcap_4_2">{"'2ND_QUAR'!$A$1:$P$106"}</definedName>
    <definedName name="Newcap_4_3">{"'2ND_QUAR'!$A$1:$P$106"}</definedName>
    <definedName name="Newcap_4_4">{"'2ND_QUAR'!$A$1:$P$106"}</definedName>
    <definedName name="Newcap_4_5">{"'2ND_QUAR'!$A$1:$P$106"}</definedName>
    <definedName name="Newcap_5">{"'2ND_QUAR'!$A$1:$P$106"}</definedName>
    <definedName name="Newcap_5_1">{"'2ND_QUAR'!$A$1:$P$106"}</definedName>
    <definedName name="Newcap_5_2">{"'2ND_QUAR'!$A$1:$P$106"}</definedName>
    <definedName name="Newcap_5_3">{"'2ND_QUAR'!$A$1:$P$106"}</definedName>
    <definedName name="Newcap_5_4">{"'2ND_QUAR'!$A$1:$P$106"}</definedName>
    <definedName name="Newcap_5_5">{"'2ND_QUAR'!$A$1:$P$106"}</definedName>
    <definedName name="newname1">{"Has Gets","$10, All Stock, Purchase",FALSE,"Has Gets";"Has Gets","$10, All Stock, Pooling",FALSE,"Has Gets";"Has Gets","$12, All Stock, Purchase",FALSE,"Has Gets";"Has Gets","$12, All Stock, Pooling",FALSE,"Has Gets";"Has Gets","$14, All Stock, Purchase",FALSE,"Has Gets";"Has Gets","$14, All Stock, Pooling",FALSE,"Has Gets"}</definedName>
    <definedName name="newt" localSheetId="3">{"'Directory'!$A$72:$E$91"}</definedName>
    <definedName name="newt" localSheetId="4">{"'Directory'!$A$72:$E$91"}</definedName>
    <definedName name="newt" localSheetId="16">{"'Directory'!$A$72:$E$91"}</definedName>
    <definedName name="newt">{"'Directory'!$A$72:$E$91"}</definedName>
    <definedName name="newwcom" localSheetId="3">{"'Directory'!$A$72:$E$91"}</definedName>
    <definedName name="newwcom" localSheetId="4">{"'Directory'!$A$72:$E$91"}</definedName>
    <definedName name="newwcom" localSheetId="16">{"'Directory'!$A$72:$E$91"}</definedName>
    <definedName name="newwcom">{"'Directory'!$A$72:$E$91"}</definedName>
    <definedName name="NEWWW">{"'PXR_6500'!$A$1:$I$124"}</definedName>
    <definedName name="NGVHFJF">{"'Demand Units'!$X$11:$AD$45"}</definedName>
    <definedName name="nhjythh">{"DCF","UPSIDE CASE",FALSE,"Sheet1";"DCF","BASE CASE",FALSE,"Sheet1";"DCF","DOWNSIDE CASE",FALSE,"Sheet1"}</definedName>
    <definedName name="nhjythh_1">{"DCF","UPSIDE CASE",FALSE,"Sheet1";"DCF","BASE CASE",FALSE,"Sheet1";"DCF","DOWNSIDE CASE",FALSE,"Sheet1"}</definedName>
    <definedName name="nHTMLcontrol">{"' COST MODEL'!$A$1:$K$85"}</definedName>
    <definedName name="NIBU">{"'SYNTH FALLET'!$A$6:$L$22"}</definedName>
    <definedName name="nm">{"'Server Configuration'!$A$1:$DB$281"}</definedName>
    <definedName name="nn_1">{"'SIVA Pricing Model'!$A$1:$F$39"}</definedName>
    <definedName name="nname">38743.7825231481</definedName>
    <definedName name="nnnnnnnnnnn">{"'cua 42'!$A$1:$O$40"}</definedName>
    <definedName name="NO" localSheetId="3">{"'Sheet1'!$A$1:$J$121"}</definedName>
    <definedName name="NO" localSheetId="4">{"'Sheet1'!$A$1:$J$121"}</definedName>
    <definedName name="NO" localSheetId="16">{"'Sheet1'!$A$1:$J$121"}</definedName>
    <definedName name="no_1" localSheetId="3">{"'Sheet1'!$A$5:$G$42"}</definedName>
    <definedName name="no_1" localSheetId="4">{"'Sheet1'!$A$5:$G$42"}</definedName>
    <definedName name="no_1" localSheetId="16">{"'Sheet1'!$A$5:$G$42"}</definedName>
    <definedName name="no_1">{"'Sheet1'!$A$5:$G$42"}</definedName>
    <definedName name="NO_1_1">{"'Sheet1'!$A$1:$J$121"}</definedName>
    <definedName name="NO_1_2">{"'Sheet1'!$A$1:$J$121"}</definedName>
    <definedName name="NO_1_3">{"'Sheet1'!$A$1:$J$121"}</definedName>
    <definedName name="NO_2">{"'Sheet1'!$A$1:$J$121"}</definedName>
    <definedName name="NO_2_1">{"'Sheet1'!$A$1:$J$121"}</definedName>
    <definedName name="NO_2_2">{"'Sheet1'!$A$1:$J$121"}</definedName>
    <definedName name="NO_3">{"'Sheet1'!$A$1:$J$121"}</definedName>
    <definedName name="NO_4">{"'Sheet1'!$A$1:$J$121"}</definedName>
    <definedName name="NON_CASH">"NON_CASH"</definedName>
    <definedName name="NON_INTEREST_EXP">"NON_INTEREST_EXP"</definedName>
    <definedName name="NON_INTEREST_INC">"NON_INTEREST_INC"</definedName>
    <definedName name="none1">{"'Grill_Objective'!$A$1:$AF$101"}</definedName>
    <definedName name="Nope" localSheetId="3">{"'Bellville Acetylene'!$A$1:$L$99"}</definedName>
    <definedName name="Nope" localSheetId="4">{"'Bellville Acetylene'!$A$1:$L$99"}</definedName>
    <definedName name="Nope" localSheetId="16">{"'Bellville Acetylene'!$A$1:$L$99"}</definedName>
    <definedName name="Nope">{"'Bellville Acetylene'!$A$1:$L$99"}</definedName>
    <definedName name="NORMAL_INC_AFTER">"NORMAL_INC_AFTER"</definedName>
    <definedName name="NORMAL_INC_AVAIL">"NORMAL_INC_AVAIL"</definedName>
    <definedName name="NORMAL_INC_BEFORE">"NORMAL_INC_BEFORE"</definedName>
    <definedName name="Notes_FooterType">"NONE"</definedName>
    <definedName name="NOTES_PAY">"NOTES_PAY"</definedName>
    <definedName name="NoteTextNames" localSheetId="3">{"Text 9";"Text 10";"Text 11";"Text 12"}</definedName>
    <definedName name="NoteTextNames" localSheetId="4">{"Text 9";"Text 10";"Text 11";"Text 12"}</definedName>
    <definedName name="NoteTextNames" localSheetId="16">{"Text 9";"Text 10";"Text 11";"Text 12"}</definedName>
    <definedName name="NoteTextNames">{"Text 9";"Text 10";"Text 11";"Text 12"}</definedName>
    <definedName name="Nov_06_FooterType">"NONE"</definedName>
    <definedName name="Nov_08_FooterType">"NONE"</definedName>
    <definedName name="Nov_09_FooterType">"NONE"</definedName>
    <definedName name="Nov_10_FooterType">"NONE"</definedName>
    <definedName name="Nov_11_FooterType">"NONE"</definedName>
    <definedName name="NSS_IQ_div_payment_date">"c2205"</definedName>
    <definedName name="NSS_IQ_div_record_date">"c2204"</definedName>
    <definedName name="NSS_IQ_XDiv_date">"c2203"</definedName>
    <definedName name="Number_of_Payments" localSheetId="3">MATCH(0.01,End_Bal,-1)+1</definedName>
    <definedName name="Number_of_Payments" localSheetId="4">MATCH(0.01,End_Bal,-1)+1</definedName>
    <definedName name="Number_of_Payments" localSheetId="16">MATCH(0.01,End_Bal,-1)+1</definedName>
    <definedName name="Number_of_Payments">MATCH(0.01,_________cd8,-1)+1</definedName>
    <definedName name="NUMBERFACTOR">1</definedName>
    <definedName name="NVCBFDG">{"'Demand Units'!$X$11:$AD$45"}</definedName>
    <definedName name="NvsASD">"V2004-12-31"</definedName>
    <definedName name="NvsAutoDrillOk">"VN"</definedName>
    <definedName name="NvsDateToNumber">"Y"</definedName>
    <definedName name="NvsElapsedTime">0.000115740745968651</definedName>
    <definedName name="NvsEndTime">38629.5205555556</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"%,X,RZT.ACCOUNT.,CZT.ACCOUNT."</definedName>
    <definedName name="NvsPanelBusUnit">"V"</definedName>
    <definedName name="NvsPanelEffdt">"V2004-01-01"</definedName>
    <definedName name="NvsPanelSetid">"VBEKIN"</definedName>
    <definedName name="NvsReqBU">"VTBC"</definedName>
    <definedName name="NvsReqBUOnly">"VN"</definedName>
    <definedName name="NvsTransLed">"VN"</definedName>
    <definedName name="NvsTreeASD">"V2005-01-01"</definedName>
    <definedName name="NvsValTbl.ACCOUNT">"GL_ACCOUNT_TBL"</definedName>
    <definedName name="NvsValTbl.AFFILIATE">"AFFILIATE_VW"</definedName>
    <definedName name="NvsValTbl.BUSINESS_UNIT">"BUS_UNIT_TBL_GL"</definedName>
    <definedName name="NvsValTbl.DEPTID">"DEPARTMENT_TBL"</definedName>
    <definedName name="NvsValTbl.PRODUCT">"PRODUCT_TBL"</definedName>
    <definedName name="NvsValTbl.PROJECT_ID">"PROJECT_ID_VW"</definedName>
    <definedName name="Obdin_1">{"'SIVA Pricing Model'!$A$1:$F$39"}</definedName>
    <definedName name="Obdin1_1">{"'SIVA Pricing Model'!$A$1:$F$39"}</definedName>
    <definedName name="Oct_06_FooterType">"NONE"</definedName>
    <definedName name="Oct_08_FooterType">"NONE"</definedName>
    <definedName name="Oct_09_FooterType">"NONE"</definedName>
    <definedName name="Oct_10_FooterType">"NONE"</definedName>
    <definedName name="Oct_11_FooterType">"NONE"</definedName>
    <definedName name="Oct_2006_FooterType">"NONE"</definedName>
    <definedName name="oicvu">{0,0,0,0}</definedName>
    <definedName name="OIOIK">{"'Demand Units'!$X$11:$AD$45"}</definedName>
    <definedName name="oiucv">{0,0,0,0}</definedName>
    <definedName name="OIUOIU">{"'Demand Units'!$X$11:$AD$45"}</definedName>
    <definedName name="OIUPOI">{"'Demand Units'!$X$11:$AD$45"}</definedName>
    <definedName name="OIUUOI">{"'Demand Units'!$X$11:$AD$45"}</definedName>
    <definedName name="oklyy">{"'Other IPS'!$A$5","'Other IPS'!$A$4:$K$38"}</definedName>
    <definedName name="ol">{"'Grill_Objective'!$A$1:$AF$101"}</definedName>
    <definedName name="Old_LTIP_Probability_of_Vesting_FooterType">"INTERNAL"</definedName>
    <definedName name="oldCIQ">"34871249-8946-4dc3-939e-5c9e338d7ad1"</definedName>
    <definedName name="OLKJ">{"'Demand Units'!$X$11:$AD$45"}</definedName>
    <definedName name="oM">"44CFUSM9NJ8YKVAD6178HRGGW"</definedName>
    <definedName name="Ongoin">39420.4258101852</definedName>
    <definedName name="ONLYRES">TRUE</definedName>
    <definedName name="oo_1">{"'SIVA Pricing Model'!$A$1:$F$39"}</definedName>
    <definedName name="opas">{0,0,0,0;0,0,0,0;0,0,0,0;0,0,0,0;0,0,0,0}</definedName>
    <definedName name="opendbs">{"fis.dbo.r1_datasum"}</definedName>
    <definedName name="opendbs1">{"fis.dbo.r1_datasum"}</definedName>
    <definedName name="OPENPRICE">"OPENPRICE"</definedName>
    <definedName name="Opentable">{"fdsup://IBCentral/FAT Viewer?action=UPDATE&amp;creator=factset&amp;DOC_NAME=fat:reuters_qtrly_source_window.fat&amp;display_string=Audit&amp;DYN_ARGS=TRUE&amp;VAR:ID1=46612J50&amp;VAR:RCODE=SDPR&amp;VAR:SDATE=20060699&amp;VAR:FREQ=Quarterly&amp;VAR:RELITEM=RP&amp;VAR:CURRENCY=&amp;VAR:CURRSOURCE=EX","SHARE&amp;VAR:NATFREQ=QUARTERLY&amp;VAR:RFIELD=FINALIZED&amp;VAR:DB_TYPE=&amp;VAR:UNITS=MONTHLY&amp;window=popup&amp;width=450&amp;height=300&amp;START_MAXIMIZED=FALSE"}</definedName>
    <definedName name="OPER_INC">"OPER_INC"</definedName>
    <definedName name="Option_Assumptions_FooterType">"INTERNAL"</definedName>
    <definedName name="Option_Fair_Values_FooterType">"INTERNAL"</definedName>
    <definedName name="order">0</definedName>
    <definedName name="Order__1">0</definedName>
    <definedName name="Order1">255</definedName>
    <definedName name="Order2">0</definedName>
    <definedName name="OSV">{"'Sample Status'!$A$1:$J$21"}</definedName>
    <definedName name="OTHER_ASSETS">"OTHER_ASSETS"</definedName>
    <definedName name="OTHER_CURRENT_ASSETS">"OTHER_CURRENT_ASSETS"</definedName>
    <definedName name="OTHER_CURRENT_LIAB">"OTHER_CURRENT_LIAB"</definedName>
    <definedName name="OTHER_EARNING">"OTHER_EARNING"</definedName>
    <definedName name="OTHER_EQUITY">"OTHER_EQUITY"</definedName>
    <definedName name="OTHER_INVESTING">"OTHER_INVESTING"</definedName>
    <definedName name="OTHER_LIAB">"OTHER_LIAB"</definedName>
    <definedName name="OTHER_LONG_TERM">"OTHER_LONG_TERM"</definedName>
    <definedName name="OTHER_NET">"OTHER_NET"</definedName>
    <definedName name="OTHER_OPER">"OTHER_OPER"</definedName>
    <definedName name="Other_Plan_Fair_Values_FooterType">"INTERNAL"</definedName>
    <definedName name="OTHER_RECEIV">"OTHER_RECEIV"</definedName>
    <definedName name="OTHER_REVENUE">"OTHER_REVENUE"</definedName>
    <definedName name="ouoiuyut">{"'action plan'!$D$13"}</definedName>
    <definedName name="Output_FooterType">"EXTERNAL"</definedName>
    <definedName name="OUTRO">{"'PXR_6500'!$A$1:$I$124"}</definedName>
    <definedName name="PageOptions.PageOptionCostCenter.Caption">"PageOptionCostCenter - Caption"</definedName>
    <definedName name="PageOptions.PageOptionCostCenter.Key">"PageOptionCostCenter - Key"</definedName>
    <definedName name="PageOptions.PageOptionCostCenter.Name">"PageOptionCostCenter - Name"</definedName>
    <definedName name="PageOptions.PageOptionCurrency.Caption">"USD"</definedName>
    <definedName name="PageOptions.PageOptionCurrency.Caption.1">"USD"</definedName>
    <definedName name="PageOptions.PageOptionCurrency.Caption.Count">1</definedName>
    <definedName name="PageOptions.PageOptionCurrency.Key">"[Currency].[USD]"</definedName>
    <definedName name="PageOptions.PageOptionCurrency.Key.1">"[Currency].[USD]"</definedName>
    <definedName name="PageOptions.PageOptionCurrency.Key.Count">1</definedName>
    <definedName name="PageOptions.PageOptionCurrency.Name">"USD"</definedName>
    <definedName name="PageOptions.PageOptionCurrency.Name.1">"USD"</definedName>
    <definedName name="PageOptions.PageOptionCurrency.Name.Count">1</definedName>
    <definedName name="PageOptions.PageOptionCustomer.Caption">"All Customer"</definedName>
    <definedName name="PageOptions.PageOptionCustomer.Caption.1">"All Customer"</definedName>
    <definedName name="PageOptions.PageOptionCustomer.Caption.Count">1</definedName>
    <definedName name="PageOptions.PageOptionCustomer.Key">"[Customer].[All Customer]"</definedName>
    <definedName name="PageOptions.PageOptionCustomer.Key.1">"[Customer].[All Customer]"</definedName>
    <definedName name="PageOptions.PageOptionCustomer.Key.Count">1</definedName>
    <definedName name="PageOptions.PageOptionCustomer.Name">"All Customer"</definedName>
    <definedName name="PageOptions.PageOptionCustomer.Name.1">"All Customer"</definedName>
    <definedName name="PageOptions.PageOptionCustomer.Name.Count">1</definedName>
    <definedName name="PageOptions.PageOptionDepartment.Caption">"All Department"</definedName>
    <definedName name="PageOptions.PageOptionDepartment.Caption.1">"All Department"</definedName>
    <definedName name="PageOptions.PageOptionDepartment.Caption.Count">1</definedName>
    <definedName name="PageOptions.PageOptionDepartment.Key">"[Department].[All Department]"</definedName>
    <definedName name="PageOptions.PageOptionDepartment.Key.1">"[Department].[All Department]"</definedName>
    <definedName name="PageOptions.PageOptionDepartment.Key.Count">1</definedName>
    <definedName name="PageOptions.PageOptionDepartment.Name">"All Department"</definedName>
    <definedName name="PageOptions.PageOptionDepartment.Name.1">"All Department"</definedName>
    <definedName name="PageOptions.PageOptionDepartment.Name.Count">1</definedName>
    <definedName name="PageOptions.PageOptionEntity.Caption">"CF - Crimson Fire"</definedName>
    <definedName name="PageOptions.PageOptionEntity.Caption.1">"CF - Crimson Fire"</definedName>
    <definedName name="PageOptions.PageOptionEntity.Caption.Count">1</definedName>
    <definedName name="PageOptions.PageOptionEntity.Key">"[Entity].[CF]"</definedName>
    <definedName name="PageOptions.PageOptionEntity.Key.1">"[Entity].[CF]"</definedName>
    <definedName name="PageOptions.PageOptionEntity.Key.Count">1</definedName>
    <definedName name="PageOptions.PageOptionEntity.Name">"CF"</definedName>
    <definedName name="PageOptions.PageOptionEntity.Name.1">"CF"</definedName>
    <definedName name="PageOptions.PageOptionEntity.Name.Count">1</definedName>
    <definedName name="PageOptions.PageOptionProduct.Caption">"All Product"</definedName>
    <definedName name="PageOptions.PageOptionProduct.Caption.1">"All Product"</definedName>
    <definedName name="PageOptions.PageOptionProduct.Caption.Count">1</definedName>
    <definedName name="PageOptions.PageOptionProduct.Key">"[Product].[All Product]"</definedName>
    <definedName name="PageOptions.PageOptionProduct.Key.1">"[Product].[All Product]"</definedName>
    <definedName name="PageOptions.PageOptionProduct.Key.Count">1</definedName>
    <definedName name="PageOptions.PageOptionProduct.Name">"All Product"</definedName>
    <definedName name="PageOptions.PageOptionProduct.Name.1">"All Product"</definedName>
    <definedName name="PageOptions.PageOptionProduct.Name.Count">1</definedName>
    <definedName name="PageOptions.PageOptionProject.Caption">"All Project"</definedName>
    <definedName name="PageOptions.PageOptionProject.Caption.1">"All Project"</definedName>
    <definedName name="PageOptions.PageOptionProject.Caption.Count">1</definedName>
    <definedName name="PageOptions.PageOptionProject.Key">"[Project].[All Project]"</definedName>
    <definedName name="PageOptions.PageOptionProject.Key.1">"[Project].[All Project]"</definedName>
    <definedName name="PageOptions.PageOptionProject.Key.Count">1</definedName>
    <definedName name="PageOptions.PageOptionProject.Name">"All Project"</definedName>
    <definedName name="PageOptions.PageOptionProject.Name.1">"All Project"</definedName>
    <definedName name="PageOptions.PageOptionProject.Name.Count">1</definedName>
    <definedName name="PageOptions.PageOptionScenario.Caption">"Actual"</definedName>
    <definedName name="PageOptions.PageOptionScenario.Caption.1">"Actual"</definedName>
    <definedName name="PageOptions.PageOptionScenario.Caption.Count">1</definedName>
    <definedName name="PageOptions.PageOptionScenario.Key">"[Scenario].[Actual]"</definedName>
    <definedName name="PageOptions.PageOptionScenario.Key.1">"[Scenario].[Actual]"</definedName>
    <definedName name="PageOptions.PageOptionScenario.Key.Count">1</definedName>
    <definedName name="PageOptions.PageOptionScenario.Name">"Actual"</definedName>
    <definedName name="PageOptions.PageOptionScenario.Name.1">"Actual"</definedName>
    <definedName name="PageOptions.PageOptionScenario.Name.Count">1</definedName>
    <definedName name="PageOptions.PageOptionValue.Caption">"All Value"</definedName>
    <definedName name="PageOptions.PageOptionValue.Caption.1">"All Value"</definedName>
    <definedName name="PageOptions.PageOptionValue.Caption.Count">1</definedName>
    <definedName name="PageOptions.PageOptionValue.Key">"[Value].[All Value]"</definedName>
    <definedName name="PageOptions.PageOptionValue.Key.1">"[Value].[All Value]"</definedName>
    <definedName name="PageOptions.PageOptionValue.Key.Count">1</definedName>
    <definedName name="PageOptions.PageOptionValue.Name">"All Value"</definedName>
    <definedName name="PageOptions.PageOptionValue.Name.1">"All Value"</definedName>
    <definedName name="PageOptions.PageOptionValue.Name.Count">1</definedName>
    <definedName name="PageOptions.PageOptionYear.Caption">"Y2016"</definedName>
    <definedName name="PageOptions.PageOptionYear.Caption.1">"Y2016"</definedName>
    <definedName name="PageOptions.PageOptionYear.Caption.Count">1</definedName>
    <definedName name="PageOptions.PageOptionYear.Key">"[Year].[Y2016]"</definedName>
    <definedName name="PageOptions.PageOptionYear.Key.1">"[Year].[Y2016]"</definedName>
    <definedName name="PageOptions.PageOptionYear.Key.Count">1</definedName>
    <definedName name="PageOptions.PageOptionYear.Name">"Y2016"</definedName>
    <definedName name="PageOptions.PageOptionYear.Name.1">"Y2016"</definedName>
    <definedName name="PageOptions.PageOptionYear.Name.Count">1</definedName>
    <definedName name="paid">{"'Grill_Objective'!$A$1:$AF$101"}</definedName>
    <definedName name="Pal_Workbook_GUID" localSheetId="3">"NDG7SRIEJUSBNTHFCUXE217E"</definedName>
    <definedName name="Pal_Workbook_GUID" localSheetId="4">"NDG7SRIEJUSBNTHFCUXE217E"</definedName>
    <definedName name="Pal_Workbook_GUID" localSheetId="16">"NDG7SRIEJUSBNTHFCUXE217E"</definedName>
    <definedName name="Pal_Workbook_GUID">"NAYZJYN4B27AR9GI8N99XR3K"</definedName>
    <definedName name="PassWord">"clean1"</definedName>
    <definedName name="PassWord2">"DELETE"</definedName>
    <definedName name="pathlength">39</definedName>
    <definedName name="PAWHELP">{"'Page 2-4'!$A$1:$O$47","'Page 2-2'!$A$1:$P$58"}</definedName>
    <definedName name="PAY_ACCRUED">"PAY_ACCRUED"</definedName>
    <definedName name="PCA">{"'Sample Status'!$A$1:$J$21"}</definedName>
    <definedName name="PCG">38628.6314930556</definedName>
    <definedName name="peace">0</definedName>
    <definedName name="pelo9">{"'REPORT 2000'!$B$3:$M$127"}</definedName>
    <definedName name="Pergament">{"'Grill_Objective'!$A$1:$AF$101"}</definedName>
    <definedName name="Period.Choice">"Drop Down 6"</definedName>
    <definedName name="PERIODDATE">"PERIODDATE"</definedName>
    <definedName name="PETRP">{"'Supply Chain'!$B$1:$AB$13"}</definedName>
    <definedName name="PETSia04">{"'Supply Chain'!$B$1:$AB$13"}</definedName>
    <definedName name="PilotTimeStamp">35626.3122106481</definedName>
    <definedName name="Plan_Assumptions_FooterType">"NONE"</definedName>
    <definedName name="plan2" localSheetId="3">{"'Sheet1'!$A$5:$G$42"}</definedName>
    <definedName name="plan2" localSheetId="4">{"'Sheet1'!$A$5:$G$42"}</definedName>
    <definedName name="plan2" localSheetId="16">{"'Sheet1'!$A$5:$G$42"}</definedName>
    <definedName name="plan2">{"'Sheet1'!$A$5:$G$42"}</definedName>
    <definedName name="Planning_for_Q4">{"'Expense Details'!$A$1:$AM$222"}</definedName>
    <definedName name="PLAssump_1">{"'SIVA Pricing Model'!$A$1:$F$39"}</definedName>
    <definedName name="PLAssump2_1">{"'SIVA Pricing Model'!$A$1:$F$39"}</definedName>
    <definedName name="PLAssump3_1">{"'SIVA Pricing Model'!$A$1:$F$39"}</definedName>
    <definedName name="plassumpw_1">{"'SIVA Pricing Model'!$A$1:$F$39"}</definedName>
    <definedName name="Portails">{"' calendrier 2000'!$A$1:$Q$38"}</definedName>
    <definedName name="POZO">"M:\Datos\PRESUPUESTO Vs GASTOS\DB EJECUCION  PvsG-0SM.mdb"</definedName>
    <definedName name="pp_1">{"'SIVA Pricing Model'!$A$1:$F$39"}</definedName>
    <definedName name="Preeti">{"'Server Configuration'!$A$1:$DB$281"}</definedName>
    <definedName name="PREF_DIVID">"PREF_DIVID"</definedName>
    <definedName name="PREF_STOCK">"PREF_STOCK"</definedName>
    <definedName name="PREPAID_EXPEN">"PREPAID_EXPEN"</definedName>
    <definedName name="PRETAX_INC">"PRETAX_INC"</definedName>
    <definedName name="PRETAX_INC_10K">"PRETAX_INC_10K"</definedName>
    <definedName name="PRETAX_INC_10Q">"PRETAX_INC_10Q"</definedName>
    <definedName name="PRETAX_INC_10Q1">"PRETAX_INC_10Q1"</definedName>
    <definedName name="preview2">{"PR1","pr1",TRUE,"Sch PR-1"}</definedName>
    <definedName name="PRICE_OVER_EPS_EST">"PRICE_OVER_EPS_EST"</definedName>
    <definedName name="PRICE_OVER_EPS_EST_1">"PRICE_OVER_EPS_EST_1"</definedName>
    <definedName name="PRICE_OVER_LTM_EPS">"PRICE_OVER_LTM_EPS"</definedName>
    <definedName name="PRO_FORMA_BASIC_EPS">"PRO_FORMA_BASIC_EPS"</definedName>
    <definedName name="PRO_FORMA_DILUT_EPS">"PRO_FORMA_DILUT_EPS"</definedName>
    <definedName name="PRO_FORMA_NET_INC">"PRO_FORMA_NET_INC"</definedName>
    <definedName name="Prod_Chem_East">"3VDP4WT35C17EWKXGR5TO37RA"</definedName>
    <definedName name="produa">{"'Trend_Total'!$A$7:$V$10","'Trend_Total'!$A$1:$V$4"}</definedName>
    <definedName name="product_set">{"'Trend_Total'!$A$7:$V$10","'Trend_Total'!$A$1:$V$4"}</definedName>
    <definedName name="PROGNOSIS">6</definedName>
    <definedName name="promo">{"'1998 FTC Promo Pk'!$A$6:$AB$28"}</definedName>
    <definedName name="Property">40406.4520138889</definedName>
    <definedName name="PROPERTY_GROSS">"PROPERTY_GROSS"</definedName>
    <definedName name="PROPERTY_NET">"PROPERTY_NET"</definedName>
    <definedName name="PU">{"'Demand Units'!$X$11:$AD$45"}</definedName>
    <definedName name="PUB_FileID" localSheetId="3">"L10003363.xls"</definedName>
    <definedName name="PUB_FileID" localSheetId="4">"L10003363.xls"</definedName>
    <definedName name="PUB_FileID" localSheetId="16">"L10003363.xls"</definedName>
    <definedName name="PUB_FileID">"L10003649.xls"</definedName>
    <definedName name="PUB_UserID">"MAYERX"</definedName>
    <definedName name="Q_EFFECTIVE_DATE">"c2786"</definedName>
    <definedName name="Q_PE_NORMALIZED">"c1306"</definedName>
    <definedName name="q0">{"'Demand Units'!$Z$2:$AF$53"}</definedName>
    <definedName name="qaaa">39510.4037962963</definedName>
    <definedName name="qq_1">{"'SIVA Pricing Model'!$A$1:$F$39"}</definedName>
    <definedName name="qrewqw">"c1166"</definedName>
    <definedName name="QRYCOUNT">0</definedName>
    <definedName name="QRYNAME1">"Qlimberg"</definedName>
    <definedName name="QRYNAME10">"US OUS Monthly High Level Cash Flow"</definedName>
    <definedName name="QRYNAME11">"BOLO QRY: 1:  SHEET:BOLO Reported"</definedName>
    <definedName name="QRYNAME12">"Option Expense"</definedName>
    <definedName name="QRYNAME13">"Pens OPEB Expense"</definedName>
    <definedName name="QRYNAME14">"Inventory Cash Flow Query"</definedName>
    <definedName name="QRYNAME15">"AR Cash Flow Query"</definedName>
    <definedName name="QRYNAME16">"AP Cash Flow Query"</definedName>
    <definedName name="QRYNAME18">"Depr Expense"</definedName>
    <definedName name="QRYNAME19">"Inventory Cash Flow Query"</definedName>
    <definedName name="QRYNAME2">"Qlimbergdivision"</definedName>
    <definedName name="QRYNAME20">"BQ w-o Quante &amp; Gore"</definedName>
    <definedName name="QRYNAME21">"Div P&amp;L by Qtr-without Q &amp; Gore"</definedName>
    <definedName name="QRYNAME22">"bqSlsOIWW"</definedName>
    <definedName name="QRYNAME23">"bqSlsOIWW MPP"</definedName>
    <definedName name="QRYNAME24">"bqSlsOIWW MSD"</definedName>
    <definedName name="QRYNAME25">"bqEP OP Plan"</definedName>
    <definedName name="QRYNAME26">"bqIndirectOpPlan"</definedName>
    <definedName name="QRYNAME27">"bqIndirectOpPlanHK"</definedName>
    <definedName name="QRYNAME28">"bqP&amp;LUSFcstHK"</definedName>
    <definedName name="QRYNAME29">"bqP&amp;LOUSFcstHK"</definedName>
    <definedName name="QRYNAME3">"BQ EP Dtl for OI Var OUS"</definedName>
    <definedName name="QRYNAME30">"bqEPOPPlanHK"</definedName>
    <definedName name="QRYNAME4">"BQ WWAcctspayable"</definedName>
    <definedName name="QRYNAME5">"BQ OI Var BU99998"</definedName>
    <definedName name="QRYNAME6">"BQ Hdct"</definedName>
    <definedName name="QRYNAME7">"BOLO QRY: 1:  SHEET:LO Data"</definedName>
    <definedName name="QRYNAME8">"US Int'l Corp Misc as rptd"</definedName>
    <definedName name="QRYNAME9">"BOLO QRY: 4:  SHEET:Department Query"</definedName>
    <definedName name="QRYNEXT">1</definedName>
    <definedName name="QRYSOURCE1">"EXCELRANGE-EXPAND-BQ"</definedName>
    <definedName name="QRYSOURCE10">"EXCELRANGE-EXPAND-BQ"</definedName>
    <definedName name="QRYSOURCE11">"EXCELRANGE-EXPAND-BOLO"</definedName>
    <definedName name="QRYSOURCE12">"EXCELRANGE-EXPAND-BQ"</definedName>
    <definedName name="QRYSOURCE13">"EXCELRANGE-EXPAND-BQ"</definedName>
    <definedName name="QRYSOURCE15">"EXCELRANGE-EXPAND-BQ"</definedName>
    <definedName name="QRYSOURCE16">"IW P&amp;L Data"</definedName>
    <definedName name="QRYSOURCE17">"cysys3"</definedName>
    <definedName name="QRYSOURCE18">"EXCELRANGE-EXPAND-BQ"</definedName>
    <definedName name="QRYSOURCE19">"EXCELRANGE-EXPAND-BQ"</definedName>
    <definedName name="QRYSOURCE2">"EXCELRANGE-EXPAND-BQ"</definedName>
    <definedName name="QRYSOURCE20">"EXCELRANGE-EXPAND"</definedName>
    <definedName name="QRYSOURCE21">"crsys3"</definedName>
    <definedName name="QRYSOURCE22">"EXCELRANGE-EXPAND-BQ"</definedName>
    <definedName name="QRYSOURCE23">"EXCELRANGE-EXPAND-BQ"</definedName>
    <definedName name="QRYSOURCE24">"EXCELRANGE-EXPAND-BQ"</definedName>
    <definedName name="QRYSOURCE25">"EXCELRANGE-EXPAND-BQ"</definedName>
    <definedName name="QRYSOURCE26">"EXCELRANGE-EXPAND-BQ"</definedName>
    <definedName name="QRYSOURCE27">"EXCELRANGE-EXPAND-BQ"</definedName>
    <definedName name="QRYSOURCE28">"EXCELRANGE-EXPAND-BQ"</definedName>
    <definedName name="QRYSOURCE29">"EXCELRANGE-EXPAND-BQ"</definedName>
    <definedName name="QRYSOURCE3">"EXCELRANGE-EXPAND-BQ"</definedName>
    <definedName name="QRYSOURCE30">"EXCELRANGE-EXPAND-BQ"</definedName>
    <definedName name="QRYSOURCE4">"EXCELRANGE-EXPAND-BQ"</definedName>
    <definedName name="QRYSOURCE5">"EXCELRANGE-EXPAND-BQ"</definedName>
    <definedName name="QRYSOURCE6">"EXCELRANGE-EXPAND-BQ"</definedName>
    <definedName name="QRYSOURCE7">"EXCELRANGE-EXPAND-BOLO"</definedName>
    <definedName name="QRYSOURCE8">"EXCELRANGE-EXPAND-BQ"</definedName>
    <definedName name="QRYSOURCE9">"EXCELRANGE-EXPAND-BOLO"</definedName>
    <definedName name="QRYWKS1">0</definedName>
    <definedName name="QUATERVAT">FALSE</definedName>
    <definedName name="QUERY1.keep_password">TRUE</definedName>
    <definedName name="QUERY1.query_connection" localSheetId="3">{"DSN=SQL;UID=info;PWD=;APP=Microsoft Query;WSID=2350;LANGUAGE=us_english;DATABASE=oracle"}</definedName>
    <definedName name="QUERY1.query_connection" localSheetId="4">{"DSN=SQL;UID=info;PWD=;APP=Microsoft Query;WSID=2350;LANGUAGE=us_english;DATABASE=oracle"}</definedName>
    <definedName name="QUERY1.query_connection" localSheetId="16">{"DSN=SQL;UID=info;PWD=;APP=Microsoft Query;WSID=2350;LANGUAGE=us_english;DATABASE=oracle"}</definedName>
    <definedName name="QUERY1.query_connection">{"DSN=SQL;UID=info;PWD=;APP=Microsoft Query;WSID=2350;LANGUAGE=us_english;DATABASE=oracle"}</definedName>
    <definedName name="QUERY1.query_definition"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options" localSheetId="3">{TRUE;FALSE}</definedName>
    <definedName name="QUERY1.query_options" localSheetId="4">{TRUE;FALSE}</definedName>
    <definedName name="QUERY1.query_options" localSheetId="16">{TRUE;FALSE}</definedName>
    <definedName name="QUERY1.query_options">{TRUE;FALSE}</definedName>
    <definedName name="QUERY1.query_source" localSheetId="3">{"SQL"}</definedName>
    <definedName name="QUERY1.query_source" localSheetId="4">{"SQL"}</definedName>
    <definedName name="QUERY1.query_source" localSheetId="16">{"SQL"}</definedName>
    <definedName name="QUERY1.query_source">{"SQL"}</definedName>
    <definedName name="QUERY1.query_statement"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user_name">"info"</definedName>
    <definedName name="QUICK_RATIO">"QUICK_RATIO"</definedName>
    <definedName name="qw" localSheetId="3">{"'下期集計（10.27迄・速報値）'!$Q$16"}</definedName>
    <definedName name="qw" localSheetId="4">{"'下期集計（10.27迄・速報値）'!$Q$16"}</definedName>
    <definedName name="qw" localSheetId="16">{"'下期集計（10.27迄・速報値）'!$Q$16"}</definedName>
    <definedName name="qw">{"'下期集計（10.27迄・速報値）'!$Q$16"}</definedName>
    <definedName name="qwa">{"'Income Statement'!$D$96:$E$101"}</definedName>
    <definedName name="qwerew">{"'Sheet3'!$D$23:$D$37"}</definedName>
    <definedName name="qwgr">{"'Sheet1'!$A$2:$R$54"}</definedName>
    <definedName name="qwq" localSheetId="3">"c4444"</definedName>
    <definedName name="qwq" localSheetId="4">"c4444"</definedName>
    <definedName name="qwq" localSheetId="16">"c4444"</definedName>
    <definedName name="qwqwqw">{"AT","COMPANIES",TRUE}</definedName>
    <definedName name="qwsd">{"'2ND_QUAR'!$A$1:$P$106"}</definedName>
    <definedName name="qwsd_1">{"'2ND_QUAR'!$A$1:$P$106"}</definedName>
    <definedName name="qwsd_1_1">{"'2ND_QUAR'!$A$1:$P$106"}</definedName>
    <definedName name="qwsd_1_2">{"'2ND_QUAR'!$A$1:$P$106"}</definedName>
    <definedName name="qwsd_1_3">{"'2ND_QUAR'!$A$1:$P$106"}</definedName>
    <definedName name="qwsd_1_4">{"'2ND_QUAR'!$A$1:$P$106"}</definedName>
    <definedName name="qwsd_1_5">{"'2ND_QUAR'!$A$1:$P$106"}</definedName>
    <definedName name="qwsd_2">{"'2ND_QUAR'!$A$1:$P$106"}</definedName>
    <definedName name="qwsd_2_1">{"'2ND_QUAR'!$A$1:$P$106"}</definedName>
    <definedName name="qwsd_2_2">{"'2ND_QUAR'!$A$1:$P$106"}</definedName>
    <definedName name="qwsd_2_3">{"'2ND_QUAR'!$A$1:$P$106"}</definedName>
    <definedName name="qwsd_2_4">{"'2ND_QUAR'!$A$1:$P$106"}</definedName>
    <definedName name="qwsd_2_5">{"'2ND_QUAR'!$A$1:$P$106"}</definedName>
    <definedName name="qwsd_3">{"'2ND_QUAR'!$A$1:$P$106"}</definedName>
    <definedName name="qwsd_3_1">{"'2ND_QUAR'!$A$1:$P$106"}</definedName>
    <definedName name="qwsd_3_2">{"'2ND_QUAR'!$A$1:$P$106"}</definedName>
    <definedName name="qwsd_3_3">{"'2ND_QUAR'!$A$1:$P$106"}</definedName>
    <definedName name="qwsd_3_4">{"'2ND_QUAR'!$A$1:$P$106"}</definedName>
    <definedName name="qwsd_3_5">{"'2ND_QUAR'!$A$1:$P$106"}</definedName>
    <definedName name="qwsd_4">{"'2ND_QUAR'!$A$1:$P$106"}</definedName>
    <definedName name="qwsd_4_1">{"'2ND_QUAR'!$A$1:$P$106"}</definedName>
    <definedName name="qwsd_4_2">{"'2ND_QUAR'!$A$1:$P$106"}</definedName>
    <definedName name="qwsd_4_3">{"'2ND_QUAR'!$A$1:$P$106"}</definedName>
    <definedName name="qwsd_4_4">{"'2ND_QUAR'!$A$1:$P$106"}</definedName>
    <definedName name="qwsd_4_5">{"'2ND_QUAR'!$A$1:$P$106"}</definedName>
    <definedName name="qwsd_5">{"'2ND_QUAR'!$A$1:$P$106"}</definedName>
    <definedName name="qwsd_5_1">{"'2ND_QUAR'!$A$1:$P$106"}</definedName>
    <definedName name="qwsd_5_2">{"'2ND_QUAR'!$A$1:$P$106"}</definedName>
    <definedName name="qwsd_5_3">{"'2ND_QUAR'!$A$1:$P$106"}</definedName>
    <definedName name="qwsd_5_4">{"'2ND_QUAR'!$A$1:$P$106"}</definedName>
    <definedName name="qwsd_5_5">{"'2ND_QUAR'!$A$1:$P$106"}</definedName>
    <definedName name="qwweq">41304.7411458333</definedName>
    <definedName name="qwwww">{"'Income Statement'!$D$96:$E$101"}</definedName>
    <definedName name="qwwww8">{0,0,0,0;0,0,0,0;0,0,0,0;0,0,0,0;0,0,0,0;0,0,0,0}</definedName>
    <definedName name="ＲＡＲＯＡ" localSheetId="3">{"'下期集計（10.27迄・速報値）'!$Q$16"}</definedName>
    <definedName name="ＲＡＲＯＡ" localSheetId="4">{"'下期集計（10.27迄・速報値）'!$Q$16"}</definedName>
    <definedName name="ＲＡＲＯＡ" localSheetId="16">{"'下期集計（10.27迄・速報値）'!$Q$16"}</definedName>
    <definedName name="ＲＡＲＯＡ">{"'下期集計（10.27迄・速報値）'!$Q$16"}</definedName>
    <definedName name="Ratios_2">{"'TG'!$A$1:$L$37"}</definedName>
    <definedName name="rderere">{"'comite'!$A$9:$G$44","'comite'!$A$1:$G$6"}</definedName>
    <definedName name="ReadOnly">FALSE</definedName>
    <definedName name="RecalcRequired">""</definedName>
    <definedName name="red">{"fdsup://Directions/FactSet Auditing Viewer?action=AUDIT_VALUE&amp;DB=129&amp;ID1=53245710&amp;VALUEID=05376&amp;SDATE=2008&amp;PERIODTYPE=ANN_STD&amp;window=popup_no_bar&amp;width=385&amp;height=120&amp;START_MAXIMIZED=FALSE&amp;creator=factset&amp;display_string=Audit"}</definedName>
    <definedName name="REDEEM_PREF_STOCK">"REDEEM_PREF_STOCK"</definedName>
    <definedName name="reee">{"'Vietnam'!$E$21:$W$45","'Vietnam'!$E$21:$W$45"}</definedName>
    <definedName name="reee2">{"'Vietnam'!$E$21:$W$45","'Vietnam'!$E$21:$W$45"}</definedName>
    <definedName name="reesd">{"'action plan'!$D$13"}</definedName>
    <definedName name="Region">"(GMT-05:00)9/13/2013 10:17:52 AM"</definedName>
    <definedName name="RegisteredUsers">{"'Customer Support Trends'!$A$1:$AB$13"}</definedName>
    <definedName name="RegisteredUsers2">{"'Customer Support Trends'!$A$1:$AB$13"}</definedName>
    <definedName name="removed_name3" localSheetId="3">{0,0,"",0;0,0,0,0;0,0,0,0;0,0,0,0;0,0,0,0}</definedName>
    <definedName name="removed_name3" localSheetId="4">{0,0,"",0;0,0,0,0;0,0,0,0;0,0,0,0;0,0,0,0}</definedName>
    <definedName name="removed_name3" localSheetId="16">{0,0,"",0;0,0,0,0;0,0,0,0;0,0,0,0;0,0,0,0}</definedName>
    <definedName name="removed_name3">{0,0,"",0;0,0,0,0;0,0,0,0;0,0,0,0;0,0,0,0}</definedName>
    <definedName name="removed_name7" localSheetId="3">{0,0,"",0;0,0,0,0;0,0,0,0;0,0,0,0;0,0,0,0}</definedName>
    <definedName name="removed_name7" localSheetId="4">{0,0,"",0;0,0,0,0;0,0,0,0;0,0,0,0;0,0,0,0}</definedName>
    <definedName name="removed_name7" localSheetId="16">{0,0,"",0;0,0,0,0;0,0,0,0;0,0,0,0;0,0,0,0}</definedName>
    <definedName name="removed_name7">{0,0,"",0;0,0,0,0;0,0,0,0;0,0,0,0;0,0,0,0}</definedName>
    <definedName name="renata">{"'comite'!$A$9:$G$44","'comite'!$A$1:$G$6"}</definedName>
    <definedName name="renatar">{"'comite'!$A$9:$G$44","'comite'!$A$1:$G$6"}</definedName>
    <definedName name="Rene">{"'Customer Support Trends'!$A$1:$AB$13"}</definedName>
    <definedName name="rene_registered3">{"'Customer Support Trends'!$A$1:$AB$13"}</definedName>
    <definedName name="rene_registeredusers2">{"'Customer Support Trends'!$A$1:$AB$13"}</definedName>
    <definedName name="Rene2">{"'Customer Support Trends'!$A$1:$AB$13"}</definedName>
    <definedName name="rep">{"'Grill_Objective'!$A$1:$AF$101"}</definedName>
    <definedName name="RepairedName0021">"iQShowAnnual"</definedName>
    <definedName name="RepairedName0067">"iQShowAnnual"</definedName>
    <definedName name="RepairedName0082">{"fdsup://directions/FAT Viewer?action=UPDATE&amp;creator=factset&amp;DYN_ARGS=TRUE&amp;DOC_NAME=FAT:FQL_AUDITING_CLIENT_TEMPLATE.FAT&amp;display_string=Audit&amp;VAR:KEY=IBAFEPCLMV&amp;VAR:QUERY=RkZfRU5UUlBSX1ZBTF9EQUlMWSgzODgzOSk=&amp;WINDOW=FIRST_POPUP&amp;HEIGHT=450&amp;WIDTH=450&amp;START_MA","XIMIZED=FALSE&amp;VAR:CALENDAR=US&amp;VAR:SYMBOL=MON&amp;VAR:INDEX=0"}</definedName>
    <definedName name="RepairedName0102">"c277"</definedName>
    <definedName name="RepairedName0403">"iQShowAnnual"</definedName>
    <definedName name="RepairedName0501">{"'PRORATE GOALS '!$A$1:$O$25"}</definedName>
    <definedName name="RepairedName0514">"iQShowAnnual"</definedName>
    <definedName name="RepairedName0519">{"'PRORATE GOALS '!$A$1:$O$25"}</definedName>
    <definedName name="RepairedName0677">"iQShowAnnual"</definedName>
    <definedName name="RepairedName0679">"iQShowAnnual"</definedName>
    <definedName name="RepairedName0734">{"'PRORATE GOALS '!$A$1:$O$25"}</definedName>
    <definedName name="RepairedName0760">{"'PRORATE GOALS '!$A$1:$O$25"}</definedName>
    <definedName name="RepairedName1165">"iQShowAnnual"</definedName>
    <definedName name="RepairedName1846">"iQShowAnnual"</definedName>
    <definedName name="RepairedName2637">"c277"</definedName>
    <definedName name="RepairedName2933">"iQShowAnnual"</definedName>
    <definedName name="RepairedName3441">"iQShowAnnual"</definedName>
    <definedName name="RepairedName3487">"c27"</definedName>
    <definedName name="RepairedName3612">"iQShowAnnual"</definedName>
    <definedName name="RepairedName8062">"c3036"</definedName>
    <definedName name="Report_Version_4">"A1"</definedName>
    <definedName name="ReportCreated">TRUE</definedName>
    <definedName name="ReportGroup">0</definedName>
    <definedName name="REQUEST_TABLE_FooterType">"NONE"</definedName>
    <definedName name="rer">{"'Other IPS'!$A$5","'Other IPS'!$A$4:$K$38"}</definedName>
    <definedName name="rertretretrtt">{"'action plan'!$D$13"}</definedName>
    <definedName name="ResearcH">{"'100'!$A$1:$M$83"}</definedName>
    <definedName name="RESEARCH_DEV">"RESEARCH_DEV"</definedName>
    <definedName name="RETAINED_EARN">"RETAINED_EARN"</definedName>
    <definedName name="RetChar">"
"</definedName>
    <definedName name="RETURN_ASSETS">"RETURN_ASSETS"</definedName>
    <definedName name="RETURN_EQUITY">"RETURN_EQUITY"</definedName>
    <definedName name="RETURN_INVESTMENT">"RETURN_INVESTMENT"</definedName>
    <definedName name="ReturnAddress">"Picture 15"</definedName>
    <definedName name="rev" localSheetId="3">42187.1771064815</definedName>
    <definedName name="rev" localSheetId="4">42187.1771064815</definedName>
    <definedName name="rev" localSheetId="16">42187.1771064815</definedName>
    <definedName name="Rev_Date">40743.6358680556</definedName>
    <definedName name="REVENUE_10K">"REVENUE_10K"</definedName>
    <definedName name="REVENUE_10Q">"REVENUE_10Q"</definedName>
    <definedName name="REVENUE_10Q1">"REVENUE_10Q1"</definedName>
    <definedName name="REVENUE_EST">"REVENUE_EST"</definedName>
    <definedName name="REVENUE_EST_1">"REVENUE_EST_1"</definedName>
    <definedName name="REVENUE_GROWTH_1">"REVENUE_GROWTH_1"</definedName>
    <definedName name="REVENUE_GROWTH_2">"REVENUE_GROWTH_2"</definedName>
    <definedName name="Revision_Date">40422.6932175926</definedName>
    <definedName name="Revision2">2</definedName>
    <definedName name="reweres">{"'action plan'!$D$13"}</definedName>
    <definedName name="rhrsery">{"'Other IPS'!$A$5","'Other IPS'!$A$4:$K$38"}</definedName>
    <definedName name="RiskAfterRecalcMacro">""</definedName>
    <definedName name="RiskAfterSimMacro">""</definedName>
    <definedName name="riskATSSboxGraph">FALSE</definedName>
    <definedName name="riskATSSincludeSimtables">TRUE</definedName>
    <definedName name="riskATSSinputsGraphs">FALSE</definedName>
    <definedName name="riskATSSoutputStatistic">3</definedName>
    <definedName name="riskATSSpercentChangeGraph">FALSE</definedName>
    <definedName name="riskATSSpercentileGraph">FALSE</definedName>
    <definedName name="riskATSSpercentileValue">0.5</definedName>
    <definedName name="riskATSSprintReport">TRUE</definedName>
    <definedName name="riskATSSreportsInActiveBook">FALSE</definedName>
    <definedName name="riskATSSreportsSelected">TRUE</definedName>
    <definedName name="riskATSSsummaryReport">FALSE</definedName>
    <definedName name="riskATSStornadoGraph">FALSE</definedName>
    <definedName name="RiskBeforeRecalcMacro">""</definedName>
    <definedName name="RiskBeforeSimMacro">""</definedName>
    <definedName name="RiskCollectDistributionSamples">2</definedName>
    <definedName name="RiskFixedSeed">1</definedName>
    <definedName name="RiskHasSettings" localSheetId="3">5</definedName>
    <definedName name="RiskHasSettings" localSheetId="4">5</definedName>
    <definedName name="RiskHasSettings" localSheetId="16">5</definedName>
    <definedName name="RiskHasSettings">6</definedName>
    <definedName name="RiskHasSettings2">5</definedName>
    <definedName name="RiskMinimizeOnStart">FALSE</definedName>
    <definedName name="RiskMonitorConvergence">FALSE</definedName>
    <definedName name="RiskMultipleCPUSupportEnabled">TRUE</definedName>
    <definedName name="RiskNumIterations">100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1</definedName>
    <definedName name="RiskSwapState" localSheetId="3">FALSE</definedName>
    <definedName name="RiskSwapState" localSheetId="4">FALSE</definedName>
    <definedName name="RiskSwapState" localSheetId="16">FALSE</definedName>
    <definedName name="RiskSwapState">TRUE</definedName>
    <definedName name="RiskUpdateDisplay">FALSE</definedName>
    <definedName name="RiskUseDifferentSeedForEachSim">FALSE</definedName>
    <definedName name="RiskUseFixedSeed">FALSE</definedName>
    <definedName name="RiskUseMultipleCPUs" localSheetId="3">FALSE</definedName>
    <definedName name="RiskUseMultipleCPUs" localSheetId="4">FALSE</definedName>
    <definedName name="RiskUseMultipleCPUs" localSheetId="16">FALSE</definedName>
    <definedName name="RiskUseMultipleCPUs">TRUE</definedName>
    <definedName name="riv">{"'REPORT 2000'!$B$3:$M$127"}</definedName>
    <definedName name="rogjeljfljla">{"'Grill_Objective'!$A$1:$AF$101"}</definedName>
    <definedName name="Rollforward_FooterType">"INTERNAL"</definedName>
    <definedName name="RPSIA">{"'Supply Chain'!$B$1:$AB$13"}</definedName>
    <definedName name="RPTCOUNT">1</definedName>
    <definedName name="RPTID">0</definedName>
    <definedName name="RPTNEXT">2</definedName>
    <definedName name="RPTQRY1">1</definedName>
    <definedName name="RPTQRY10">"sRptNo"</definedName>
    <definedName name="RPTQRY100">19</definedName>
    <definedName name="RPTQRY101">19</definedName>
    <definedName name="RPTQRY102">19</definedName>
    <definedName name="RPTQRY103">20</definedName>
    <definedName name="RPTQRY104">19</definedName>
    <definedName name="RPTQRY105">19</definedName>
    <definedName name="RPTQRY106">19</definedName>
    <definedName name="RPTQRY107">19</definedName>
    <definedName name="RPTQRY108">19</definedName>
    <definedName name="RPTQRY109">19</definedName>
    <definedName name="RPTQRY11">5</definedName>
    <definedName name="RPTQRY110">19</definedName>
    <definedName name="RPTQRY111">20</definedName>
    <definedName name="RPTQRY112">19</definedName>
    <definedName name="RPTQRY113">19</definedName>
    <definedName name="RPTQRY114">19</definedName>
    <definedName name="RPTQRY115">19</definedName>
    <definedName name="RPTQRY116">20</definedName>
    <definedName name="RPTQRY117">22</definedName>
    <definedName name="RPTQRY118">20</definedName>
    <definedName name="RPTQRY119">20</definedName>
    <definedName name="RPTQRY12">6</definedName>
    <definedName name="RPTQRY120">20</definedName>
    <definedName name="RPTQRY121">20</definedName>
    <definedName name="RPTQRY122">20</definedName>
    <definedName name="RPTQRY123">20</definedName>
    <definedName name="RPTQRY124">20</definedName>
    <definedName name="RPTQRY125">20</definedName>
    <definedName name="RPTQRY126">20</definedName>
    <definedName name="RPTQRY127">20</definedName>
    <definedName name="RPTQRY128">24</definedName>
    <definedName name="RPTQRY129">20</definedName>
    <definedName name="RPTQRY13">16</definedName>
    <definedName name="RPTQRY130">20</definedName>
    <definedName name="RPTQRY131">24</definedName>
    <definedName name="RPTQRY132">20</definedName>
    <definedName name="RPTQRY133">20</definedName>
    <definedName name="RPTQRY134">20</definedName>
    <definedName name="RPTQRY135">20</definedName>
    <definedName name="RPTQRY136">20</definedName>
    <definedName name="RPTQRY137">20</definedName>
    <definedName name="RPTQRY138">24</definedName>
    <definedName name="RPTQRY139">20</definedName>
    <definedName name="RPTQRY14">22</definedName>
    <definedName name="RPTQRY140">20</definedName>
    <definedName name="RPTQRY141">22</definedName>
    <definedName name="RPTQRY142">22</definedName>
    <definedName name="RPTQRY143">20</definedName>
    <definedName name="RPTQRY144">20</definedName>
    <definedName name="RPTQRY145">20</definedName>
    <definedName name="RPTQRY146">20</definedName>
    <definedName name="RPTQRY147">20</definedName>
    <definedName name="RPTQRY148">20</definedName>
    <definedName name="RPTQRY149">20</definedName>
    <definedName name="RPTQRY15">18</definedName>
    <definedName name="RPTQRY150">20</definedName>
    <definedName name="RPTQRY151">20</definedName>
    <definedName name="RPTQRY152">22</definedName>
    <definedName name="RPTQRY153">22</definedName>
    <definedName name="RPTQRY154">24</definedName>
    <definedName name="RPTQRY155">24</definedName>
    <definedName name="RPTQRY156">24</definedName>
    <definedName name="RPTQRY157">21</definedName>
    <definedName name="RPTQRY158">23</definedName>
    <definedName name="RPTQRY159">24</definedName>
    <definedName name="RPTQRY16">18</definedName>
    <definedName name="RPTQRY160">"sRptNo"</definedName>
    <definedName name="RPTQRY161">22</definedName>
    <definedName name="RPTQRY162">22</definedName>
    <definedName name="RPTQRY163">24</definedName>
    <definedName name="RPTQRY164">24</definedName>
    <definedName name="RPTQRY165">24</definedName>
    <definedName name="RPTQRY166">24</definedName>
    <definedName name="RPTQRY167">24</definedName>
    <definedName name="RPTQRY168">24</definedName>
    <definedName name="RPTQRY169">24</definedName>
    <definedName name="RPTQRY17">19</definedName>
    <definedName name="RPTQRY170">24</definedName>
    <definedName name="RPTQRY171">24</definedName>
    <definedName name="RPTQRY172">24</definedName>
    <definedName name="RPTQRY173">24</definedName>
    <definedName name="RPTQRY174">24</definedName>
    <definedName name="RPTQRY175">25</definedName>
    <definedName name="RPTQRY18">17</definedName>
    <definedName name="RPTQRY19">17</definedName>
    <definedName name="RPTQRY2">2</definedName>
    <definedName name="RPTQRY20">17</definedName>
    <definedName name="RPTQRY21">17</definedName>
    <definedName name="RPTQRY22">17</definedName>
    <definedName name="RPTQRY23">17</definedName>
    <definedName name="RPTQRY24">17</definedName>
    <definedName name="RPTQRY25">17</definedName>
    <definedName name="RPTQRY26">17</definedName>
    <definedName name="RPTQRY27">" "</definedName>
    <definedName name="RPTQRY28">17</definedName>
    <definedName name="RPTQRY29">17</definedName>
    <definedName name="RPTQRY3">2</definedName>
    <definedName name="RPTQRY30">17</definedName>
    <definedName name="RPTQRY31">17</definedName>
    <definedName name="RPTQRY32">17</definedName>
    <definedName name="RPTQRY33">20</definedName>
    <definedName name="RPTQRY34">17</definedName>
    <definedName name="RPTQRY35">20</definedName>
    <definedName name="RPTQRY36">20</definedName>
    <definedName name="RPTQRY37">22</definedName>
    <definedName name="RPTQRY38">22</definedName>
    <definedName name="RPTQRY39">22</definedName>
    <definedName name="RPTQRY4">2</definedName>
    <definedName name="RPTQRY40">22</definedName>
    <definedName name="RPTQRY41">22</definedName>
    <definedName name="RPTQRY42">23</definedName>
    <definedName name="RPTQRY43">23</definedName>
    <definedName name="RPTQRY44">23</definedName>
    <definedName name="RPTQRY45">22</definedName>
    <definedName name="RPTQRY46">24</definedName>
    <definedName name="RPTQRY47">22</definedName>
    <definedName name="RPTQRY48">22</definedName>
    <definedName name="RPTQRY49">22</definedName>
    <definedName name="RPTQRY5">3</definedName>
    <definedName name="RPTQRY50">20</definedName>
    <definedName name="RPTQRY51">20</definedName>
    <definedName name="RPTQRY52">20</definedName>
    <definedName name="RPTQRY53">20</definedName>
    <definedName name="RPTQRY54">20</definedName>
    <definedName name="RPTQRY55">20</definedName>
    <definedName name="RPTQRY56">21</definedName>
    <definedName name="RPTQRY57">20</definedName>
    <definedName name="RPTQRY58">20</definedName>
    <definedName name="RPTQRY59">21</definedName>
    <definedName name="RPTQRY6">3</definedName>
    <definedName name="RPTQRY60">20</definedName>
    <definedName name="RPTQRY61">20</definedName>
    <definedName name="RPTQRY62">21</definedName>
    <definedName name="RPTQRY63">20</definedName>
    <definedName name="RPTQRY64">24</definedName>
    <definedName name="RPTQRY65">23</definedName>
    <definedName name="RPTQRY66">25</definedName>
    <definedName name="RPTQRY67">25</definedName>
    <definedName name="RPTQRY68">25</definedName>
    <definedName name="RPTQRY69">26</definedName>
    <definedName name="RPTQRY7">2</definedName>
    <definedName name="RPTQRY70">25</definedName>
    <definedName name="RPTQRY71">24</definedName>
    <definedName name="RPTQRY72">29</definedName>
    <definedName name="RPTQRY73">17</definedName>
    <definedName name="RPTQRY74">17</definedName>
    <definedName name="RPTQRY75">17</definedName>
    <definedName name="RPTQRY76">18</definedName>
    <definedName name="RPTQRY77">18</definedName>
    <definedName name="RPTQRY78">18</definedName>
    <definedName name="RPTQRY79">18</definedName>
    <definedName name="RPTQRY8">1</definedName>
    <definedName name="RPTQRY80">18</definedName>
    <definedName name="RPTQRY81">18</definedName>
    <definedName name="RPTQRY82">18</definedName>
    <definedName name="RPTQRY83">18</definedName>
    <definedName name="RPTQRY84">18</definedName>
    <definedName name="RPTQRY85">18</definedName>
    <definedName name="RPTQRY86">18</definedName>
    <definedName name="RPTQRY87">18</definedName>
    <definedName name="RPTQRY88">18</definedName>
    <definedName name="RPTQRY89">18</definedName>
    <definedName name="RPTQRY9">4</definedName>
    <definedName name="RPTQRY90">18</definedName>
    <definedName name="RPTQRY91">18</definedName>
    <definedName name="RPTQRY92">18</definedName>
    <definedName name="RPTQRY93">18</definedName>
    <definedName name="RPTQRY94">19</definedName>
    <definedName name="RPTQRY95">19</definedName>
    <definedName name="RPTQRY96">19</definedName>
    <definedName name="RPTQRY97">19</definedName>
    <definedName name="RPTQRY98">19</definedName>
    <definedName name="RPTQRY99">19</definedName>
    <definedName name="rr_1">{"'SIVA Pricing Model'!$A$1:$F$39"}</definedName>
    <definedName name="rrtur">{"'100'!$A$1:$M$83"}</definedName>
    <definedName name="RS_IQ_DIV_Payment_Date">"c2205"</definedName>
    <definedName name="RS_IQ_Div_Record_Date">"c2204"</definedName>
    <definedName name="RS_IQ_XDiv_Date">"c2203"</definedName>
    <definedName name="RS2_IQ_div_payment_date">"c2205"</definedName>
    <definedName name="RS2_IQ_div_record_date">"c2204"</definedName>
    <definedName name="RS2_IQ_Xdiv_date">"c2203"</definedName>
    <definedName name="RSP_FooterType">"INTERNAL"</definedName>
    <definedName name="rterete4rte">{"'action plan'!$D$13"}</definedName>
    <definedName name="rterfgd">{"'Sheet3'!$D$23:$D$37"}</definedName>
    <definedName name="RTFGF">{"'Demand Units'!$X$11:$AD$45"}</definedName>
    <definedName name="RTHDaily">2</definedName>
    <definedName name="RTHDefault">1</definedName>
    <definedName name="RTHIncludeActive">1</definedName>
    <definedName name="RTHIncludeActiveNonActive">2</definedName>
    <definedName name="RTHIncludeAll">3</definedName>
    <definedName name="RTHIncludeWeekdays">2</definedName>
    <definedName name="RTHMonthly">4</definedName>
    <definedName name="RTHOrientCol">2</definedName>
    <definedName name="RTHOrientRow">1</definedName>
    <definedName name="RTHQuarterly">5</definedName>
    <definedName name="RTHSortAscend">1</definedName>
    <definedName name="RTHSortDescend">2</definedName>
    <definedName name="RTHWeekly">3</definedName>
    <definedName name="RTHYearly">6</definedName>
    <definedName name="rtrtyr">{"'Sheet3'!$D$23:$D$37"}</definedName>
    <definedName name="rtyh">{"'SYNTH FALLET'!$A$6:$L$22"}</definedName>
    <definedName name="RUHSFHUY">{"'Demand Units'!$X$11:$AD$45"}</definedName>
    <definedName name="RUHYRUJTYJ">{"'Demand Units'!$X$11:$AD$45"}</definedName>
    <definedName name="russ" localSheetId="3">{"'Inventory &amp; Anal-Cur Wkbk'!$A$7:$AP$71"}</definedName>
    <definedName name="russ" localSheetId="4">{"'Inventory &amp; Anal-Cur Wkbk'!$A$7:$AP$71"}</definedName>
    <definedName name="russ" localSheetId="16">{"'Inventory &amp; Anal-Cur Wkbk'!$A$7:$AP$71"}</definedName>
    <definedName name="russ">{"'Inventory &amp; Anal-Cur Wkbk'!$A$7:$AP$71"}</definedName>
    <definedName name="rw">{"'Standalone List Price Trends'!$A$1:$X$56"}</definedName>
    <definedName name="rwrwr">{"'Standalone List Price Trends'!$A$1:$X$56"}</definedName>
    <definedName name="rwrwrwrwr">{"'Standalone List Price Trends'!$A$1:$X$56"}</definedName>
    <definedName name="rwwr">{"'Standalone List Price Trends'!$A$1:$X$56"}</definedName>
    <definedName name="ryt">{"'Income Statement'!$D$96:$E$101"}</definedName>
    <definedName name="rytjktyhjyhjd">{"'Directory'!$A$72:$E$91"}</definedName>
    <definedName name="s_1">{"'subnets'!$A$1:$F$20"}</definedName>
    <definedName name="sadd">{"DCF","UPSIDE CASE",FALSE,"Sheet1";"DCF","BASE CASE",FALSE,"Sheet1";"DCF","DOWNSIDE CASE",FALSE,"Sheet1"}</definedName>
    <definedName name="sadd_1">{"DCF","UPSIDE CASE",FALSE,"Sheet1";"DCF","BASE CASE",FALSE,"Sheet1";"DCF","DOWNSIDE CASE",FALSE,"Sheet1"}</definedName>
    <definedName name="SAE">{"'Eng (page2)'!$A$1:$D$52"}</definedName>
    <definedName name="sak">{"'Server Configuration'!$A$1:$DB$281"}</definedName>
    <definedName name="sale">{"'action plan'!$D$13"}</definedName>
    <definedName name="sample">{"'Customer Support Trends'!$A$1:$AB$13"}</definedName>
    <definedName name="santiago">{"'cua 42'!$A$1:$O$40"}</definedName>
    <definedName name="SAPBEXbbsBack">"xSAPtemp4995.xls"</definedName>
    <definedName name="SAPBEXdnldView" localSheetId="3">"DB11NIDFBNCC1K4T7XXO9RQ18"</definedName>
    <definedName name="SAPBEXdnldView" localSheetId="4">"DB11NIDFBNCC1K4T7XXO9RQ18"</definedName>
    <definedName name="SAPBEXdnldView" localSheetId="16">"DB11NIDFBNCC1K4T7XXO9RQ18"</definedName>
    <definedName name="SAPBEXdnldView">"432D9K64FIA4VSSLMV6PFEKI8"</definedName>
    <definedName name="SAPBEXdnldView_1">"BIWMHKBRG6KBR3DK11DCTDZHP"</definedName>
    <definedName name="SAPBEXhrIndnt" localSheetId="3">"Wide"</definedName>
    <definedName name="SAPBEXhrIndnt" localSheetId="4">"Wide"</definedName>
    <definedName name="SAPBEXhrIndnt" localSheetId="16">"Wide"</definedName>
    <definedName name="SAPBEXhrIndnt">1</definedName>
    <definedName name="SAPBEXrevision">1</definedName>
    <definedName name="SAPBEXrevision_1">5</definedName>
    <definedName name="SAPBEXrevision_Plan">2</definedName>
    <definedName name="sapbexrevision2">6</definedName>
    <definedName name="SAPBEXsysID">"PW2"</definedName>
    <definedName name="SAPBEXsysID_1">"PBW"</definedName>
    <definedName name="SAPBEXwbID">"3HJAM0C8PHGQV7UK9SXG1J1DV"</definedName>
    <definedName name="SAPBEXwbID_1">"4CEUDOHMV5LAU96TG3WZZ1LPK"</definedName>
    <definedName name="SAPBEXwbID_2">"3XKMWJRF3657KMUVGUKMZY1QR"</definedName>
    <definedName name="SAPBEXwbID_Plan">"44IGYIZ130YRV2IVIILP4L86L"</definedName>
    <definedName name="SAPBW_DOWNLOAD_Q1">"4EKWXY5FHF4A1CVVTMJKIZE4F"</definedName>
    <definedName name="SAPFuncF4Help" localSheetId="3">Main.SAPF4Help()</definedName>
    <definedName name="SAPFuncF4Help" localSheetId="4">Main.SAPF4Help()</definedName>
    <definedName name="SAPFuncF4Help" localSheetId="16">Main.SAPF4Help()</definedName>
    <definedName name="SAPFuncF4Help">\1()</definedName>
    <definedName name="SAPsysID">"708C5W7SBKP804JT78WJ0JNKI"</definedName>
    <definedName name="SAPwbID">"ARS"</definedName>
    <definedName name="SAÜBEXsysID2">"BW1"</definedName>
    <definedName name="SAYE_FooterType">"INTERNAL"</definedName>
    <definedName name="scen_date1">33973.7377314815</definedName>
    <definedName name="scen_name1">"NO MEO IN PEARLS"</definedName>
    <definedName name="scen_num">1</definedName>
    <definedName name="scen_user1">"Kerry Park"</definedName>
    <definedName name="scen_value0">"3"</definedName>
    <definedName name="scen_value1">{16700;16700;16700;16700;16700;16700;16700;16700;16700;16700;16700;16700;16700;16700;16700;16700;16700;16700;16700}</definedName>
    <definedName name="Scen_value2">{16700;16700;16700;16700;16700;16700;16700;16700;16700;16700;16700;16700;16700;16700;16700;16700;16700;16700;16700}</definedName>
    <definedName name="SCRAP">{"'subnets'!$A$1:$F$20"}</definedName>
    <definedName name="SCRAP_1">{"'subnets'!$A$1:$F$20"}</definedName>
    <definedName name="sdasdaf">{"'Directory'!$A$72:$E$91"}</definedName>
    <definedName name="sddfadf">{"'Directory'!$A$72:$E$91"}</definedName>
    <definedName name="SDDSF">{"fdsup://IBCentral/FAT Viewer?action=UPDATE&amp;creator=factset&amp;DOC_NAME=fat:reuters_qtrly_source_window.fat&amp;display_string=Audit&amp;DYN_ARGS=TRUE&amp;VAR:ID1=55271510&amp;VAR:RCODE=SCSI&amp;VAR:SDATE=20080699&amp;VAR:FREQ=Quarterly&amp;VAR:RELITEM=&amp;VAR:CURRENCY=&amp;VAR:CURRSOURCE=EXSH","ARE&amp;VAR:NATFREQ=QUARTERLY&amp;VAR:RFIELD=FINALIZED&amp;VAR:DB_TYPE=&amp;VAR:UNITS=M&amp;window=popup&amp;width=450&amp;height=300&amp;START_MAXIMIZED=FALSE"}</definedName>
    <definedName name="sdfadfd">9</definedName>
    <definedName name="sdfdfg">{"'Directory'!$A$72:$E$91"}</definedName>
    <definedName name="sdfdsfsdfsdfsdfsdf">{"' calendrier 2000'!$A$1:$Q$38"}</definedName>
    <definedName name="sdfgdfg"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sdf">"IMG_5"</definedName>
    <definedName name="sdfsdfsfw">{"fdsup://directions/FAT Viewer?action=UPDATE&amp;creator=factset&amp;DYN_ARGS=TRUE&amp;DOC_NAME=FAT:FQL_AUDITING_CLIENT_TEMPLATE.FAT&amp;display_string=Audit&amp;VAR:KEY=KPKHOLUDMB&amp;VAR:QUERY=RkZfRUJJVERBX09QRVIoQ0FMLDIwMDksLCwsVVNEKQ==&amp;WINDOW=FIRST_POPUP&amp;HEIGHT=450&amp;WIDTH=450&amp;","START_MAXIMIZED=FALSE&amp;VAR:CALENDAR=US&amp;VAR:SYMBOL=ABCO&amp;VAR:INDEX=0"}</definedName>
    <definedName name="SDGHS">{"'Sample Status'!$A$1:$J$21"}</definedName>
    <definedName name="sdhaskjd">42128.4624768519</definedName>
    <definedName name="SDKLFJSKL">{0,0,0,0;0,#VALUE!,0,FALSE;0,0,TRUE,0}</definedName>
    <definedName name="sdrgarger">{"'Directory'!$A$72:$E$91"}</definedName>
    <definedName name="sdsds">{"PR1","pr1",TRUE,"Sch PR-1"}</definedName>
    <definedName name="sean">{"'Sample Status'!$A$1:$J$21"}</definedName>
    <definedName name="second_version">{"'data dictionary'!$A$1:$C$26"}</definedName>
    <definedName name="SEMIDEVICE">{"fdsup://IBCentral/FAT Viewer?action=UPDATE&amp;creator=factset&amp;DOC_NAME=fat:reuters_qtrly_source_window.fat&amp;display_string=Audit&amp;DYN_ARGS=TRUE&amp;VAR:ID1=50239210&amp;VAR:RCODE=STLD&amp;VAR:SDATE=20080499&amp;VAR:FREQ=Quarterly&amp;VAR:RELITEM=&amp;VAR:CURRENCY=&amp;VAR:CURRSOURCE=EXSH","ARE&amp;VAR:NATFREQ=QUARTERLY&amp;VAR:RFIELD=FINALIZED&amp;VAR:DB_TYPE=&amp;VAR:UNITS=M&amp;window=popup&amp;width=450&amp;height=300&amp;START_MAXIMIZED=FALSE"}</definedName>
    <definedName name="sencount">5</definedName>
    <definedName name="Separations">"404F2EPXUIOCT6L5RVLG4SZSK"</definedName>
    <definedName name="Sept_06_FooterType">"NONE"</definedName>
    <definedName name="Sept_08_FooterType">"NONE"</definedName>
    <definedName name="Sept_09_FooterType">"NONE"</definedName>
    <definedName name="Sept_10_FooterType">"NONE"</definedName>
    <definedName name="Sept_11_FooterType">"NONE"</definedName>
    <definedName name="Sept_2006_FooterType">"NONE"</definedName>
    <definedName name="sertes">{"'cua 42'!$A$1:$O$40"}</definedName>
    <definedName name="sfgasd" localSheetId="3">{0,0,0,0;0,0,0,0;0,0,0,0;0,0,0,0;0,0,0,0;0,0,0,0;0,0,2,0;2,3,3,0;FALSE,FALSE,FALSE,FALSE;TRUE,FALSE,TRUE,TRUE;FALSE,FALSE,TRUE,TRUE;FALSE,0,2.78134444564786E-308,4.45015196281921E-308;7.78776275135711E-308,1.33504516457612E-307,2.22507555776164E-307,3.56012157274209E-307}</definedName>
    <definedName name="sfgasd" localSheetId="4">{0,0,0,0;0,0,0,0;0,0,0,0;0,0,0,0;0,0,0,0;0,0,0,0;0,0,2,0;2,3,3,0;FALSE,FALSE,FALSE,FALSE;TRUE,FALSE,TRUE,TRUE;FALSE,FALSE,TRUE,TRUE;FALSE,0,2.78134444564786E-308,4.45015196281921E-308;7.78776275135711E-308,1.33504516457612E-307,2.22507555776164E-307,3.56012157274209E-307}</definedName>
    <definedName name="sfgasd" localSheetId="16">{0,0,0,0;0,0,0,0;0,0,0,0;0,0,0,0;0,0,0,0;0,0,0,0;0,0,2,0;2,3,3,0;FALSE,FALSE,FALSE,FALSE;TRUE,FALSE,TRUE,TRUE;FALSE,FALSE,TRUE,TRUE;FALSE,0,2.78134444564786E-308,4.45015196281921E-308;7.78776275135711E-308,1.33504516457612E-307,2.22507555776164E-307,3.56012157274209E-307}</definedName>
    <definedName name="sfgasd">{0,0,0,0;0,0,0,0;0,0,0,0;0,0,0,0;0,0,0,0;0,0,0,0;0,0,2,0;2,3,3,0;FALSE,FALSE,FALSE,FALSE;TRUE,FALSE,TRUE,TRUE;FALSE,FALSE,TRUE,TRUE;FALSE,0,2.78134444564786E-308,4.45015196281921E-308;7.78776275135711E-308,1.33504516457612E-307,2.22507555776164E-307,3.56012157274209E-307}</definedName>
    <definedName name="sfj" localSheetId="3">{"PR1","pr1",TRUE,"Sch PR-1"}</definedName>
    <definedName name="sfj" localSheetId="4">{"PR1","pr1",TRUE,"Sch PR-1"}</definedName>
    <definedName name="sfj" localSheetId="16">{"PR1","pr1",TRUE,"Sch PR-1"}</definedName>
    <definedName name="sfj">{"PR1","pr1",TRUE,"Sch PR-1"}</definedName>
    <definedName name="SGFE">{"'Sheet1'!$A$2:$R$54"}</definedName>
    <definedName name="share_repo">72</definedName>
    <definedName name="SHARESOUTSTANDING">"SHARESOUTSTANDING"</definedName>
    <definedName name="Sheet1_FooterType">"INTERNAL"</definedName>
    <definedName name="Sheet2_FooterType">"NONE"</definedName>
    <definedName name="Sheet5_FooterType">"NONE"</definedName>
    <definedName name="SheetState">"'-1:2:-1:-1:-1:-1:-1:-1:-1:-1:-1:-1:-1:-1:-1:-1:-1:-1:-1:-1:-1:-1:-1:-1:-1:-1:-1:-1:-1:-1:-1:-1:-1:-1:-1:-1:-1:-1:-1:-1:-1:-1:-1:-1:-1:-1:-1:-1:-1:-1:-1:-1:-1:-1:-1:-1:-1:-1:-1:-1:-1:-1:-1:-1:-1:-1:-1:-1:-1:-1:-1:-1:-1:-1:-1:-1:-1:-1:-1:-1:-1:-1:-1:-1"</definedName>
    <definedName name="SheetTicker">""</definedName>
    <definedName name="sheettwo">{"'MVS'!$A$5:$O$716"}</definedName>
    <definedName name="SheetVisible">"'EVDRE_DATACACHE:0\Lookup:0\Report Menu:-1\Quarterly Summary P&amp;L:0\Quarterly Summary Other IncExp:0\Quarterly Summary P&amp;L Accounts:0\Quarterly Detail P&amp;L Accounts:0\Quarterly Account Analysis:0\Qtrly Acct Analysis by Company:0'"</definedName>
    <definedName name="SHihi">"06ebb962-44c8-4608-8094-a0b839ff2a03"</definedName>
    <definedName name="SHORT_TERM_INVEST">"SHORT_TERM_INVEST"</definedName>
    <definedName name="SID">"Cpavan"</definedName>
    <definedName name="Siemens">{"'comite'!$A$9:$G$44","'comite'!$A$1:$G$6"}</definedName>
    <definedName name="SJE">35430</definedName>
    <definedName name="solver_cvg">0.0001</definedName>
    <definedName name="solver_drv">1</definedName>
    <definedName name="solver_est">1</definedName>
    <definedName name="solver_itr">100</definedName>
    <definedName name="solver_lin" localSheetId="3">0</definedName>
    <definedName name="solver_lin" localSheetId="4">0</definedName>
    <definedName name="solver_lin" localSheetId="16">0</definedName>
    <definedName name="solver_lin">2</definedName>
    <definedName name="solver_neg">1</definedName>
    <definedName name="solver_num" localSheetId="3">0</definedName>
    <definedName name="solver_num" localSheetId="4">0</definedName>
    <definedName name="solver_num" localSheetId="16">0</definedName>
    <definedName name="solver_num">1</definedName>
    <definedName name="solver_nwt">1</definedName>
    <definedName name="solver_oldobj">1543721.6579517</definedName>
    <definedName name="solver_pre">0.000001</definedName>
    <definedName name="solver_rel1">2</definedName>
    <definedName name="solver_rel10">1</definedName>
    <definedName name="solver_rel11">3</definedName>
    <definedName name="solver_rel12">5</definedName>
    <definedName name="solver_rel13">5</definedName>
    <definedName name="solver_rel14">5</definedName>
    <definedName name="solver_rel15">5</definedName>
    <definedName name="solver_rel16">5</definedName>
    <definedName name="solver_rel17">5</definedName>
    <definedName name="solver_rel18">5</definedName>
    <definedName name="solver_rel19">5</definedName>
    <definedName name="solver_rel2">2</definedName>
    <definedName name="solver_rel20">5</definedName>
    <definedName name="solver_rel21">5</definedName>
    <definedName name="solver_rel22">5</definedName>
    <definedName name="solver_rel23">1</definedName>
    <definedName name="solver_rel24">5</definedName>
    <definedName name="solver_rel25">5</definedName>
    <definedName name="solver_rel26">5</definedName>
    <definedName name="solver_rel27">5</definedName>
    <definedName name="solver_rel28">5</definedName>
    <definedName name="solver_rel29">5</definedName>
    <definedName name="solver_rel3">2</definedName>
    <definedName name="solver_rel30">5</definedName>
    <definedName name="solver_rel31">5</definedName>
    <definedName name="solver_rel32">5</definedName>
    <definedName name="solver_rel33">5</definedName>
    <definedName name="solver_rel34">5</definedName>
    <definedName name="solver_rel35">5</definedName>
    <definedName name="solver_rel36">5</definedName>
    <definedName name="solver_rel37">5</definedName>
    <definedName name="solver_rel38">5</definedName>
    <definedName name="solver_rel39">5</definedName>
    <definedName name="solver_rel4">2</definedName>
    <definedName name="solver_rel40">5</definedName>
    <definedName name="solver_rel41">5</definedName>
    <definedName name="solver_rel42">5</definedName>
    <definedName name="solver_rel43">5</definedName>
    <definedName name="solver_rel44">5</definedName>
    <definedName name="solver_rel45">1</definedName>
    <definedName name="solver_rel46">5</definedName>
    <definedName name="solver_rel47">5</definedName>
    <definedName name="solver_rel48">5</definedName>
    <definedName name="solver_rel49">5</definedName>
    <definedName name="solver_rel5">1</definedName>
    <definedName name="solver_rel50">5</definedName>
    <definedName name="solver_rel51">5</definedName>
    <definedName name="solver_rel52">5</definedName>
    <definedName name="solver_rel53">5</definedName>
    <definedName name="solver_rel54">5</definedName>
    <definedName name="solver_rel55">5</definedName>
    <definedName name="solver_rel56">5</definedName>
    <definedName name="solver_rel57">5</definedName>
    <definedName name="solver_rel58">5</definedName>
    <definedName name="solver_rel59">5</definedName>
    <definedName name="solver_rel6">3</definedName>
    <definedName name="solver_rel60">5</definedName>
    <definedName name="solver_rel61">5</definedName>
    <definedName name="solver_rel62">5</definedName>
    <definedName name="solver_rel63">5</definedName>
    <definedName name="solver_rel64">5</definedName>
    <definedName name="solver_rel65">5</definedName>
    <definedName name="solver_rel66">5</definedName>
    <definedName name="solver_rel67">1</definedName>
    <definedName name="solver_rel68">5</definedName>
    <definedName name="solver_rel69">5</definedName>
    <definedName name="solver_rel7">2</definedName>
    <definedName name="solver_rel70">5</definedName>
    <definedName name="solver_rel71">5</definedName>
    <definedName name="solver_rel72">5</definedName>
    <definedName name="solver_rel73">5</definedName>
    <definedName name="solver_rel74">5</definedName>
    <definedName name="solver_rel75">5</definedName>
    <definedName name="solver_rel76">5</definedName>
    <definedName name="solver_rel77">5</definedName>
    <definedName name="solver_rel78">5</definedName>
    <definedName name="solver_rel79">5</definedName>
    <definedName name="solver_rel8">1</definedName>
    <definedName name="solver_rel80">5</definedName>
    <definedName name="solver_rel81">5</definedName>
    <definedName name="solver_rel82">5</definedName>
    <definedName name="solver_rel83">5</definedName>
    <definedName name="solver_rel84">5</definedName>
    <definedName name="solver_rel85">5</definedName>
    <definedName name="solver_rel86">5</definedName>
    <definedName name="solver_rel87">5</definedName>
    <definedName name="solver_rel88">5</definedName>
    <definedName name="solver_rel9">3</definedName>
    <definedName name="solver_rhs1">2</definedName>
    <definedName name="solver_rhs12" localSheetId="7">binary</definedName>
    <definedName name="solver_rhs12">binary</definedName>
    <definedName name="solver_rhs13" localSheetId="7">binary</definedName>
    <definedName name="solver_rhs13">binary</definedName>
    <definedName name="solver_rhs14" localSheetId="7">binary</definedName>
    <definedName name="solver_rhs14">binary</definedName>
    <definedName name="solver_rhs15" localSheetId="7">binary</definedName>
    <definedName name="solver_rhs15">binary</definedName>
    <definedName name="solver_rhs16" localSheetId="7">binary</definedName>
    <definedName name="solver_rhs16">binary</definedName>
    <definedName name="solver_rhs17" localSheetId="7">binary</definedName>
    <definedName name="solver_rhs17">binary</definedName>
    <definedName name="solver_rhs18" localSheetId="7">binary</definedName>
    <definedName name="solver_rhs18">binary</definedName>
    <definedName name="solver_rhs19" localSheetId="7">binary</definedName>
    <definedName name="solver_rhs19">binary</definedName>
    <definedName name="solver_rhs20" localSheetId="7">binary</definedName>
    <definedName name="solver_rhs20">binary</definedName>
    <definedName name="solver_rhs21" localSheetId="7">binary</definedName>
    <definedName name="solver_rhs21">binary</definedName>
    <definedName name="solver_rhs22" localSheetId="7">binary</definedName>
    <definedName name="solver_rhs22">binary</definedName>
    <definedName name="solver_rhs23">0.25</definedName>
    <definedName name="solver_rhs24" localSheetId="7">binary</definedName>
    <definedName name="solver_rhs24">binary</definedName>
    <definedName name="solver_rhs25" localSheetId="7">binary</definedName>
    <definedName name="solver_rhs25">binary</definedName>
    <definedName name="solver_rhs26" localSheetId="7">binary</definedName>
    <definedName name="solver_rhs26">binary</definedName>
    <definedName name="solver_rhs27" localSheetId="7">binary</definedName>
    <definedName name="solver_rhs27">binary</definedName>
    <definedName name="solver_rhs28" localSheetId="7">binary</definedName>
    <definedName name="solver_rhs28">binary</definedName>
    <definedName name="solver_rhs29" localSheetId="7">binary</definedName>
    <definedName name="solver_rhs29">binary</definedName>
    <definedName name="solver_rhs30" localSheetId="7">binary</definedName>
    <definedName name="solver_rhs30">binary</definedName>
    <definedName name="solver_rhs31" localSheetId="7">binary</definedName>
    <definedName name="solver_rhs31">binary</definedName>
    <definedName name="solver_rhs32" localSheetId="7">binary</definedName>
    <definedName name="solver_rhs32">binary</definedName>
    <definedName name="solver_rhs33" localSheetId="7">binary</definedName>
    <definedName name="solver_rhs33">binary</definedName>
    <definedName name="solver_rhs34" localSheetId="7">binary</definedName>
    <definedName name="solver_rhs34">binary</definedName>
    <definedName name="solver_rhs35" localSheetId="7">binary</definedName>
    <definedName name="solver_rhs35">binary</definedName>
    <definedName name="solver_rhs36" localSheetId="7">binary</definedName>
    <definedName name="solver_rhs36">binary</definedName>
    <definedName name="solver_rhs37" localSheetId="7">binary</definedName>
    <definedName name="solver_rhs37">binary</definedName>
    <definedName name="solver_rhs38" localSheetId="7">binary</definedName>
    <definedName name="solver_rhs38">binary</definedName>
    <definedName name="solver_rhs39" localSheetId="7">binary</definedName>
    <definedName name="solver_rhs39">binary</definedName>
    <definedName name="solver_rhs40" localSheetId="7">binary</definedName>
    <definedName name="solver_rhs40">binary</definedName>
    <definedName name="solver_rhs41" localSheetId="7">binary</definedName>
    <definedName name="solver_rhs41">binary</definedName>
    <definedName name="solver_rhs42" localSheetId="7">binary</definedName>
    <definedName name="solver_rhs42">binary</definedName>
    <definedName name="solver_rhs43" localSheetId="7">binary</definedName>
    <definedName name="solver_rhs43">binary</definedName>
    <definedName name="solver_rhs44" localSheetId="7">binary</definedName>
    <definedName name="solver_rhs44">binary</definedName>
    <definedName name="solver_rhs45">TRUE</definedName>
    <definedName name="solver_rhs46" localSheetId="7">binary</definedName>
    <definedName name="solver_rhs46">binary</definedName>
    <definedName name="solver_rhs47" localSheetId="7">binary</definedName>
    <definedName name="solver_rhs47">binary</definedName>
    <definedName name="solver_rhs48" localSheetId="7">binary</definedName>
    <definedName name="solver_rhs48">binary</definedName>
    <definedName name="solver_rhs49" localSheetId="7">binary</definedName>
    <definedName name="solver_rhs49">binary</definedName>
    <definedName name="solver_rhs50" localSheetId="7">binary</definedName>
    <definedName name="solver_rhs50">binary</definedName>
    <definedName name="solver_rhs51" localSheetId="7">binary</definedName>
    <definedName name="solver_rhs51">binary</definedName>
    <definedName name="solver_rhs52" localSheetId="7">binary</definedName>
    <definedName name="solver_rhs52">binary</definedName>
    <definedName name="solver_rhs53" localSheetId="7">binary</definedName>
    <definedName name="solver_rhs53">binary</definedName>
    <definedName name="solver_rhs54" localSheetId="7">binary</definedName>
    <definedName name="solver_rhs54">binary</definedName>
    <definedName name="solver_rhs55" localSheetId="7">binary</definedName>
    <definedName name="solver_rhs55">binary</definedName>
    <definedName name="solver_rhs56" localSheetId="7">binary</definedName>
    <definedName name="solver_rhs56">binary</definedName>
    <definedName name="solver_rhs57" localSheetId="7">binary</definedName>
    <definedName name="solver_rhs57">binary</definedName>
    <definedName name="solver_rhs58" localSheetId="7">binary</definedName>
    <definedName name="solver_rhs58">binary</definedName>
    <definedName name="solver_rhs59" localSheetId="7">binary</definedName>
    <definedName name="solver_rhs59">binary</definedName>
    <definedName name="solver_rhs60" localSheetId="7">binary</definedName>
    <definedName name="solver_rhs60">binary</definedName>
    <definedName name="solver_rhs61" localSheetId="7">binary</definedName>
    <definedName name="solver_rhs61">binary</definedName>
    <definedName name="solver_rhs62" localSheetId="7">binary</definedName>
    <definedName name="solver_rhs62">binary</definedName>
    <definedName name="solver_rhs63" localSheetId="7">binary</definedName>
    <definedName name="solver_rhs63">binary</definedName>
    <definedName name="solver_rhs64" localSheetId="7">binary</definedName>
    <definedName name="solver_rhs64">binary</definedName>
    <definedName name="solver_rhs65" localSheetId="7">binary</definedName>
    <definedName name="solver_rhs65">binary</definedName>
    <definedName name="solver_rhs66" localSheetId="7">binary</definedName>
    <definedName name="solver_rhs66">binary</definedName>
    <definedName name="solver_rhs68" localSheetId="7">binary</definedName>
    <definedName name="solver_rhs68">binary</definedName>
    <definedName name="solver_rhs69" localSheetId="7">binary</definedName>
    <definedName name="solver_rhs69">binary</definedName>
    <definedName name="solver_rhs70" localSheetId="7">binary</definedName>
    <definedName name="solver_rhs70">binary</definedName>
    <definedName name="solver_rhs71" localSheetId="7">binary</definedName>
    <definedName name="solver_rhs71">binary</definedName>
    <definedName name="solver_rhs72" localSheetId="7">binary</definedName>
    <definedName name="solver_rhs72">binary</definedName>
    <definedName name="solver_rhs73" localSheetId="7">binary</definedName>
    <definedName name="solver_rhs73">binary</definedName>
    <definedName name="solver_rhs74" localSheetId="7">binary</definedName>
    <definedName name="solver_rhs74">binary</definedName>
    <definedName name="solver_rhs75" localSheetId="7">binary</definedName>
    <definedName name="solver_rhs75">binary</definedName>
    <definedName name="solver_rhs76" localSheetId="7">binary</definedName>
    <definedName name="solver_rhs76">binary</definedName>
    <definedName name="solver_rhs77" localSheetId="7">binary</definedName>
    <definedName name="solver_rhs77">binary</definedName>
    <definedName name="solver_rhs78" localSheetId="7">binary</definedName>
    <definedName name="solver_rhs78">binary</definedName>
    <definedName name="solver_rhs79" localSheetId="7">binary</definedName>
    <definedName name="solver_rhs79">binary</definedName>
    <definedName name="solver_rhs80" localSheetId="7">binary</definedName>
    <definedName name="solver_rhs80">binary</definedName>
    <definedName name="solver_rhs81" localSheetId="7">binary</definedName>
    <definedName name="solver_rhs81">binary</definedName>
    <definedName name="solver_rhs82" localSheetId="7">binary</definedName>
    <definedName name="solver_rhs82">binary</definedName>
    <definedName name="solver_rhs83" localSheetId="7">binary</definedName>
    <definedName name="solver_rhs83">binary</definedName>
    <definedName name="solver_rhs84" localSheetId="7">binary</definedName>
    <definedName name="solver_rhs84">binary</definedName>
    <definedName name="solver_rhs85" localSheetId="7">binary</definedName>
    <definedName name="solver_rhs85">binary</definedName>
    <definedName name="solver_rhs86" localSheetId="7">binary</definedName>
    <definedName name="solver_rhs86">binary</definedName>
    <definedName name="solver_rhs87" localSheetId="7">binary</definedName>
    <definedName name="solver_rhs87">binary</definedName>
    <definedName name="solver_rhs88" localSheetId="7">binary</definedName>
    <definedName name="solver_rhs88">binary</definedName>
    <definedName name="solver_scl">2</definedName>
    <definedName name="solver_sho">2</definedName>
    <definedName name="solver_tim">200</definedName>
    <definedName name="solver_tmp">0.15</definedName>
    <definedName name="solver_tol">0.05</definedName>
    <definedName name="solver_typ" localSheetId="3">3</definedName>
    <definedName name="solver_typ" localSheetId="4">3</definedName>
    <definedName name="solver_typ" localSheetId="16">3</definedName>
    <definedName name="solver_typ">1</definedName>
    <definedName name="solver_val" localSheetId="3">0.6</definedName>
    <definedName name="solver_val" localSheetId="4">0.6</definedName>
    <definedName name="solver_val" localSheetId="16">0.6</definedName>
    <definedName name="solver_val">0</definedName>
    <definedName name="something">{"fdsup://Directions/FactSet Auditing Viewer?action=AUDIT_VALUE&amp;DB=129&amp;ID1=71708110&amp;VALUEID=05376&amp;SDATE=2007&amp;PERIODTYPE=ANN_STD&amp;window=popup_no_bar&amp;width=385&amp;height=120&amp;START_MAXIMIZED=FALSE&amp;creator=factset&amp;display_string=Audit"}</definedName>
    <definedName name="sophie">{"'SYNTH FALLET'!$A$6:$L$22"}</definedName>
    <definedName name="source">"4G3MHH9T0NHCQXWCUYDQEHSGE"</definedName>
    <definedName name="soz">{"'Sheet1'!$A$2:$R$54"}</definedName>
    <definedName name="SPRI_ShowListBox">"-1"</definedName>
    <definedName name="SPWD">"pepsico"</definedName>
    <definedName name="SPWS_WBID" localSheetId="3">"DDA7537E-5BF6-11D4-9984-0010A4E04F0D"</definedName>
    <definedName name="SPWS_WBID" localSheetId="4">"DDA7537E-5BF6-11D4-9984-0010A4E04F0D"</definedName>
    <definedName name="SPWS_WBID" localSheetId="16">"DDA7537E-5BF6-11D4-9984-0010A4E04F0D"</definedName>
    <definedName name="SPWS_WBID">"D37EBD5C-BA90-4B94-B2F1-78539D014FA9"</definedName>
    <definedName name="SPWS_WSID">"26329CE8-1A85-11D3-80C7-0060672D3FB2"</definedName>
    <definedName name="sql_statement">"select distinct acct_cat,sum(cyr),sum(lyr),sum(cbd),mult_x000D_
from r1_datasum_x000D_
group by acct_cat_x000D_
_x000D_
"</definedName>
    <definedName name="SREUYSRHY">{"'Demand Units'!$X$11:$AD$45"}</definedName>
    <definedName name="SRHYTWH">{"'Demand Units'!$X$11:$AD$45"}</definedName>
    <definedName name="SRTHRWHY">{"'Demand Units'!$X$11:$AD$45"}</definedName>
    <definedName name="SRTUWHSBWR">{"'Demand Units'!$X$11:$AD$45"}</definedName>
    <definedName name="SRTUYRHT">{"'Demand Units'!$X$11:$AD$45"}</definedName>
    <definedName name="SS">{"'Exchange Rates'!$A$1:$Q$33","'Exchange Rates'!$A$35:$Q$46"}</definedName>
    <definedName name="ss_1">{"'SIVA Pricing Model'!$A$1:$F$39"}</definedName>
    <definedName name="ssdsd">{"'Demand Units'!$Z$2:$AF$53"}</definedName>
    <definedName name="ssw">{"'Data'!$A$1:$M$11","'Data'!$I$13"}</definedName>
    <definedName name="STARTDATE">" "</definedName>
    <definedName name="STATE">"STATE"</definedName>
    <definedName name="STOCK_BASED">"STOCK_BASED"</definedName>
    <definedName name="STRADA">{"'Printed'!$A$1:$Z$48","'Printed'!$A$1"}</definedName>
    <definedName name="Strategic_Acquiror_Bed_Concentration___Pro_forma_overlap_states">"Page3"</definedName>
    <definedName name="strpassword">"Test"</definedName>
    <definedName name="STYLENAME" localSheetId="4">ydjithrc</definedName>
    <definedName name="STYLENAME" localSheetId="16">ydjithrc</definedName>
    <definedName name="STYLENAME">ydjithrc</definedName>
    <definedName name="Summary08">{"'subnets'!$A$1:$F$20"}</definedName>
    <definedName name="SV_AUTO_CONN_CATALOG" localSheetId="3">"x3v6"</definedName>
    <definedName name="SV_AUTO_CONN_CATALOG" localSheetId="4">"x3v6"</definedName>
    <definedName name="SV_AUTO_CONN_CATALOG" localSheetId="16">"x3v6"</definedName>
    <definedName name="SV_AUTO_CONN_CATALOG">"31FDEL"</definedName>
    <definedName name="SV_AUTO_CONN_CATALOG_1">"NEW"</definedName>
    <definedName name="SV_AUTO_CONN_SERVER" localSheetId="3">"BELMONTX3SRV\X3V6"</definedName>
    <definedName name="SV_AUTO_CONN_SERVER" localSheetId="4">"BELMONTX3SRV\X3V6"</definedName>
    <definedName name="SV_AUTO_CONN_SERVER" localSheetId="16">"BELMONTX3SRV\X3V6"</definedName>
    <definedName name="SV_AUTO_CONN_SERVER">"SERVER9"</definedName>
    <definedName name="SV_AUTO_CONN_SERVER_1">"C:\Sage\Sage 100 Standard ERP\MAS90"</definedName>
    <definedName name="SV_ENCPT_AUTO_CONN_PASSWORD" localSheetId="3">"083096084083070083098111118114101052048058058082088"</definedName>
    <definedName name="SV_ENCPT_AUTO_CONN_PASSWORD" localSheetId="4">"083096084083070083098111118114101052048058058082088"</definedName>
    <definedName name="SV_ENCPT_AUTO_CONN_PASSWORD" localSheetId="16">"083096084083070083098111118114101052048058058082088"</definedName>
    <definedName name="SV_ENCPT_AUTO_CONN_PASSWORD">"083096084083070089065104103051115113"</definedName>
    <definedName name="SV_ENCPT_AUTO_CONN_USER" localSheetId="3">"095094088070084088102113113114120107110112092115104119"</definedName>
    <definedName name="SV_ENCPT_AUTO_CONN_USER" localSheetId="4">"095094088070084088102113113114120107110112092115104119"</definedName>
    <definedName name="SV_ENCPT_AUTO_CONN_USER" localSheetId="16">"095094088070084088102113113114120107110112092115104119"</definedName>
    <definedName name="SV_ENCPT_AUTO_CONN_USER">"095094088070084121098"</definedName>
    <definedName name="SV_ENCPT_AUTO_CONN_USER_1">"095094088070084084102098110"</definedName>
    <definedName name="SV_ENCPT_LOGON_PWD">"078104085088070"</definedName>
    <definedName name="SV_ENCPT_LOGON_USER" localSheetId="3">"095094088070084084080096087083073084"</definedName>
    <definedName name="SV_ENCPT_LOGON_USER" localSheetId="4">"095094088070084084080096087083073084"</definedName>
    <definedName name="SV_ENCPT_LOGON_USER" localSheetId="16">"095094088070084084080096087083073084"</definedName>
    <definedName name="SV_ENCPT_LOGON_USER">"095094088070084071068071081"</definedName>
    <definedName name="SV_ENCPT_LOGON_USER_1">"095094088070084084080096087083073084"</definedName>
    <definedName name="SV_PAS_PastelDatabase">"PAS11ALCGROUP"</definedName>
    <definedName name="SV_PAS_PervasiveServer">"ALCHEMEX-SRV64"</definedName>
    <definedName name="SV_SOLUTION_ID">"7"</definedName>
    <definedName name="SVE">35064</definedName>
    <definedName name="sw.ShowDisc">"Yes"</definedName>
    <definedName name="SXD">{"'Demand Units'!$X$11:$AD$45"}</definedName>
    <definedName name="Sylvan_Learning_Systems__Inc.">"Detail view"</definedName>
    <definedName name="t" localSheetId="3">{"'下期集計（10.27迄・速報値）'!$Q$16"}</definedName>
    <definedName name="t" localSheetId="4">{"'下期集計（10.27迄・速報値）'!$Q$16"}</definedName>
    <definedName name="t" localSheetId="16">{"'下期集計（10.27迄・速報値）'!$Q$16"}</definedName>
    <definedName name="t_1">{"'A'!$A$1:$G$70"}</definedName>
    <definedName name="t2_1" localSheetId="3">{"'Sheet1'!$A$5:$G$42"}</definedName>
    <definedName name="t2_1" localSheetId="4">{"'Sheet1'!$A$5:$G$42"}</definedName>
    <definedName name="t2_1" localSheetId="16">{"'Sheet1'!$A$5:$G$42"}</definedName>
    <definedName name="t2_1">{"'Sheet1'!$A$5:$G$42"}</definedName>
    <definedName name="TableName">"Dummy"</definedName>
    <definedName name="TabStop1">"&lt;TSL*0.8,C*1.1+7,C*1.1+12,C*0.8,C*1.3,C*0.8+9,C*1.3+12,C*1.1+12,C*1,C*1,C*1,C*1,C*1,C*0.8&gt;"</definedName>
    <definedName name="TabStop2">"&lt;TSL*0.8,C*1.1+7,C*1.1+12,C*0.8,C*1.3,C*0.8+9,C*1.3+12,C*2+12,C*1,C*1,C*1,C*1,C*0.8&gt;"</definedName>
    <definedName name="TabStop3">"&lt;TSL*0.8,C*1.1+7,C*1.1+12,C*0.8,C*1.3,C*0.8+9,C*1.3+12,C*1.1+12,C*1,C*1,C*1,C*1,C*1,C*0.8&gt;"</definedName>
    <definedName name="TabStop4">"&lt;TSL*0.7,R*1+9,R*1+12,C*0.8,R*1.1+11,C*0.8,R*1.2+12,R*1+13,R*0.9,R*1,R*1,R*1,R*1,R*0.8&gt;"</definedName>
    <definedName name="targets3" localSheetId="3">{"'NWC03'!$C$81"}</definedName>
    <definedName name="targets3" localSheetId="4">{"'NWC03'!$C$81"}</definedName>
    <definedName name="targets3" localSheetId="16">{"'NWC03'!$C$81"}</definedName>
    <definedName name="targets3">{"'NWC03'!$C$81"}</definedName>
    <definedName name="targets4" localSheetId="3">{"'NWC03'!$C$81"}</definedName>
    <definedName name="targets4" localSheetId="4">{"'NWC03'!$C$81"}</definedName>
    <definedName name="targets4" localSheetId="16">{"'NWC03'!$C$81"}</definedName>
    <definedName name="targets4">{"'NWC03'!$C$81"}</definedName>
    <definedName name="tdc">{"'April 24'!$J$11"}</definedName>
    <definedName name="TECNOFIBRAS">{"'PXR_6500'!$A$1:$I$124"}</definedName>
    <definedName name="TECNOFIBRAS2">{"'PXR_6500'!$A$1:$I$124"}</definedName>
    <definedName name="Template">{"'Server Configuration'!$A$1:$DB$281"}</definedName>
    <definedName name="Template.Build.End">42768.5688364352</definedName>
    <definedName name="Template.Build.Start">42768.5688340857</definedName>
    <definedName name="Template.Name">"BalanceSheet_byMonth"</definedName>
    <definedName name="Template.SaveAll">"false"</definedName>
    <definedName name="Template_1_FooterType">"EXTERNAL"</definedName>
    <definedName name="Template_2_FooterType">"EXTERNAL"</definedName>
    <definedName name="tempxxx">0</definedName>
    <definedName name="test2_1">{"'SIVA Pricing Model'!$A$1:$F$39"}</definedName>
    <definedName name="test22_1">{"'SIVA Pricing Model'!$A$1:$F$39"}</definedName>
    <definedName name="test222_1">{"'SIVA Pricing Model'!$A$1:$F$39"}</definedName>
    <definedName name="test2343543w">{"'Bellville Acetylene'!$A$1:$L$99"}</definedName>
    <definedName name="test3_1">{"'SIVA Pricing Model'!$A$1:$F$39"}</definedName>
    <definedName name="test4w_1">{"'SIVA Pricing Model'!$A$1:$F$39"}</definedName>
    <definedName name="Test5_1">{"'SIVA Pricing Model'!$A$1:$F$39"}</definedName>
    <definedName name="tests_1">{"'SIVA Pricing Model'!$A$1:$F$39"}</definedName>
    <definedName name="TEsts6_1">{"'SIVA Pricing Model'!$A$1:$F$39"}</definedName>
    <definedName name="testss_1">{"'SIVA Pricing Model'!$A$1:$F$39"}</definedName>
    <definedName name="testsss_1">{"'SIVA Pricing Model'!$A$1:$F$39"}</definedName>
    <definedName name="testsw_1">{"'SIVA Pricing Model'!$A$1:$F$39"}</definedName>
    <definedName name="testw_1">{"'SIVA Pricing Model'!$A$1:$F$39"}</definedName>
    <definedName name="testww_1">{"'SIVA Pricing Model'!$A$1:$F$39"}</definedName>
    <definedName name="testwww_1">{"'SIVA Pricing Model'!$A$1:$F$39"}</definedName>
    <definedName name="TextRefCopyRangeCount">1</definedName>
    <definedName name="TextRefCopyRangeCount_1">1</definedName>
    <definedName name="teyhtrs">{"'100'!$A$1:$M$83"}</definedName>
    <definedName name="thousand">1000</definedName>
    <definedName name="thuy">{"'SYNTH FALLET'!$A$6:$L$22"}</definedName>
    <definedName name="Ticker" localSheetId="3">"HWP"</definedName>
    <definedName name="Ticker" localSheetId="4">"HWP"</definedName>
    <definedName name="Ticker" localSheetId="16">"HWP"</definedName>
    <definedName name="Time">"b1"</definedName>
    <definedName name="TJUTU">{"'Demand Units'!$X$11:$AD$45"}</definedName>
    <definedName name="TLA.016.002">" "</definedName>
    <definedName name="TLA.016.003">" "</definedName>
    <definedName name="TLA.069">"|0|0|00|0|"</definedName>
    <definedName name="TLA.070">"|0|0|"</definedName>
    <definedName name="TLA.072">"|0|2|2|2|2|2|2|2|2|"</definedName>
    <definedName name="tom">{"'PMG - Total'!$J$7:$K$63","'PMG - Total'!$J$7:$K$63"}</definedName>
    <definedName name="Top15_total">{"'Demand Units'!$Z$2:$AF$53"}</definedName>
    <definedName name="TOTAL_ASSETS">"TOTAL_ASSETS"</definedName>
    <definedName name="TOTAL_CASH_DIVID">"TOTAL_CASH_DIVID"</definedName>
    <definedName name="TOTAL_CASH_FINAN">"TOTAL_CASH_FINAN"</definedName>
    <definedName name="TOTAL_CASH_INVEST">"TOTAL_CASH_INVEST"</definedName>
    <definedName name="TOTAL_CASH_OPER">"TOTAL_CASH_OPER"</definedName>
    <definedName name="TOTAL_COMMON">"TOTAL_COMMON"</definedName>
    <definedName name="TOTAL_CURRENT_ASSETS">"TOTAL_CURRENT_ASSETS"</definedName>
    <definedName name="TOTAL_CURRENT_LIAB">"TOTAL_CURRENT_LIAB"</definedName>
    <definedName name="TOTAL_DEBT">"TOTAL_DEBT"</definedName>
    <definedName name="TOTAL_DEBT_OVER_EBITDA">"TOTAL_DEBT_OVER_EBITDA"</definedName>
    <definedName name="TOTAL_DEBT_OVER_TOTAL_BV">"TOTAL_DEBT_OVER_TOTAL_BV"</definedName>
    <definedName name="TOTAL_DEBT_OVER_TOTAL_CAP">"TOTAL_DEBT_OVER_TOTAL_CAP"</definedName>
    <definedName name="TOTAL_EQUITY">"TOTAL_EQUITY"</definedName>
    <definedName name="TOTAL_INTEREST_EXP">"TOTAL_INTEREST_EXP"</definedName>
    <definedName name="TOTAL_INVENTORY">"TOTAL_INVENTORY"</definedName>
    <definedName name="TOTAL_LIAB">"TOTAL_LIAB"</definedName>
    <definedName name="TOTAL_LIAB_SHAREHOLD">"TOTAL_LIAB_SHAREHOLD"</definedName>
    <definedName name="TOTAL_LONG_DEBT">"TOTAL_LONG_DEBT"</definedName>
    <definedName name="TOTAL_OPER_EXPEN">"TOTAL_OPER_EXPEN"</definedName>
    <definedName name="TOTAL_RECEIV">"TOTAL_RECEIV"</definedName>
    <definedName name="TOTAL_REVENUE">"TOTAL_REVENUE"</definedName>
    <definedName name="TOTAL_SPECIAL">"TOTAL_SPECIAL"</definedName>
    <definedName name="toti">{"'SYNTH FALLET'!$A$6:$L$22"}</definedName>
    <definedName name="toto">{"'PROFILS'!$A$2:$E$3"}</definedName>
    <definedName name="TP_Footer_Path">"S:\74639\03RET\(417) 2004 Cost Projection\"</definedName>
    <definedName name="TP_Footer_Path1">"S:\74639\03RET\(852) Pension Val - OOS\Contribution Allocations\"</definedName>
    <definedName name="TP_Footer_User">"Jean-Nicolas Brunet-Comtois"</definedName>
    <definedName name="TP_Footer_Version">"v4.00"</definedName>
    <definedName name="TRADE_AR">"TRADE_AR"</definedName>
    <definedName name="TREASURY_STOCK">"TREASURY_STOCK"</definedName>
    <definedName name="treeList">"00000000000000000000000000000000000000000000000000000000000000000000000000000000000000000000000000000000000000000000000000000000000000000000000000000000000000000000000000000000000000000000000000000000"</definedName>
    <definedName name="tregertert">{"'action plan'!$D$13"}</definedName>
    <definedName name="trhdthdgjdjkty">{"'Directory'!$A$72:$E$91"}</definedName>
    <definedName name="TRHFT">{"'Demand Units'!$X$11:$AD$45"}</definedName>
    <definedName name="trrt">{"'100'!$A$1:$M$83"}</definedName>
    <definedName name="tryuryuy">{"'Directory'!$A$72:$E$91"}</definedName>
    <definedName name="tt_1">{"'SIVA Pricing Model'!$A$1:$F$39"}</definedName>
    <definedName name="tttrre">{"'Vietnam'!$E$21:$W$45","'Vietnam'!$E$21:$W$45"}</definedName>
    <definedName name="ttttttttt">{"'Set-Out'!$A$1:$H$30"}</definedName>
    <definedName name="ttttttttttttt">{"'action plan'!$D$13"}</definedName>
    <definedName name="ttytyty">{"'Other IPS'!$A$5","'Other IPS'!$A$4:$K$38"}</definedName>
    <definedName name="two">{"'Grill_Objective'!$A$1:$AF$101"}</definedName>
    <definedName name="tyhu">{"'SYNTH FALLET'!$A$6:$L$22"}</definedName>
    <definedName name="TYIKGFDH">{"'Demand Units'!$X$11:$AD$45"}</definedName>
    <definedName name="tyiyig">{"DCF","UPSIDE CASE",FALSE,"Sheet1";"DCF","BASE CASE",FALSE,"Sheet1";"DCF","DOWNSIDE CASE",FALSE,"Sheet1"}</definedName>
    <definedName name="Typist">"b1"</definedName>
    <definedName name="tytrytytut">{"'Expense Details'!$A$1:$AM$222"}</definedName>
    <definedName name="TYUJHTE">{"'Demand Units'!$X$11:$AD$45"}</definedName>
    <definedName name="tyurt">{"'cua 42'!$A$1:$O$40"}</definedName>
    <definedName name="TYUYTJ">{"'Demand Units'!$X$11:$AD$45"}</definedName>
    <definedName name="tyyyy">8</definedName>
    <definedName name="uiouou">{"'Sheet3'!$D$23:$D$37"}</definedName>
    <definedName name="uit">{"'Other IPS'!$A$5","'Other IPS'!$A$4:$K$38"}</definedName>
    <definedName name="uiuu">{"'100'!$A$1:$M$83"}</definedName>
    <definedName name="ukyuyut">{"'Other IPS'!$A$5","'Other IPS'!$A$4:$K$38"}</definedName>
    <definedName name="UNI_FILT_OFFSPEC">2</definedName>
    <definedName name="UNI_FILT_ONSPEC">1</definedName>
    <definedName name="UNI_NOTHING">0</definedName>
    <definedName name="UNI_PRES_FILTER">1</definedName>
    <definedName name="UNI_PRES_HEADINGS">16</definedName>
    <definedName name="UNI_PRES_INVERT">2</definedName>
    <definedName name="UNI_PRES_MATRIX">4</definedName>
    <definedName name="UNI_PRES_MERGED">8</definedName>
    <definedName name="UNI_PRES_OUTLIERS">32</definedName>
    <definedName name="UNI_RET_ATTRIB">64</definedName>
    <definedName name="UNI_RET_CONF">32</definedName>
    <definedName name="UNI_RET_DESC">4</definedName>
    <definedName name="UNI_RET_EQUIP">1</definedName>
    <definedName name="UNI_RET_OFFSPEC">512</definedName>
    <definedName name="UNI_RET_ONSPEC">256</definedName>
    <definedName name="UNI_RET_PROP">32</definedName>
    <definedName name="UNI_RET_PROPDESC">64</definedName>
    <definedName name="UNI_RET_SMPLPNT">4</definedName>
    <definedName name="UNI_RET_SPECMAX">2048</definedName>
    <definedName name="UNI_RET_SPECMIN">1024</definedName>
    <definedName name="UNI_RET_TAG">1</definedName>
    <definedName name="UNI_RET_TESTTIME">128</definedName>
    <definedName name="UNI_RET_TIME">8</definedName>
    <definedName name="UNI_RET_UNIT">2</definedName>
    <definedName name="UNI_RET_VALUE">16</definedName>
    <definedName name="Unit" localSheetId="3">1</definedName>
    <definedName name="Unit" localSheetId="4">1</definedName>
    <definedName name="Unit" localSheetId="16">1</definedName>
    <definedName name="UNKNOWN">39472.4140856481</definedName>
    <definedName name="unpaid">{"'Grill_Objective'!$A$1:$AF$101"}</definedName>
    <definedName name="UNREALIZED_GAIN">"UNREALIZED_GAIN"</definedName>
    <definedName name="UNUSUAL_EXP">"UNUSUAL_EXP"</definedName>
    <definedName name="UOUIOIU">{"'Demand Units'!$X$11:$AD$45"}</definedName>
    <definedName name="UP" localSheetId="3">{"'Inventory &amp; Anal-Cur Wkbk'!$A$7:$AP$71"}</definedName>
    <definedName name="UP" localSheetId="4">{"'Inventory &amp; Anal-Cur Wkbk'!$A$7:$AP$71"}</definedName>
    <definedName name="UP" localSheetId="16">{"'Inventory &amp; Anal-Cur Wkbk'!$A$7:$AP$71"}</definedName>
    <definedName name="UP">{"'Inventory &amp; Anal-Cur Wkbk'!$A$7:$AP$71"}</definedName>
    <definedName name="UPDATEACT">TRUE</definedName>
    <definedName name="UPDATEADHOC">FALSE</definedName>
    <definedName name="UPDATEBUD">TRUE</definedName>
    <definedName name="UPDATELY">TRUE</definedName>
    <definedName name="UPDATEPRG">TRUE</definedName>
    <definedName name="urrrr">{"'Other IPS'!$A$5","'Other IPS'!$A$4:$K$38"}</definedName>
    <definedName name="US_GAAP">"US_GAAP"</definedName>
    <definedName name="USEQUANTITY">FALSE</definedName>
    <definedName name="User.Language">"en-US"</definedName>
    <definedName name="User.Name">"avanduy"</definedName>
    <definedName name="User.Session">"rnsdpkj1aqy1u255aa0l1245"</definedName>
    <definedName name="UTTFILENAME" localSheetId="4">ydjithrc</definedName>
    <definedName name="UTTFILENAME" localSheetId="16">ydjithrc</definedName>
    <definedName name="UTTFILENAME">ydjithrc</definedName>
    <definedName name="uu_1">{"'SIVA Pricing Model'!$A$1:$F$39"}</definedName>
    <definedName name="uuytutye">{"'100'!$A$1:$M$83"}</definedName>
    <definedName name="uyiuyiu">{"'Sheet3'!$D$23:$D$37"}</definedName>
    <definedName name="uyuuuy">{"'100'!$A$1:$M$83"}</definedName>
    <definedName name="uyyuu">{"'100'!$A$1:$M$83"}</definedName>
    <definedName name="v_1">{"'Cost Centers'!$A$1:$P$373"}</definedName>
    <definedName name="v_1_1">{"'Cost Centers'!$A$1:$P$373"}</definedName>
    <definedName name="v_1_2">{"'Cost Centers'!$A$1:$P$373"}</definedName>
    <definedName name="v_1_3">{"'Cost Centers'!$A$1:$P$373"}</definedName>
    <definedName name="v_1_4">{"'Cost Centers'!$A$1:$P$373"}</definedName>
    <definedName name="v_2">{"'Cost Centers'!$A$1:$P$373"}</definedName>
    <definedName name="v_2_1">{"'Cost Centers'!$A$1:$P$373"}</definedName>
    <definedName name="v_2_2">{"'Cost Centers'!$A$1:$P$373"}</definedName>
    <definedName name="v_2_3">{"'Cost Centers'!$A$1:$P$373"}</definedName>
    <definedName name="v_3">{"'Cost Centers'!$A$1:$P$373"}</definedName>
    <definedName name="v_3_1">{"'Cost Centers'!$A$1:$P$373"}</definedName>
    <definedName name="v_3_2">{"'Cost Centers'!$A$1:$P$373"}</definedName>
    <definedName name="v_3_3">{"'Cost Centers'!$A$1:$P$373"}</definedName>
    <definedName name="v_4">{"'Cost Centers'!$A$1:$P$373"}</definedName>
    <definedName name="v_5">{"'Cost Centers'!$A$1:$P$373"}</definedName>
    <definedName name="Val">39273.5911689815</definedName>
    <definedName name="Valuation_FooterType">"INTERNAL"</definedName>
    <definedName name="var_LastActiveConnectionID">"-1"</definedName>
    <definedName name="var_LastActiveConnectionUsesPVSAutoConnect">"False"</definedName>
    <definedName name="vbvn">"c116"</definedName>
    <definedName name="VCONSOLID">TRUE</definedName>
    <definedName name="vczx">{"'Grill_Objective'!$A$1:$AF$101"}</definedName>
    <definedName name="Version">"a1"</definedName>
    <definedName name="VersionNumber">"4.7.6429"</definedName>
    <definedName name="vertex42_copyright">"© 2005-2018 Vertex42 LLC"</definedName>
    <definedName name="vertex42_id">"balloon-loan-calculator.xlsx"</definedName>
    <definedName name="vertex42_title">"Balloon Loan Calculator"</definedName>
    <definedName name="VEXPORT">TRUE</definedName>
    <definedName name="visits">{"'Customer Support Trends'!$A$1:$AB$13"}</definedName>
    <definedName name="vistis2">{"'Customer Support Trends'!$A$1:$AB$13"}</definedName>
    <definedName name="VOLUME">"VOLUME"</definedName>
    <definedName name="Vsn">25</definedName>
    <definedName name="vv_1">{"'SIVA Pricing Model'!$A$1:$F$39"}</definedName>
    <definedName name="vv_1_1">{"'Cost Centers'!$A$1:$P$373"}</definedName>
    <definedName name="vv_1_2">{"'Cost Centers'!$A$1:$P$373"}</definedName>
    <definedName name="vv_1_3">{"'Cost Centers'!$A$1:$P$373"}</definedName>
    <definedName name="vv_1_4">{"'Cost Centers'!$A$1:$P$373"}</definedName>
    <definedName name="vv_2">{"'Cost Centers'!$A$1:$P$373"}</definedName>
    <definedName name="vv_2_1">{"'Cost Centers'!$A$1:$P$373"}</definedName>
    <definedName name="vv_2_2">{"'Cost Centers'!$A$1:$P$373"}</definedName>
    <definedName name="vv_2_3">{"'Cost Centers'!$A$1:$P$373"}</definedName>
    <definedName name="vv_3">{"'Cost Centers'!$A$1:$P$373"}</definedName>
    <definedName name="vv_3_1">{"'Cost Centers'!$A$1:$P$373"}</definedName>
    <definedName name="vv_3_2">{"'Cost Centers'!$A$1:$P$373"}</definedName>
    <definedName name="vv_3_3">{"'Cost Centers'!$A$1:$P$373"}</definedName>
    <definedName name="vv_4">{"'Cost Centers'!$A$1:$P$373"}</definedName>
    <definedName name="vv_5">{"'Cost Centers'!$A$1:$P$373"}</definedName>
    <definedName name="vvv_1">{"'SIVA Pricing Model'!$A$1:$F$39"}</definedName>
    <definedName name="vvvv_1">{"DCF","UPSIDE CASE",FALSE,"Sheet1";"DCF","BASE CASE",FALSE,"Sheet1";"DCF","DOWNSIDE CASE",FALSE,"Sheet1"}</definedName>
    <definedName name="w.capi">{"'Int.-Cem.unit -SUMMARY'!$A$1:$J$25"}</definedName>
    <definedName name="w.O.2">{"DCF","UPSIDE CASE",FALSE,"Sheet1";"DCF","BASE CASE",FALSE,"Sheet1";"DCF","DOWNSIDE CASE",FALSE,"Sheet1"}</definedName>
    <definedName name="w45ty45t54">{"'Directory'!$A$72:$E$91"}</definedName>
    <definedName name="wawew">{"'Cost Centers'!$A$1:$P$373"}</definedName>
    <definedName name="wawew_1">{"'Cost Centers'!$A$1:$P$373"}</definedName>
    <definedName name="wawew_1_1">{"'Cost Centers'!$A$1:$P$373"}</definedName>
    <definedName name="wawew_1_2">{"'Cost Centers'!$A$1:$P$373"}</definedName>
    <definedName name="wawew_1_3">{"'Cost Centers'!$A$1:$P$373"}</definedName>
    <definedName name="wawew_1_4">{"'Cost Centers'!$A$1:$P$373"}</definedName>
    <definedName name="wawew_2">{"'Cost Centers'!$A$1:$P$373"}</definedName>
    <definedName name="wawew_2_1">{"'Cost Centers'!$A$1:$P$373"}</definedName>
    <definedName name="wawew_2_2">{"'Cost Centers'!$A$1:$P$373"}</definedName>
    <definedName name="wawew_2_3">{"'Cost Centers'!$A$1:$P$373"}</definedName>
    <definedName name="wawew_3">{"'Cost Centers'!$A$1:$P$373"}</definedName>
    <definedName name="wawew_3_1">{"'Cost Centers'!$A$1:$P$373"}</definedName>
    <definedName name="wawew_3_2">{"'Cost Centers'!$A$1:$P$373"}</definedName>
    <definedName name="wawew_3_3">{"'Cost Centers'!$A$1:$P$373"}</definedName>
    <definedName name="wawew_4">{"'Cost Centers'!$A$1:$P$373"}</definedName>
    <definedName name="wawew_5">{"'Cost Centers'!$A$1:$P$373"}</definedName>
    <definedName name="wefavawv">{"fdsup://directions/FAT Viewer?action=UPDATE&amp;creator=factset&amp;DYN_ARGS=TRUE&amp;DOC_NAME=FAT:FQL_AUDITING_CLIENT_TEMPLATE.FAT&amp;display_string=Audit&amp;VAR:KEY=ENQZMFWXSL&amp;VAR:QUERY=RkZfRVBTX0RJTF9CRUZfVU5VU1VBTChMVE0sLCwsVVNEKQ==&amp;WINDOW=FIRST_POPUP&amp;HEIGHT=450&amp;WIDTH=","450&amp;START_MAXIMIZED=FALSE&amp;VAR:CALENDAR=US&amp;VAR:SYMBOL=ABCO&amp;VAR:INDEX=0"}</definedName>
    <definedName name="wekwn" localSheetId="3">{"'Edit'!$A$1:$V$2277"}</definedName>
    <definedName name="wekwn" localSheetId="4">{"'Edit'!$A$1:$V$2277"}</definedName>
    <definedName name="wekwn" localSheetId="16">{"'Edit'!$A$1:$V$2277"}</definedName>
    <definedName name="wekwn">{"'Edit'!$A$1:$V$2277"}</definedName>
    <definedName name="welw" localSheetId="3">{"'Edit'!$A$1:$V$2277"}</definedName>
    <definedName name="welw" localSheetId="4">{"'Edit'!$A$1:$V$2277"}</definedName>
    <definedName name="welw" localSheetId="16">{"'Edit'!$A$1:$V$2277"}</definedName>
    <definedName name="welw">{"'Edit'!$A$1:$V$2277"}</definedName>
    <definedName name="wer">"EMXA1GCQCOLW4CTL3E0AK6OH8"</definedName>
    <definedName name="werew">{0,0,0,0;0,0,0,0;0,0,0,0;0,0,0,0}</definedName>
    <definedName name="wesdfs">{"'Sheet3'!$D$23:$D$37"}</definedName>
    <definedName name="WEWW">{"'Demand Units'!$X$11:$AD$45"}</definedName>
    <definedName name="wfdfdS">{"'Sheet1'!$A$2:$R$54"}</definedName>
    <definedName name="wffds">{"'Sheet1'!$A$2:$R$54"}</definedName>
    <definedName name="wgeer">{"'Sheet1'!$D$45","'Sheet1'!$A$1:$H$36"}</definedName>
    <definedName name="whatthehell">{"'Trend_Total'!$A$7:$V$10","'Trend_Total'!$A$1:$V$4"}</definedName>
    <definedName name="Whereareyou">{"'March 99 routing'!$A$1:$AD$34"}</definedName>
    <definedName name="win">{"'Sample Status'!$A$1:$J$21"}</definedName>
    <definedName name="wireless2">{"'100'!$A$1:$M$83"}</definedName>
    <definedName name="woob">"Warning! Out of Balance!"</definedName>
    <definedName name="WOS_IQ_Div_payment_date">"c2205"</definedName>
    <definedName name="WOS_IQ_Div_record_date">"c2204"</definedName>
    <definedName name="WOS_IQ_xdiv_date">"c2203"</definedName>
    <definedName name="wqqq">{"'Income Statement'!$D$96:$E$101"}</definedName>
    <definedName name="wree">{"'Sheet1'!$A$2:$R$54"}</definedName>
    <definedName name="wrn.1ST._.AND._.2ND._.TIER._.GENERIC.">{"EPS","IPGWW",FALSE,"WW 1re v ob v LY- GENERIC";"AGENCY","MEWG",FALSE,"WW 1re v ob v LY- GENERIC";"AGENCY","FCBPWWG",FALSE,"WW 1re v ob v LY- GENERIC";"AGENCY","PWW",FALSE,"WW 1re v ob v LY- GENERIC";"AGENCY","LGWW",FALSE,"WW 1re v ob v LY- GENERIC";"AGENCY","IMWW",FALSE,"WW 1re v ob v LY- GENERIC";"AGENCY","DRDWW",FALSE,"WW 1re v ob v LY- GENERIC";"AGENCY","DEUUSA",FALSE,"WW 1re v ob v LY- GENERIC";"AGENCY","PWWOTH",FALSE,"WW 1re v ob v LY- GENERIC";"AGENCY","AMSWW",FALSE,"WW 1re v ob v LY- GENERIC";"AGENCY","SEG",FALSE,"WW 1re v ob v LY- GENERIC";"AGENCY","WSBSMG",FALSE,"WW 1re v ob v LY- GENERIC";"AGENCY","GHWW",FALSE,"WW 1re v ob v LY- GENERIC";"AGENCY","NFOWW",FALSE,"WW 1re v ob v LY- GENERIC";"AGENCY","HCGWW",FALSE,"WW 1re v ob v LY- GENERIC";"AGENCY","OTHWWGRP",FALSE,"WW 1re v ob v LY- GENERIC";"AGENCY","TOTCORP",FALSE,"WW 1re v ob v LY- GENERIC";"AGENCY","TOTELM",FALSE,"WW 1re v ob v LY- GENERIC";"AGENCY","OTHIPGUSA",FALSE,"WW 1re v ob v LY- GENERIC"}</definedName>
    <definedName name="wrn.3._.Scenarios.">{"full model","100% Stock",FALSE,"PROFORMA";"full model","50/50",FALSE,"PROFORMA";"full model","100% Cash",FALSE,"PROFORMA"}</definedName>
    <definedName name="wrn.96BP._.OPTIONS.">{"SUMMARY","SCENARIO I",FALSE,"CORP.XLS"}</definedName>
    <definedName name="wrn.All._.Stock_10_12_14.">{"Has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BS_ALL.">{"BS","id_9000",FALSE,"BS";"BS","id_7007",FALSE,"BS"}</definedName>
    <definedName name="wrn.BV._.Matrix.">{"BV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detalles._.total.">{"total","abonados garantia",FALSE,"detalle19982007"}</definedName>
    <definedName name="wrn.Ferro.">{"matt","zero",FALSE,"CS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erro._1">{"matt","zero",FALSE,"CS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OUR._.CASES.">{"MODEL","ALL STOCK",FALSE,"CS First Boston Merger Model";"MODEL","ALL CASH",FALSE,"CS First Boston Merger Model";"MODEL","ALL CASH WITH EQUITY OFFERING",FALSE,"CS First Boston Merger Model";"MODEL","HALF CASH/HALF STOCK",FALSE,"CS First Boston Merger Model"}</definedName>
    <definedName name="wrn.FOUR._.CASES._1">{"MODEL","ALL STOCK",FALSE,"CS First Boston Merger Model";"MODEL","ALL CASH",FALSE,"CS First Boston Merger Model";"MODEL","ALL CASH WITH EQUITY OFFERING",FALSE,"CS First Boston Merger Model";"MODEL","HALF CASH/HALF STOCK",FALSE,"CS First Boston Merger Model"}</definedName>
    <definedName name="wrn.Inputs.">{"Inputs 1","Base",FALSE,"INPUTS";"Inputs 2","Base",FALSE,"INPUTS";"Inputs 3","Base",FALSE,"INPUTS";"Inputs 4","Base",FALSE,"INPUTS";"Inputs 5","Base",FALSE,"INPUTS"}</definedName>
    <definedName name="wrn.MKT_2MONTH.">{"MKT_RPT","MARKET_2MONTH",FALSE,"MARKET";"DTI_MKT","DTI_MKT_2MONTH",FALSE,"DTI ";"DII_MKT","DII_MKT_2MONTH",FALSE,"DII ";"DDI_MKT","DDI_MKT_2MONTH",FALSE,"DDI ";"DRI_MKT","DRI_MKT_2MONTH",FALSE,"DRI ";"DEI_MKT","DEI_MKT_2MONTH",FALSE,"DEI "}</definedName>
    <definedName name="wrn.MKT_QTR.">{"MKT_RPT","MARKET_QTR",FALSE,"MARKET";"DTI_MKT","DTI_MKT_QTR",FALSE,"DTI ";"DII_MKT","DII_MKT_QTR",FALSE,"DII ";"DDI_MKT","DDI_MKT_QTR",FALSE,"DDI ";"DRI_MKT","DRI_MKT_QTR",FALSE,"DRI ";"DEI_MKT","DEI_MKT_QTR",FALSE,"DEI "}</definedName>
    <definedName name="wrn.Monthly._.Reports.">{"Nil","Nil",FALSE,"Detail P&amp;L-M";"Nil","Nil",FALSE,"Dep &amp; Amort-M";"Nil","Nil",FALSE,"Equity-M";"Nil","Nil",FALSE,"Debt &amp; Cash Flow-M";"Nil","Nil",FALSE,"Interest-M"}</definedName>
    <definedName name="wrn.newoutput">{"DCF","UPSIDE CASE",FALSE,"Sheet1";"DCF","BASE CASE",FALSE,"Sheet1";"DCF","DOWNSIDE CASE",FALSE,"Sheet1"}</definedName>
    <definedName name="wrn.newoutput_1">{"DCF","UPSIDE CASE",FALSE,"Sheet1";"DCF","BASE CASE",FALSE,"Sheet1";"DCF","DOWNSIDE CASE",FALSE,"Sheet1"}</definedName>
    <definedName name="wrn.NPV._.Matrix.">{"NPV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UTPUT." localSheetId="3">{"DCF","UPSIDE CASE",FALSE,"Sheet1";"DCF","BASE CASE",FALSE,"Sheet1";"DCF","DOWNSIDE CASE",FALSE,"Sheet1"}</definedName>
    <definedName name="wrn.OUTPUT." localSheetId="4">{"DCF","UPSIDE CASE",FALSE,"Sheet1";"DCF","BASE CASE",FALSE,"Sheet1";"DCF","DOWNSIDE CASE",FALSE,"Sheet1"}</definedName>
    <definedName name="wrn.OUTPUT." localSheetId="16">{"DCF","UPSIDE CASE",FALSE,"Sheet1";"DCF","BASE CASE",FALSE,"Sheet1";"DCF","DOWNSIDE CASE",FALSE,"Sheet1"}</definedName>
    <definedName name="wrn.OUTPUT.">{"DCF","UPSIDE CASE",FALSE,"Sheet1";"DCF","BASE CASE",FALSE,"Sheet1";"DCF","DOWNSIDE CASE",FALSE,"Sheet1"}</definedName>
    <definedName name="wrn.OUTPUT._1">{"DCF","UPSIDE CASE",FALSE,"Sheet1";"DCF","BASE CASE",FALSE,"Sheet1";"DCF","DOWNSIDE CASE",FALSE,"Sheet1"}</definedName>
    <definedName name="wrn.OUTPUT._from_AB">{"DCF","UPSIDE CASE",FALSE,"Sheet1";"DCF","BASE CASE",FALSE,"Sheet1";"DCF","DOWNSIDE CASE",FALSE,"Sheet1"}</definedName>
    <definedName name="wrn.OUTPUT._from_DBAB">{"DCF","UPSIDE CASE",FALSE,"Sheet1";"DCF","BASE CASE",FALSE,"Sheet1";"DCF","DOWNSIDE CASE",FALSE,"Sheet1"}</definedName>
    <definedName name="wrn.OUTPUT._from_DBAB_1">{"DCF","UPSIDE CASE",FALSE,"Sheet1";"DCF","BASE CASE",FALSE,"Sheet1";"DCF","DOWNSIDE CASE",FALSE,"Sheet1"}</definedName>
    <definedName name="wrn.OUTPUT._from_DBAB_1_1">{"DCF","UPSIDE CASE",FALSE,"Sheet1";"DCF","BASE CASE",FALSE,"Sheet1";"DCF","DOWNSIDE CASE",FALSE,"Sheet1"}</definedName>
    <definedName name="wrn.OUTPUT._from_DBAB_1_1_1">{"DCF","UPSIDE CASE",FALSE,"Sheet1";"DCF","BASE CASE",FALSE,"Sheet1";"DCF","DOWNSIDE CASE",FALSE,"Sheet1"}</definedName>
    <definedName name="wrn.OUTPUT._from_DBAB_1_1a">{"DCF","UPSIDE CASE",FALSE,"Sheet1";"DCF","BASE CASE",FALSE,"Sheet1";"DCF","DOWNSIDE CASE",FALSE,"Sheet1"}</definedName>
    <definedName name="wrn.OUTPUT._from_DBAB_1_2">{"DCF","UPSIDE CASE",FALSE,"Sheet1";"DCF","BASE CASE",FALSE,"Sheet1";"DCF","DOWNSIDE CASE",FALSE,"Sheet1"}</definedName>
    <definedName name="wrn.OUTPUT._from_DBAB_2">{"DCF","UPSIDE CASE",FALSE,"Sheet1";"DCF","BASE CASE",FALSE,"Sheet1";"DCF","DOWNSIDE CASE",FALSE,"Sheet1"}</definedName>
    <definedName name="wrn.OUTPUT._from_DBAB_2_1">{"DCF","UPSIDE CASE",FALSE,"Sheet1";"DCF","BASE CASE",FALSE,"Sheet1";"DCF","DOWNSIDE CASE",FALSE,"Sheet1"}</definedName>
    <definedName name="wrn.OUTPUT._from_DBAB_3">{"DCF","UPSIDE CASE",FALSE,"Sheet1";"DCF","BASE CASE",FALSE,"Sheet1";"DCF","DOWNSIDE CASE",FALSE,"Sheet1"}</definedName>
    <definedName name="wrn.OUTPUT._from_DBAB_4">{"DCF","UPSIDE CASE",FALSE,"Sheet1";"DCF","BASE CASE",FALSE,"Sheet1";"DCF","DOWNSIDE CASE",FALSE,"Sheet1"}</definedName>
    <definedName name="wrn.OUTPUT._from_DBAB_5">{"DCF","UPSIDE CASE",FALSE,"Sheet1";"DCF","BASE CASE",FALSE,"Sheet1";"DCF","DOWNSIDE CASE",FALSE,"Sheet1"}</definedName>
    <definedName name="wrn.OUTPUT._from_DBAB_A">{"DCF","UPSIDE CASE",FALSE,"Sheet1";"DCF","BASE CASE",FALSE,"Sheet1";"DCF","DOWNSIDE CASE",FALSE,"Sheet1"}</definedName>
    <definedName name="wrn.OUTPUT._from_DBAB2">{"DCF","UPSIDE CASE",FALSE,"Sheet1";"DCF","BASE CASE",FALSE,"Sheet1";"DCF","DOWNSIDE CASE",FALSE,"Sheet1"}</definedName>
    <definedName name="wrn.Print._.Daily._.Conversion._.Points.">{"Conversion (Daily Only)","SITE",FALSE,"Daily";"Conversion (Daily Only)","Apparel",FALSE,"Daily";"Conversion (Daily Only)","Baby",FALSE,"Daily";"Conversion (Daily Only)","Books",FALSE,"Daily";"Conversion (Daily Only)","Electronics",FALSE,"Daily";"Conversion (Daily Only)","Garden",FALSE,"Daily";"Conversion (Daily Only)","Gifts",FALSE,"Daily";"Conversion (Daily Only)","Home",FALSE,"Daily";"Conversion (Daily Only)","Jewelry",FALSE,"Daily";"Conversion (Daily Only)","Movies",FALSE,"Daily";"Conversion (Daily Only)","Music",FALSE,"Daily";"Conversion (Daily Only)","Sports",FALSE,"Daily";"Conversion (Daily Only)","Toys",FALSE,"Daily";"Conversion (Daily Only)","Video Games",FALSE,"Daily"}</definedName>
    <definedName name="wrn.Print._.Weekly._.Conversion._.Points.">{"Conversion (Weekly Only)","SITE",FALSE,"Sheet1";"Conversion (Weekly Only)","Apparel",FALSE,"Sheet1";"Conversion (Weekly Only)","Baby",FALSE,"Sheet1";"Conversion (Weekly Only)","Books",FALSE,"Sheet1";"Conversion (Weekly Only)","Electronics",FALSE,"Sheet1";"Conversion (Weekly Only)","Garden",FALSE,"Sheet1";"Conversion (Weekly Only)","Gifts",FALSE,"Sheet1";"Conversion (Weekly Only)","Home",FALSE,"Sheet1";"Conversion (Weekly Only)","Jewelry",FALSE,"Sheet1";"Conversion (Weekly Only)","Movies",FALSE,"Sheet1";"Conversion (Weekly Only)","Music",FALSE,"Sheet1";"Conversion (Weekly Only)","Sports",FALSE,"Sheet1";"Conversion (Weekly Only)","Toys",FALSE,"Sheet1";"Conversion (Weekly Only)","Video Games",FALSE,"Sheet1"}</definedName>
    <definedName name="wrn.Q4._.and._.Year._.to._.SECOI.">{"To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wrn.Quarterly._.Reports.">{"Nil","Pass1",FALSE,"Rev&amp;OI-Q";"Nil","Pass2",FALSE,"Rev&amp;OI-Q";"Nil","Pass3",FALSE,"Rev&amp;OI-Q";"Nil","Pass1",FALSE,"Summary P&amp;L-Q";"Nil","Pass2",FALSE,"Summary P&amp;L-Q";"Nil","Pass3",FALSE,"Summary P&amp;L-Q";"Nil","Pass1",FALSE,"Bus Seg Summary-Q";"Nil","Pass2",FALSE,"Bus Seg Summary-Q";"Nil","Pass3",FALSE,"Bus Seg Summary-Q";"Nil","Pass1",FALSE,"Bus Seg Detail-Q";"Nil","Pass2",FALSE,"Bus Seg Detail-Q";"Nil","Pass3",FALSE,"Bus Seg Detail-Q";"Nil","Pass1Rev",FALSE,"Unit Detail-Q";"Nil","Pass1OI",FALSE,"Unit Detail-Q";"Nil","Pass2Rev",FALSE,"Unit Detail-Q";"Nil","Pass2OI",FALSE,"Unit Detail-Q";"Nil","Pass3Rev",FALSE,"Unit Detail-Q";"Nil","Pass3OI",FALSE,"Unit Detail-Q"}</definedName>
    <definedName name="wrn.Report._.Test.">{"Landscape Expanded","test1",FALSE,"Revenue Buildup";"Landscape Expanded","test3",FALSE,"Revenue Buildup";"Portrait Annual To Use","test2",FALSE,"Revenue Buildup"}</definedName>
    <definedName name="wrn.Report_PR_1." localSheetId="3">{"PR1","pr1",TRUE,"Sch PR-1"}</definedName>
    <definedName name="wrn.Report_PR_1." localSheetId="4">{"PR1","pr1",TRUE,"Sch PR-1"}</definedName>
    <definedName name="wrn.Report_PR_1." localSheetId="16">{"PR1","pr1",TRUE,"Sch PR-1"}</definedName>
    <definedName name="wrn.Report_PR_1.">{"PR1","pr1",TRUE,"Sch PR-1"}</definedName>
    <definedName name="wrn.Terry._.Peigh._.Report.">{"Terry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wrn.To._.Net._.Income.">{"To Net Inc from Continuing Ops","ipg",FALSE,"Q4 and Year to Net"}</definedName>
    <definedName name="wrn.Upper._.Case."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Yearly._.Reports.">{"CashFlow","Nil",FALSE,"Yearly Reports-Y";"Revenue_OI","Nil",FALSE,"Yearly Reports-Y";"MTVNChannelComp","Nil",FALSE,"Yearly Reports-Y"}</definedName>
    <definedName name="wrn_otpt">{"DCF","UPSIDE CASE",FALSE,"Sheet1";"DCF","BASE CASE",FALSE,"Sheet1";"DCF","DOWNSIDE CASE",FALSE,"Sheet1"}</definedName>
    <definedName name="wrn_otpt_1">{"DCF","UPSIDE CASE",FALSE,"Sheet1";"DCF","BASE CASE",FALSE,"Sheet1";"DCF","DOWNSIDE CASE",FALSE,"Sheet1"}</definedName>
    <definedName name="wrte">{"'Sheet1'!$A$2:$R$54"}</definedName>
    <definedName name="wrtewt">{"'Sheet3'!$D$23:$D$37"}</definedName>
    <definedName name="wsfdsf">{"'Sheet1'!$A$2:$R$54"}</definedName>
    <definedName name="wsw">{"'Other IPS'!$A$5","'Other IPS'!$A$4:$K$38"}</definedName>
    <definedName name="ww_1">{"'SIVA Pricing Model'!$A$1:$F$39"}</definedName>
    <definedName name="wwe">{"'Sheet1'!$A$1:$E$287"}</definedName>
    <definedName name="www_1">{"'xls'!$A$71:$A$78","'xls'!$A$1:$J$77"}</definedName>
    <definedName name="wwwdwdw">{"'Data'!$A$1:$M$11","'Data'!$I$13"}</definedName>
    <definedName name="xc_1">{"'Ft Payne all'!$A$1:$BQ$375"}</definedName>
    <definedName name="xdh">{"'Sheet1'!$A$2:$R$54"}</definedName>
    <definedName name="xdif_RefreshIncludeLists">FALSE</definedName>
    <definedName name="xdifExcludeHiddenBudgetUpload">TRUE</definedName>
    <definedName name="xdifSelectedSheetsBudgetUpload">{"Below EBITDA load"}</definedName>
    <definedName name="XLCCom">"OK3"</definedName>
    <definedName name="XLDW_UID">"us318357"</definedName>
    <definedName name="XLDW_VER">"Office 2000 2.0 with Query Builder"</definedName>
    <definedName name="xlqCom">"OK"</definedName>
    <definedName name="XLSIMSIM">{"Sim",2,"Customer Savings","'Scrap Opportunity'!$AC$90","Internal Savings","'Scrap Opportunity'!$AC$91","1","4","10,000","0"}</definedName>
    <definedName name="XLSIMSIM_sub_1">"={""Sim"",24,""Output 1"",""'Sheet1'!$D$237"",""Output 2"",""'Sheet1'!$E$237"",""Output 3"",""'Sheet1'!$F$237"",""Output 4"",""'Sheet1'!$G$237"",""Output 5"",""'Sheet1'!$D$238"",""Output 6"",""'Sheet1'!$E$238"",""Output 7"",""'Sheet1'!$F$238"",""Outp"</definedName>
    <definedName name="XLSIMSIM_sub_2">"ut 8"",""'Sheet1'!$G$238"",""Output 9"",""'Sheet1'!$D$239"",""Output 10"",""'Sheet1'!$E$239"",""Output 11"",""'Sheet1'!$F$239"",""Output 12"",""'Sheet1'!$G$239"",""Output 13"",""'Sheet1'!$D$240"",""Output 14"",""'Sheet1'!$E$240"",""Output 15"",""'She"</definedName>
    <definedName name="XLSIMSIM_sub_3">"et1'!$F$240"",""Output 16"",""'Sheet1'!$G$240"",""Output 17"",""'Sheet1'!$D$241"",""Output 18"",""'Sheet1'!$E$241"",""Output 19"",""'Sheet1'!$F$241"",""Output 20"",""'Sheet1'!$G$241"",""Output 21"",""'Sheet1'!$D$242"",""Output 22"",""'Sheet1'!$E$242"""</definedName>
    <definedName name="XLSIMSIM_sub_4">",""Output 23"",""'Sheet1'!$F$242"",""Output 24"",""'Sheet1'!$G$242"",""1"",""4"",""10,000"",""1""}"</definedName>
    <definedName name="xmxvmj">{0,0,0,0;0,0,0,#VALUE!;0,0,0,0;0,0,0,0;0,0,#VALUE!,0;0,0,0,0;0,0,0,0;0,0,0,0;0,0,0,0}</definedName>
    <definedName name="xref1">7</definedName>
    <definedName name="XRefColumnsCount">1</definedName>
    <definedName name="XRefCopyRangeCount">2</definedName>
    <definedName name="XRefPasteRangeCount">1</definedName>
    <definedName name="xsxa">{"'Sheet1'!$A$4386:$N$4591"}</definedName>
    <definedName name="xvsdvsdf">{"'Umsatzentwicklung'!$A$1:$M$23"}</definedName>
    <definedName name="xx_1">{"'SIVA Pricing Model'!$A$1:$F$39"}</definedName>
    <definedName name="xxx_1">{"'debtors'!$A$1:$I$305","'debtors'!$A$1:$J$285"}</definedName>
    <definedName name="xxx_1_1">{"'debtors'!$A$1:$I$305","'debtors'!$A$1:$J$285"}</definedName>
    <definedName name="xxx_1_1_1">{"'debtors'!$A$1:$I$305","'debtors'!$A$1:$J$285"}</definedName>
    <definedName name="xxx_1_1_2">{"'debtors'!$A$1:$I$305","'debtors'!$A$1:$J$285"}</definedName>
    <definedName name="xxx_1_2">{"'debtors'!$A$1:$I$305","'debtors'!$A$1:$J$285"}</definedName>
    <definedName name="xxx_1_2_1">{"'debtors'!$A$1:$I$305","'debtors'!$A$1:$J$285"}</definedName>
    <definedName name="xxx_1_3">{"'debtors'!$A$1:$I$305","'debtors'!$A$1:$J$285"}</definedName>
    <definedName name="xxx_1_3_1">{"'debtors'!$A$1:$I$305","'debtors'!$A$1:$J$285"}</definedName>
    <definedName name="xxx_1_4">{"'debtors'!$A$1:$I$305","'debtors'!$A$1:$J$285"}</definedName>
    <definedName name="xxx_1_4_1">{"'debtors'!$A$1:$I$305","'debtors'!$A$1:$J$285"}</definedName>
    <definedName name="xxx_1_5">{"'debtors'!$A$1:$I$305","'debtors'!$A$1:$J$285"}</definedName>
    <definedName name="xxx_1_5_1">{"'debtors'!$A$1:$I$305","'debtors'!$A$1:$J$285"}</definedName>
    <definedName name="xxx_2">{"'debtors'!$A$1:$I$305","'debtors'!$A$1:$J$285"}</definedName>
    <definedName name="xxx_2_1">{"'debtors'!$A$1:$I$305","'debtors'!$A$1:$J$285"}</definedName>
    <definedName name="xxx_2_2">{"'debtors'!$A$1:$I$305","'debtors'!$A$1:$J$285"}</definedName>
    <definedName name="xxx_3">{"'debtors'!$A$1:$I$305","'debtors'!$A$1:$J$285"}</definedName>
    <definedName name="xxx_3_1">{"'debtors'!$A$1:$I$305","'debtors'!$A$1:$J$285"}</definedName>
    <definedName name="xxx_4">{"'debtors'!$A$1:$I$305","'debtors'!$A$1:$J$285"}</definedName>
    <definedName name="xxx_4_1">{"'debtors'!$A$1:$I$305","'debtors'!$A$1:$J$285"}</definedName>
    <definedName name="xxx_5">{"'debtors'!$A$1:$I$305","'debtors'!$A$1:$J$285"}</definedName>
    <definedName name="xxx_5_1">{"'debtors'!$A$1:$I$305","'debtors'!$A$1:$J$285"}</definedName>
    <definedName name="xxxx_1">{"'SIVA Pricing Model'!$A$1:$F$39"}</definedName>
    <definedName name="xxxx777">{0,0,0,0;0,0,0,0;0,0,0,0;TRUE,0,0,0;0,0,0,0;0,0,0,0;0,0,0,0;0,0,147.84,147.84;12,1774.08,0,0;0,0,0,#NULL!;0,0,0,0;0,0,TRUE,0;0,TRUE,TRUE,TRUE;0,0,0,0;0,0,0,0;0,0,0,0;0,0,0,0;0,0,0,0;0,0,0,0;0,0,0,0}</definedName>
    <definedName name="xz4_MM">{0,0,0,0;0,0,0,0;0,0,0,0;0,0,0,0;0,0,0,0;0,0,0,0}</definedName>
    <definedName name="y0">{"'Demand Units'!$Z$2:$AF$53"}</definedName>
    <definedName name="YEARHIGH">"YEARHIGH"</definedName>
    <definedName name="YEARLOW">"YEARLOW"</definedName>
    <definedName name="YJYTIUK">{"'Demand Units'!$X$11:$AD$45"}</definedName>
    <definedName name="yr">39686.6865509259</definedName>
    <definedName name="yrtrete">{"'Expense Details'!$A$1:$AM$222"}</definedName>
    <definedName name="YTGFDF">{"'Demand Units'!$X$11:$AD$45"}</definedName>
    <definedName name="ytytututyuty">{"'action plan'!$D$13"}</definedName>
    <definedName name="ytytytyt">{"'action plan'!$D$13"}</definedName>
    <definedName name="yuetyy">{"'cua 42'!$A$1:$O$40"}</definedName>
    <definedName name="yuio">{"'Vietnam'!$E$21:$W$45","'Vietnam'!$E$21:$W$45"}</definedName>
    <definedName name="yuiyu">{"'Sheet3'!$D$23:$D$37"}</definedName>
    <definedName name="yur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y">{"'Other IPS'!$A$5","'Other IPS'!$A$4:$K$38"}</definedName>
    <definedName name="yuyuyitu">{"'100'!$A$1:$M$83"}</definedName>
    <definedName name="yuyuyuyuyuk">{"'Other IPS'!$A$5","'Other IPS'!$A$4:$K$38"}</definedName>
    <definedName name="yyyyyuyuy">{"'Other IPS'!$A$5","'Other IPS'!$A$4:$K$38"}</definedName>
    <definedName name="ｚ" localSheetId="3">{"'下期集計（10.27迄・速報値）'!$Q$16"}</definedName>
    <definedName name="ｚ" localSheetId="4">{"'下期集計（10.27迄・速報値）'!$Q$16"}</definedName>
    <definedName name="ｚ" localSheetId="16">{"'下期集計（10.27迄・速報値）'!$Q$16"}</definedName>
    <definedName name="ｚ">{"'下期集計（10.27迄・速報値）'!$Q$16"}</definedName>
    <definedName name="zero">0</definedName>
    <definedName name="zhguz">{"DCF","UPSIDE CASE",FALSE,"Sheet1";"DCF","BASE CASE",FALSE,"Sheet1";"DCF","DOWNSIDE CASE",FALSE,"Sheet1"}</definedName>
    <definedName name="zhguz2">{"DCF","UPSIDE CASE",FALSE,"Sheet1";"DCF","BASE CASE",FALSE,"Sheet1";"DCF","DOWNSIDE CASE",FALSE,"Sheet1"}</definedName>
    <definedName name="ZLE">{"'Overview'!$A$2:$E$37"}</definedName>
    <definedName name="ZLE_1">{"'Overview'!$A$2:$E$37"}</definedName>
    <definedName name="ZLE_1_1">{"'Overview'!$A$2:$E$37"}</definedName>
    <definedName name="ZLE_1_2">{"'Overview'!$A$2:$E$37"}</definedName>
    <definedName name="ZLE_1_3">{"'Overview'!$A$2:$E$37"}</definedName>
    <definedName name="ZLE_1_4">{"'Overview'!$A$2:$E$37"}</definedName>
    <definedName name="ZLE_2">{"'Overview'!$A$2:$E$37"}</definedName>
    <definedName name="ZLE_2_1">{"'Overview'!$A$2:$E$37"}</definedName>
    <definedName name="ZLE_2_2">{"'Overview'!$A$2:$E$37"}</definedName>
    <definedName name="ZLE_2_3">{"'Overview'!$A$2:$E$37"}</definedName>
    <definedName name="ZLE_3">{"'Overview'!$A$2:$E$37"}</definedName>
    <definedName name="ZLE_3_1">{"'Overview'!$A$2:$E$37"}</definedName>
    <definedName name="ZLE_3_2">{"'Overview'!$A$2:$E$37"}</definedName>
    <definedName name="ZLE_3_3">{"'Overview'!$A$2:$E$37"}</definedName>
    <definedName name="ZLE_4">{"'Overview'!$A$2:$E$37"}</definedName>
    <definedName name="ZLE_5">{"'Overview'!$A$2:$E$37"}</definedName>
    <definedName name="zz_1">{"'SIVA Pricing Model'!$A$1:$F$39"}</definedName>
    <definedName name="ZZ_EVCOMOPTS">10</definedName>
    <definedName name="zzCiQWBGuid">"b9011b27-87e0-432a-8601-bf073e888128"</definedName>
    <definedName name="zzz_1">{"'SIVA Pricing Model'!$A$1:$F$39"}</definedName>
    <definedName name="zzzz_1">{"'SIVA Pricing Model'!$A$1:$F$39"}</definedName>
    <definedName name="zzzzz_1">{"'SIVA Pricing Model'!$A$1:$F$39"}</definedName>
    <definedName name="zzzzzzzzzzzz">{"'Sample Status'!$A$1:$J$21"}</definedName>
    <definedName name="zzzzzzzzzzzzzzzzzzzzzz">{"'Sample Status'!$A$1:$J$21"}</definedName>
    <definedName name="ぁ" localSheetId="3">{"'下期集計（10.27迄・速報値）'!$Q$16"}</definedName>
    <definedName name="ぁ" localSheetId="4">{"'下期集計（10.27迄・速報値）'!$Q$16"}</definedName>
    <definedName name="ぁ" localSheetId="16">{"'下期集計（10.27迄・速報値）'!$Q$16"}</definedName>
    <definedName name="ぁ">{"'下期集計（10.27迄・速報値）'!$Q$16"}</definedName>
    <definedName name="あ" localSheetId="3">{"'下期集計（10.27迄・速報値）'!$Q$16"}</definedName>
    <definedName name="あ" localSheetId="4">{"'下期集計（10.27迄・速報値）'!$Q$16"}</definedName>
    <definedName name="あ" localSheetId="16">{"'下期集計（10.27迄・速報値）'!$Q$16"}</definedName>
    <definedName name="あ">{"'下期集計（10.27迄・速報値）'!$Q$16"}</definedName>
    <definedName name="あああ" localSheetId="3">{"'下期集計（10.27迄・速報値）'!$Q$16"}</definedName>
    <definedName name="あああ" localSheetId="4">{"'下期集計（10.27迄・速報値）'!$Q$16"}</definedName>
    <definedName name="あああ" localSheetId="16">{"'下期集計（10.27迄・速報値）'!$Q$16"}</definedName>
    <definedName name="あああ">{"'下期集計（10.27迄・速報値）'!$Q$16"}</definedName>
    <definedName name="なんで" localSheetId="3">{"'下期集計（10.27迄・速報値）'!$Q$16"}</definedName>
    <definedName name="なんで" localSheetId="4">{"'下期集計（10.27迄・速報値）'!$Q$16"}</definedName>
    <definedName name="なんで" localSheetId="16">{"'下期集計（10.27迄・速報値）'!$Q$16"}</definedName>
    <definedName name="なんで">{"'下期集計（10.27迄・速報値）'!$Q$16"}</definedName>
    <definedName name="なんなの" localSheetId="3">{"'下期集計（10.27迄・速報値）'!$Q$16"}</definedName>
    <definedName name="なんなの" localSheetId="4">{"'下期集計（10.27迄・速報値）'!$Q$16"}</definedName>
    <definedName name="なんなの" localSheetId="16">{"'下期集計（10.27迄・速報値）'!$Q$16"}</definedName>
    <definedName name="なんなの">{"'下期集計（10.27迄・速報値）'!$Q$16"}</definedName>
    <definedName name="ฤฎ๐">{"'Income Statement'!$D$96:$E$101"}</definedName>
    <definedName name="강용">{"'Sheet1'!$A$1:$H$36"}</definedName>
    <definedName name="ㄶㅍㄹ">{"'Sheet1'!$A$1:$H$36"}</definedName>
    <definedName name="돌아버려">{"'Sheet1'!$A$1:$H$36"}</definedName>
    <definedName name="또왜이래">{"'Sheet1'!$A$1:$H$36"}</definedName>
    <definedName name="목차">{"'Sheet1'!$A$1:$H$36"}</definedName>
    <definedName name="미치겠네">{"'Sheet1'!$A$1:$H$36"}</definedName>
    <definedName name="바보">{"'Sheet1'!$A$1:$H$36"}</definedName>
    <definedName name="사랑">{"'Sheet1'!$A$1:$H$36"}</definedName>
    <definedName name="세부">{"'Sheet1'!$A$1:$H$36"}</definedName>
    <definedName name="수정">{"'Sheet1'!$A$1:$H$36"}</definedName>
    <definedName name="ㅇㅀㅇㅀ">{"'Sheet1'!$A$1:$H$36"}</definedName>
    <definedName name="어떡해">{"'Sheet1'!$A$1:$H$36"}</definedName>
    <definedName name="왜이러냐">{"'Sheet1'!$A$1:$H$36"}</definedName>
    <definedName name="이상하단께">{"'Sheet1'!$A$1:$H$36"}</definedName>
    <definedName name="ㅈㅈㅈㅈ">{"'Sheet1'!$A$1:$H$36"}</definedName>
    <definedName name="자금집행실적">{"'Sheet1'!$A$1:$H$36"}</definedName>
    <definedName name="전산장비">{"'Sheet1'!$A$1:$H$36"}</definedName>
    <definedName name="정말">{"'Sheet1'!$A$1:$H$36"}</definedName>
    <definedName name="타타타">{"'Sheet1'!$A$1:$H$36"}</definedName>
    <definedName name="표지">{"'Sheet1'!$A$1:$H$36"}</definedName>
    <definedName name="표지2">{"'Sheet1'!$A$1:$H$36"}</definedName>
    <definedName name="하">{"'Sheet1'!$A$1:$H$36"}</definedName>
    <definedName name="현재">{"'Sheet1'!$A$1:$H$36"}</definedName>
    <definedName name="差">{"'现金流量表（全部投资）'!$B$4:$P$23"}</definedName>
    <definedName name="年間収支買掛" localSheetId="3">{"'下期集計（10.27迄・速報値）'!$Q$16"}</definedName>
    <definedName name="年間収支買掛" localSheetId="4">{"'下期集計（10.27迄・速報値）'!$Q$16"}</definedName>
    <definedName name="年間収支買掛" localSheetId="16">{"'下期集計（10.27迄・速報値）'!$Q$16"}</definedName>
    <definedName name="年間収支買掛">{"'下期集計（10.27迄・速報値）'!$Q$16"}</definedName>
    <definedName name="年間資金収支あ" localSheetId="3">{"'下期集計（10.27迄・速報値）'!$Q$16"}</definedName>
    <definedName name="年間資金収支あ" localSheetId="4">{"'下期集計（10.27迄・速報値）'!$Q$16"}</definedName>
    <definedName name="年間資金収支あ" localSheetId="16">{"'下期集計（10.27迄・速報値）'!$Q$16"}</definedName>
    <definedName name="年間資金収支あ">{"'下期集計（10.27迄・速報値）'!$Q$16"}</definedName>
    <definedName name="日繰06" localSheetId="3">{"'下期集計（10.27迄・速報値）'!$Q$16"}</definedName>
    <definedName name="日繰06" localSheetId="4">{"'下期集計（10.27迄・速報値）'!$Q$16"}</definedName>
    <definedName name="日繰06" localSheetId="16">{"'下期集計（10.27迄・速報値）'!$Q$16"}</definedName>
    <definedName name="日繰06">{"'下期集計（10.27迄・速報値）'!$Q$16"}</definedName>
    <definedName name="要処理資産②" localSheetId="3">{"'下期集計（10.27迄・速報値）'!$Q$16"}</definedName>
    <definedName name="要処理資産②" localSheetId="4">{"'下期集計（10.27迄・速報値）'!$Q$16"}</definedName>
    <definedName name="要処理資産②" localSheetId="16">{"'下期集計（10.27迄・速報値）'!$Q$16"}</definedName>
    <definedName name="要処理資産②">{"'下期集計（10.27迄・速報値）'!$Q$16"}</definedName>
    <definedName name="資金" localSheetId="3">{"'下期集計（10.27迄・速報値）'!$Q$16"}</definedName>
    <definedName name="資金" localSheetId="4">{"'下期集計（10.27迄・速報値）'!$Q$16"}</definedName>
    <definedName name="資金" localSheetId="16">{"'下期集計（10.27迄・速報値）'!$Q$16"}</definedName>
    <definedName name="資金">{"'下期集計（10.27迄・速報値）'!$Q$16"}</definedName>
    <definedName name="金利体系" localSheetId="3">{"'下期集計（10.27迄・速報値）'!$Q$16"}</definedName>
    <definedName name="金利体系" localSheetId="4">{"'下期集計（10.27迄・速報値）'!$Q$16"}</definedName>
    <definedName name="金利体系" localSheetId="16">{"'下期集計（10.27迄・速報値）'!$Q$16"}</definedName>
    <definedName name="金利体系">{"'下期集計（10.27迄・速報値）'!$Q$16"}</definedName>
    <definedName name="関連" localSheetId="3">{"'下期集計（10.27迄・速報値）'!$Q$16"}</definedName>
    <definedName name="関連" localSheetId="4">{"'下期集計（10.27迄・速報値）'!$Q$16"}</definedName>
    <definedName name="関連" localSheetId="16">{"'下期集計（10.27迄・速報値）'!$Q$16"}</definedName>
    <definedName name="関連">{"'下期集計（10.27迄・速報値）'!$Q$16"}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7" i="62" l="1"/>
  <c r="Z50" i="60"/>
  <c r="Y50" i="60"/>
  <c r="X50" i="60"/>
  <c r="W50" i="60"/>
  <c r="U50" i="60"/>
  <c r="T50" i="60"/>
  <c r="S50" i="60"/>
  <c r="R50" i="60"/>
  <c r="Q50" i="60"/>
  <c r="P50" i="60"/>
  <c r="O50" i="60"/>
  <c r="N50" i="60"/>
  <c r="M50" i="60"/>
  <c r="L50" i="60"/>
  <c r="K50" i="60"/>
  <c r="J50" i="60"/>
  <c r="I50" i="60"/>
  <c r="H50" i="60"/>
  <c r="G50" i="60"/>
  <c r="F50" i="60"/>
  <c r="E50" i="60"/>
  <c r="D50" i="60"/>
  <c r="D47" i="60"/>
  <c r="F22" i="60"/>
  <c r="F23" i="60"/>
  <c r="Z21" i="60"/>
  <c r="Y21" i="60"/>
  <c r="X21" i="60"/>
  <c r="W21" i="60"/>
  <c r="W18" i="60"/>
  <c r="X18" i="60"/>
  <c r="Y18" i="60"/>
  <c r="Z18" i="60"/>
  <c r="W22" i="60"/>
  <c r="W49" i="60" s="1"/>
  <c r="U21" i="60"/>
  <c r="Z45" i="60"/>
  <c r="Y45" i="60"/>
  <c r="X45" i="60"/>
  <c r="W45" i="60"/>
  <c r="U45" i="60"/>
  <c r="W40" i="60"/>
  <c r="X40" i="60"/>
  <c r="Y40" i="60"/>
  <c r="Z40" i="60"/>
  <c r="W41" i="60"/>
  <c r="X41" i="60"/>
  <c r="Y41" i="60"/>
  <c r="Z41" i="60"/>
  <c r="T47" i="60"/>
  <c r="S47" i="60"/>
  <c r="R47" i="60"/>
  <c r="Q47" i="60"/>
  <c r="P47" i="60"/>
  <c r="O47" i="60"/>
  <c r="N47" i="60"/>
  <c r="M47" i="60"/>
  <c r="L47" i="60"/>
  <c r="K47" i="60"/>
  <c r="J47" i="60"/>
  <c r="I47" i="60"/>
  <c r="H47" i="60"/>
  <c r="G47" i="60"/>
  <c r="F47" i="60"/>
  <c r="E47" i="60"/>
  <c r="W46" i="60"/>
  <c r="W47" i="60" s="1"/>
  <c r="U46" i="60"/>
  <c r="U47" i="60" s="1"/>
  <c r="U43" i="60"/>
  <c r="T43" i="60"/>
  <c r="S43" i="60"/>
  <c r="R43" i="60"/>
  <c r="Q43" i="60"/>
  <c r="P43" i="60"/>
  <c r="O43" i="60"/>
  <c r="N43" i="60"/>
  <c r="M43" i="60"/>
  <c r="L43" i="60"/>
  <c r="K43" i="60"/>
  <c r="J43" i="60"/>
  <c r="I43" i="60"/>
  <c r="H43" i="60"/>
  <c r="G43" i="60"/>
  <c r="F43" i="60"/>
  <c r="E43" i="60"/>
  <c r="D43" i="60"/>
  <c r="U42" i="60"/>
  <c r="T42" i="60"/>
  <c r="S42" i="60"/>
  <c r="R42" i="60"/>
  <c r="Q42" i="60"/>
  <c r="P42" i="60"/>
  <c r="O42" i="60"/>
  <c r="N42" i="60"/>
  <c r="M42" i="60"/>
  <c r="L42" i="60"/>
  <c r="K42" i="60"/>
  <c r="J42" i="60"/>
  <c r="I42" i="60"/>
  <c r="H42" i="60"/>
  <c r="G42" i="60"/>
  <c r="F42" i="60"/>
  <c r="E42" i="60"/>
  <c r="D42" i="60"/>
  <c r="Z42" i="60"/>
  <c r="D45" i="60"/>
  <c r="G41" i="60"/>
  <c r="U41" i="60"/>
  <c r="T41" i="60"/>
  <c r="S41" i="60"/>
  <c r="R41" i="60"/>
  <c r="Q41" i="60"/>
  <c r="P41" i="60"/>
  <c r="O41" i="60"/>
  <c r="N41" i="60"/>
  <c r="M41" i="60"/>
  <c r="L41" i="60"/>
  <c r="K41" i="60"/>
  <c r="J41" i="60"/>
  <c r="I41" i="60"/>
  <c r="H41" i="60"/>
  <c r="F41" i="60"/>
  <c r="E41" i="60"/>
  <c r="D41" i="60"/>
  <c r="V29" i="62"/>
  <c r="U40" i="60"/>
  <c r="T40" i="60"/>
  <c r="S40" i="60"/>
  <c r="R40" i="60"/>
  <c r="Q40" i="60"/>
  <c r="P40" i="60"/>
  <c r="O40" i="60"/>
  <c r="N40" i="60"/>
  <c r="M40" i="60"/>
  <c r="L40" i="60"/>
  <c r="K40" i="60"/>
  <c r="J40" i="60"/>
  <c r="I40" i="60"/>
  <c r="H40" i="60"/>
  <c r="G40" i="60"/>
  <c r="F40" i="60"/>
  <c r="E40" i="60"/>
  <c r="D40" i="60"/>
  <c r="D18" i="60"/>
  <c r="U18" i="60"/>
  <c r="T18" i="60"/>
  <c r="S18" i="60"/>
  <c r="R18" i="60"/>
  <c r="Q18" i="60"/>
  <c r="P18" i="60"/>
  <c r="O18" i="60"/>
  <c r="N18" i="60"/>
  <c r="M18" i="60"/>
  <c r="L18" i="60"/>
  <c r="K18" i="60"/>
  <c r="J18" i="60"/>
  <c r="I18" i="60"/>
  <c r="H18" i="60"/>
  <c r="G18" i="60"/>
  <c r="F18" i="60"/>
  <c r="E18" i="60"/>
  <c r="D20" i="60"/>
  <c r="D44" i="60"/>
  <c r="D38" i="60"/>
  <c r="D84" i="60"/>
  <c r="D12" i="60" s="1"/>
  <c r="D57" i="60"/>
  <c r="D26" i="60" s="1"/>
  <c r="D8" i="60"/>
  <c r="U73" i="60"/>
  <c r="T73" i="60"/>
  <c r="S73" i="60"/>
  <c r="R73" i="60"/>
  <c r="Q73" i="60"/>
  <c r="P73" i="60"/>
  <c r="O73" i="60"/>
  <c r="N73" i="60"/>
  <c r="M73" i="60"/>
  <c r="L73" i="60"/>
  <c r="K73" i="60"/>
  <c r="J73" i="60"/>
  <c r="I73" i="60"/>
  <c r="H73" i="60"/>
  <c r="G73" i="60"/>
  <c r="F73" i="60"/>
  <c r="E73" i="60"/>
  <c r="D73" i="60"/>
  <c r="D61" i="60"/>
  <c r="D67" i="60"/>
  <c r="D55" i="60"/>
  <c r="Z51" i="60"/>
  <c r="Y51" i="60"/>
  <c r="X51" i="60"/>
  <c r="Z17" i="60"/>
  <c r="Y17" i="60"/>
  <c r="X17" i="60"/>
  <c r="D85" i="60"/>
  <c r="D33" i="60" s="1"/>
  <c r="D83" i="60"/>
  <c r="D82" i="60"/>
  <c r="J31" i="43"/>
  <c r="I31" i="43"/>
  <c r="H31" i="43"/>
  <c r="G31" i="43"/>
  <c r="F14" i="43"/>
  <c r="F31" i="43"/>
  <c r="J14" i="43"/>
  <c r="I14" i="43"/>
  <c r="H14" i="43"/>
  <c r="G14" i="43"/>
  <c r="E28" i="57"/>
  <c r="F28" i="57"/>
  <c r="G28" i="57"/>
  <c r="H28" i="57"/>
  <c r="J13" i="43"/>
  <c r="I13" i="43"/>
  <c r="H13" i="43"/>
  <c r="G13" i="43"/>
  <c r="F13" i="43"/>
  <c r="M20" i="58"/>
  <c r="L20" i="58"/>
  <c r="K20" i="58"/>
  <c r="J20" i="58"/>
  <c r="D4" i="53"/>
  <c r="G4" i="53"/>
  <c r="F30" i="43"/>
  <c r="F28" i="43"/>
  <c r="F25" i="43"/>
  <c r="J22" i="43"/>
  <c r="I22" i="43"/>
  <c r="H22" i="43"/>
  <c r="G22" i="43"/>
  <c r="F22" i="43"/>
  <c r="J18" i="58"/>
  <c r="H49" i="57"/>
  <c r="G49" i="57"/>
  <c r="F49" i="57"/>
  <c r="E49" i="57"/>
  <c r="D49" i="57"/>
  <c r="C28" i="57"/>
  <c r="U44" i="60"/>
  <c r="U38" i="60"/>
  <c r="U20" i="60"/>
  <c r="T20" i="60"/>
  <c r="S20" i="60"/>
  <c r="R20" i="60"/>
  <c r="Q20" i="60"/>
  <c r="P20" i="60"/>
  <c r="O20" i="60"/>
  <c r="N20" i="60"/>
  <c r="M20" i="60"/>
  <c r="L20" i="60"/>
  <c r="K20" i="60"/>
  <c r="J20" i="60"/>
  <c r="I20" i="60"/>
  <c r="H20" i="60"/>
  <c r="G20" i="60"/>
  <c r="F20" i="60"/>
  <c r="E20" i="60"/>
  <c r="Y43" i="60" l="1"/>
  <c r="G45" i="60"/>
  <c r="G46" i="60" s="1"/>
  <c r="X42" i="60"/>
  <c r="Y42" i="60"/>
  <c r="W42" i="60"/>
  <c r="Z20" i="60"/>
  <c r="W20" i="60"/>
  <c r="D13" i="60"/>
  <c r="Y20" i="60"/>
  <c r="X20" i="60"/>
  <c r="Z43" i="60"/>
  <c r="D86" i="60"/>
  <c r="X43" i="60"/>
  <c r="W43" i="60"/>
  <c r="F15" i="43"/>
  <c r="I20" i="58"/>
  <c r="D28" i="57" s="1"/>
  <c r="T44" i="60" l="1"/>
  <c r="S44" i="60"/>
  <c r="R44" i="60"/>
  <c r="Q44" i="60"/>
  <c r="P44" i="60"/>
  <c r="O44" i="60"/>
  <c r="N44" i="60"/>
  <c r="M44" i="60"/>
  <c r="L44" i="60"/>
  <c r="K44" i="60"/>
  <c r="J44" i="60"/>
  <c r="I44" i="60"/>
  <c r="H44" i="60"/>
  <c r="G44" i="60"/>
  <c r="F44" i="60"/>
  <c r="E44" i="60"/>
  <c r="W44" i="60" l="1"/>
  <c r="Y44" i="60"/>
  <c r="Z44" i="60"/>
  <c r="X44" i="60"/>
  <c r="U8" i="60" l="1"/>
  <c r="T8" i="60"/>
  <c r="S8" i="60"/>
  <c r="R8" i="60"/>
  <c r="Q8" i="60"/>
  <c r="P8" i="60"/>
  <c r="O8" i="60"/>
  <c r="N8" i="60"/>
  <c r="M8" i="60"/>
  <c r="L8" i="60"/>
  <c r="K8" i="60"/>
  <c r="J8" i="60"/>
  <c r="I8" i="60"/>
  <c r="H8" i="60"/>
  <c r="G8" i="60"/>
  <c r="F8" i="60"/>
  <c r="E8" i="60"/>
  <c r="U7" i="60"/>
  <c r="T7" i="60"/>
  <c r="S7" i="60"/>
  <c r="R7" i="60"/>
  <c r="Q7" i="60"/>
  <c r="P7" i="60"/>
  <c r="O7" i="60"/>
  <c r="N7" i="60"/>
  <c r="M7" i="60"/>
  <c r="L7" i="60"/>
  <c r="K7" i="60"/>
  <c r="J7" i="60"/>
  <c r="I7" i="60"/>
  <c r="H7" i="60"/>
  <c r="G7" i="60"/>
  <c r="F7" i="60"/>
  <c r="E7" i="60"/>
  <c r="D7" i="60"/>
  <c r="U6" i="60"/>
  <c r="T6" i="60"/>
  <c r="S6" i="60"/>
  <c r="R6" i="60"/>
  <c r="Q6" i="60"/>
  <c r="P6" i="60"/>
  <c r="O6" i="60"/>
  <c r="N6" i="60"/>
  <c r="M6" i="60"/>
  <c r="L6" i="60"/>
  <c r="K6" i="60"/>
  <c r="J6" i="60"/>
  <c r="I6" i="60"/>
  <c r="H6" i="60"/>
  <c r="G6" i="60"/>
  <c r="F6" i="60"/>
  <c r="E6" i="60"/>
  <c r="D6" i="60"/>
  <c r="U5" i="60"/>
  <c r="T5" i="60"/>
  <c r="S5" i="60"/>
  <c r="R5" i="60"/>
  <c r="Q5" i="60"/>
  <c r="P5" i="60"/>
  <c r="O5" i="60"/>
  <c r="N5" i="60"/>
  <c r="L5" i="60"/>
  <c r="I5" i="60"/>
  <c r="H5" i="60"/>
  <c r="G5" i="60"/>
  <c r="F5" i="60"/>
  <c r="E5" i="60"/>
  <c r="Z7" i="60" l="1"/>
  <c r="Z8" i="60"/>
  <c r="X8" i="60"/>
  <c r="W8" i="60"/>
  <c r="W7" i="60"/>
  <c r="Z5" i="60"/>
  <c r="Y8" i="60"/>
  <c r="Y7" i="60"/>
  <c r="X6" i="60"/>
  <c r="W6" i="60"/>
  <c r="Y6" i="60"/>
  <c r="X7" i="60"/>
  <c r="Z6" i="60"/>
  <c r="T38" i="60"/>
  <c r="T45" i="60" s="1"/>
  <c r="S38" i="60"/>
  <c r="S45" i="60" s="1"/>
  <c r="R38" i="60"/>
  <c r="R45" i="60" s="1"/>
  <c r="Q38" i="60"/>
  <c r="Q45" i="60" s="1"/>
  <c r="P38" i="60"/>
  <c r="P45" i="60" s="1"/>
  <c r="O38" i="60"/>
  <c r="O45" i="60" s="1"/>
  <c r="N38" i="60"/>
  <c r="N45" i="60" s="1"/>
  <c r="M38" i="60"/>
  <c r="M45" i="60" s="1"/>
  <c r="L38" i="60"/>
  <c r="L45" i="60" s="1"/>
  <c r="K38" i="60"/>
  <c r="K45" i="60" s="1"/>
  <c r="J38" i="60"/>
  <c r="J45" i="60" s="1"/>
  <c r="I38" i="60"/>
  <c r="I45" i="60" s="1"/>
  <c r="H38" i="60"/>
  <c r="H45" i="60" s="1"/>
  <c r="G38" i="60"/>
  <c r="F38" i="60"/>
  <c r="F45" i="60" s="1"/>
  <c r="E38" i="60"/>
  <c r="E45" i="60" s="1"/>
  <c r="U29" i="60"/>
  <c r="T29" i="60"/>
  <c r="S29" i="60"/>
  <c r="R29" i="60"/>
  <c r="Q29" i="60"/>
  <c r="P29" i="60"/>
  <c r="O29" i="60"/>
  <c r="N29" i="60"/>
  <c r="M29" i="60"/>
  <c r="L29" i="60"/>
  <c r="K29" i="60"/>
  <c r="X29" i="60" s="1"/>
  <c r="J29" i="60"/>
  <c r="I29" i="60"/>
  <c r="H29" i="60"/>
  <c r="G29" i="60"/>
  <c r="F29" i="60"/>
  <c r="E29" i="60"/>
  <c r="D29" i="60"/>
  <c r="U28" i="60"/>
  <c r="T28" i="60"/>
  <c r="S28" i="60"/>
  <c r="R28" i="60"/>
  <c r="Q28" i="60"/>
  <c r="P28" i="60"/>
  <c r="Z28" i="60" s="1"/>
  <c r="O28" i="60"/>
  <c r="N28" i="60"/>
  <c r="M28" i="60"/>
  <c r="L28" i="60"/>
  <c r="K28" i="60"/>
  <c r="J28" i="60"/>
  <c r="I28" i="60"/>
  <c r="H28" i="60"/>
  <c r="G28" i="60"/>
  <c r="F28" i="60"/>
  <c r="E28" i="60"/>
  <c r="U27" i="60"/>
  <c r="T27" i="60"/>
  <c r="S27" i="60"/>
  <c r="R27" i="60"/>
  <c r="Q27" i="60"/>
  <c r="P27" i="60"/>
  <c r="O27" i="60"/>
  <c r="L27" i="60"/>
  <c r="K27" i="60"/>
  <c r="J27" i="60"/>
  <c r="I27" i="60"/>
  <c r="H27" i="60"/>
  <c r="G27" i="60"/>
  <c r="F27" i="60"/>
  <c r="E27" i="60"/>
  <c r="D27" i="60"/>
  <c r="U26" i="60"/>
  <c r="U30" i="60" s="1"/>
  <c r="T26" i="60"/>
  <c r="S26" i="60"/>
  <c r="R26" i="60"/>
  <c r="Q26" i="60"/>
  <c r="P26" i="60"/>
  <c r="O26" i="60"/>
  <c r="N26" i="60"/>
  <c r="M26" i="60"/>
  <c r="L26" i="60"/>
  <c r="K26" i="60"/>
  <c r="J26" i="60"/>
  <c r="I26" i="60"/>
  <c r="H26" i="60"/>
  <c r="G26" i="60"/>
  <c r="F26" i="60"/>
  <c r="E26" i="60"/>
  <c r="Z29" i="60" l="1"/>
  <c r="Z27" i="60"/>
  <c r="Y27" i="60"/>
  <c r="W29" i="60"/>
  <c r="Y29" i="60"/>
  <c r="X26" i="60"/>
  <c r="Z26" i="60"/>
  <c r="X28" i="60"/>
  <c r="Z38" i="60"/>
  <c r="X38" i="60"/>
  <c r="Y38" i="60"/>
  <c r="W38" i="60"/>
  <c r="I30" i="60"/>
  <c r="Q30" i="60"/>
  <c r="O30" i="60"/>
  <c r="P30" i="60"/>
  <c r="J30" i="60"/>
  <c r="K30" i="60"/>
  <c r="S30" i="60"/>
  <c r="R30" i="60"/>
  <c r="E30" i="60"/>
  <c r="T30" i="60"/>
  <c r="G30" i="60"/>
  <c r="H30" i="60"/>
  <c r="F30" i="60"/>
  <c r="L30" i="60"/>
  <c r="E14" i="53" l="1"/>
  <c r="G14" i="53" s="1"/>
  <c r="F6" i="53"/>
  <c r="G6" i="53" s="1"/>
  <c r="AG60" i="64"/>
  <c r="E8" i="53"/>
  <c r="F8" i="53" l="1"/>
  <c r="M36" i="58" l="1"/>
  <c r="L36" i="58"/>
  <c r="K36" i="58"/>
  <c r="J36" i="58"/>
  <c r="I36" i="58"/>
  <c r="M35" i="58"/>
  <c r="H34" i="57" s="1"/>
  <c r="L35" i="58"/>
  <c r="G34" i="57" s="1"/>
  <c r="K35" i="58"/>
  <c r="J35" i="58"/>
  <c r="I35" i="58"/>
  <c r="D34" i="57" s="1"/>
  <c r="AM62" i="64"/>
  <c r="AL62" i="64"/>
  <c r="AK62" i="64"/>
  <c r="AJ62" i="64"/>
  <c r="AI62" i="64"/>
  <c r="D61" i="64"/>
  <c r="AF62" i="64"/>
  <c r="AE62" i="64"/>
  <c r="AE64" i="64" s="1"/>
  <c r="AE65" i="64" s="1"/>
  <c r="AD62" i="64"/>
  <c r="AC62" i="64"/>
  <c r="AB62" i="64"/>
  <c r="AA62" i="64"/>
  <c r="Z62" i="64"/>
  <c r="Z64" i="64" s="1"/>
  <c r="Z65" i="64" s="1"/>
  <c r="Y62" i="64"/>
  <c r="X62" i="64"/>
  <c r="W62" i="64"/>
  <c r="W64" i="64" s="1"/>
  <c r="W65" i="64" s="1"/>
  <c r="V62" i="64"/>
  <c r="U62" i="64"/>
  <c r="T62" i="64"/>
  <c r="S62" i="64"/>
  <c r="R62" i="64"/>
  <c r="R64" i="64" s="1"/>
  <c r="R65" i="64" s="1"/>
  <c r="Q62" i="64"/>
  <c r="P62" i="64"/>
  <c r="O62" i="64"/>
  <c r="O64" i="64" s="1"/>
  <c r="O65" i="64" s="1"/>
  <c r="N62" i="64"/>
  <c r="M62" i="64"/>
  <c r="L62" i="64"/>
  <c r="K62" i="64"/>
  <c r="J62" i="64"/>
  <c r="J64" i="64" s="1"/>
  <c r="J65" i="64" s="1"/>
  <c r="I62" i="64"/>
  <c r="H62" i="64"/>
  <c r="G62" i="64"/>
  <c r="G64" i="64" s="1"/>
  <c r="G65" i="64" s="1"/>
  <c r="F62" i="64"/>
  <c r="E62" i="64"/>
  <c r="D62" i="64"/>
  <c r="AG62" i="64"/>
  <c r="AG64" i="64" s="1"/>
  <c r="AG65" i="64" s="1"/>
  <c r="B65" i="64"/>
  <c r="Q65" i="64"/>
  <c r="P65" i="64"/>
  <c r="AF64" i="64"/>
  <c r="AF65" i="64" s="1"/>
  <c r="AD64" i="64"/>
  <c r="AD65" i="64" s="1"/>
  <c r="AC64" i="64"/>
  <c r="AC65" i="64" s="1"/>
  <c r="AB64" i="64"/>
  <c r="AA64" i="64"/>
  <c r="AA65" i="64" s="1"/>
  <c r="Y64" i="64"/>
  <c r="Y65" i="64" s="1"/>
  <c r="X64" i="64"/>
  <c r="X65" i="64" s="1"/>
  <c r="V64" i="64"/>
  <c r="V65" i="64" s="1"/>
  <c r="U64" i="64"/>
  <c r="U65" i="64" s="1"/>
  <c r="T64" i="64"/>
  <c r="T65" i="64" s="1"/>
  <c r="S64" i="64"/>
  <c r="S65" i="64" s="1"/>
  <c r="Q64" i="64"/>
  <c r="P64" i="64"/>
  <c r="N64" i="64"/>
  <c r="N65" i="64" s="1"/>
  <c r="M64" i="64"/>
  <c r="M65" i="64" s="1"/>
  <c r="L64" i="64"/>
  <c r="L65" i="64" s="1"/>
  <c r="K64" i="64"/>
  <c r="K65" i="64" s="1"/>
  <c r="I64" i="64"/>
  <c r="I65" i="64" s="1"/>
  <c r="H64" i="64"/>
  <c r="H65" i="64" s="1"/>
  <c r="F64" i="64"/>
  <c r="F65" i="64" s="1"/>
  <c r="E64" i="64"/>
  <c r="E65" i="64" s="1"/>
  <c r="D64" i="64"/>
  <c r="AM61" i="64"/>
  <c r="AL61" i="64"/>
  <c r="AK61" i="64"/>
  <c r="AJ61" i="64"/>
  <c r="AI61" i="64"/>
  <c r="AM60" i="64"/>
  <c r="AL60" i="64"/>
  <c r="AK60" i="64"/>
  <c r="AJ60" i="64"/>
  <c r="AI60" i="64"/>
  <c r="AF61" i="64"/>
  <c r="AE61" i="64"/>
  <c r="AD61" i="64"/>
  <c r="AC61" i="64"/>
  <c r="AB61" i="64"/>
  <c r="AA61" i="64"/>
  <c r="Z61" i="64"/>
  <c r="Y61" i="64"/>
  <c r="X61" i="64"/>
  <c r="W61" i="64"/>
  <c r="V61" i="64"/>
  <c r="U61" i="64"/>
  <c r="T61" i="64"/>
  <c r="S61" i="64"/>
  <c r="R61" i="64"/>
  <c r="Q61" i="64"/>
  <c r="P61" i="64"/>
  <c r="O61" i="64"/>
  <c r="N61" i="64"/>
  <c r="M61" i="64"/>
  <c r="L61" i="64"/>
  <c r="K61" i="64"/>
  <c r="J61" i="64"/>
  <c r="I61" i="64"/>
  <c r="H61" i="64"/>
  <c r="G61" i="64"/>
  <c r="F61" i="64"/>
  <c r="E61" i="64"/>
  <c r="AG61" i="64"/>
  <c r="AF60" i="64"/>
  <c r="AE60" i="64"/>
  <c r="AD60" i="64"/>
  <c r="AC60" i="64"/>
  <c r="AB60" i="64"/>
  <c r="AA60" i="64"/>
  <c r="Z60" i="64"/>
  <c r="Y60" i="64"/>
  <c r="X60" i="64"/>
  <c r="W60" i="64"/>
  <c r="V60" i="64"/>
  <c r="U60" i="64"/>
  <c r="T60" i="64"/>
  <c r="S60" i="64"/>
  <c r="R60" i="64"/>
  <c r="Q60" i="64"/>
  <c r="P60" i="64"/>
  <c r="O60" i="64"/>
  <c r="N60" i="64"/>
  <c r="M60" i="64"/>
  <c r="L60" i="64"/>
  <c r="K60" i="64"/>
  <c r="J60" i="64"/>
  <c r="I60" i="64"/>
  <c r="H60" i="64"/>
  <c r="G60" i="64"/>
  <c r="F60" i="64"/>
  <c r="E60" i="64"/>
  <c r="D60" i="64"/>
  <c r="AG53" i="64"/>
  <c r="AF53" i="64"/>
  <c r="AE53" i="64"/>
  <c r="AD53" i="64"/>
  <c r="AC53" i="64"/>
  <c r="AB53" i="64"/>
  <c r="AA53" i="64"/>
  <c r="Z53" i="64"/>
  <c r="Y53" i="64"/>
  <c r="X53" i="64"/>
  <c r="W53" i="64"/>
  <c r="V53" i="64"/>
  <c r="U53" i="64"/>
  <c r="T53" i="64"/>
  <c r="S53" i="64"/>
  <c r="R53" i="64"/>
  <c r="Q53" i="64"/>
  <c r="P53" i="64"/>
  <c r="O53" i="64"/>
  <c r="N53" i="64"/>
  <c r="M53" i="64"/>
  <c r="L53" i="64"/>
  <c r="K53" i="64"/>
  <c r="J53" i="64"/>
  <c r="I53" i="64"/>
  <c r="H53" i="64"/>
  <c r="G53" i="64"/>
  <c r="F53" i="64"/>
  <c r="E53" i="64"/>
  <c r="AG50" i="64"/>
  <c r="AF50" i="64"/>
  <c r="AE50" i="64"/>
  <c r="AD50" i="64"/>
  <c r="AC50" i="64"/>
  <c r="AB50" i="64"/>
  <c r="AA50" i="64"/>
  <c r="Z50" i="64"/>
  <c r="Y50" i="64"/>
  <c r="X50" i="64"/>
  <c r="W50" i="64"/>
  <c r="V50" i="64"/>
  <c r="U50" i="64"/>
  <c r="T50" i="64"/>
  <c r="S50" i="64"/>
  <c r="R50" i="64"/>
  <c r="Q50" i="64"/>
  <c r="P50" i="64"/>
  <c r="O50" i="64"/>
  <c r="N50" i="64"/>
  <c r="M50" i="64"/>
  <c r="L50" i="64"/>
  <c r="K50" i="64"/>
  <c r="J50" i="64"/>
  <c r="I50" i="64"/>
  <c r="H50" i="64"/>
  <c r="G50" i="64"/>
  <c r="F50" i="64"/>
  <c r="E50" i="64"/>
  <c r="AM54" i="64"/>
  <c r="AL54" i="64"/>
  <c r="AK54" i="64"/>
  <c r="AJ54" i="64"/>
  <c r="AI54" i="64"/>
  <c r="D50" i="64"/>
  <c r="D53" i="64"/>
  <c r="E43" i="58"/>
  <c r="E25" i="58"/>
  <c r="E23" i="58"/>
  <c r="E22" i="58"/>
  <c r="E33" i="58"/>
  <c r="E32" i="58"/>
  <c r="E30" i="58"/>
  <c r="E28" i="58"/>
  <c r="E27" i="58"/>
  <c r="E20" i="58"/>
  <c r="E18" i="58"/>
  <c r="E17" i="58"/>
  <c r="E15" i="58"/>
  <c r="E13" i="58"/>
  <c r="E11" i="58"/>
  <c r="E10" i="58"/>
  <c r="E8" i="58"/>
  <c r="E7" i="58"/>
  <c r="E6" i="58"/>
  <c r="E49" i="64"/>
  <c r="F49" i="64" s="1"/>
  <c r="G49" i="64" s="1"/>
  <c r="H49" i="64" s="1"/>
  <c r="I49" i="64" s="1"/>
  <c r="J49" i="64" s="1"/>
  <c r="K49" i="64" s="1"/>
  <c r="L49" i="64" s="1"/>
  <c r="M49" i="64" s="1"/>
  <c r="N49" i="64" s="1"/>
  <c r="O49" i="64" s="1"/>
  <c r="P49" i="64" s="1"/>
  <c r="Q49" i="64" s="1"/>
  <c r="R49" i="64" s="1"/>
  <c r="S49" i="64" s="1"/>
  <c r="T49" i="64" s="1"/>
  <c r="U49" i="64" s="1"/>
  <c r="V49" i="64" s="1"/>
  <c r="W49" i="64" s="1"/>
  <c r="X49" i="64" s="1"/>
  <c r="Y49" i="64" s="1"/>
  <c r="Z49" i="64" s="1"/>
  <c r="AA49" i="64" s="1"/>
  <c r="AB49" i="64" s="1"/>
  <c r="AC49" i="64" s="1"/>
  <c r="AD49" i="64" s="1"/>
  <c r="AE49" i="64" s="1"/>
  <c r="AF49" i="64" s="1"/>
  <c r="AG49" i="64" s="1"/>
  <c r="B44" i="64"/>
  <c r="AG43" i="64"/>
  <c r="AD43" i="64"/>
  <c r="Q43" i="64"/>
  <c r="N43" i="64"/>
  <c r="I43" i="64"/>
  <c r="F43" i="64"/>
  <c r="AG42" i="64"/>
  <c r="AG44" i="64" s="1"/>
  <c r="AF42" i="64"/>
  <c r="AC43" i="64" s="1"/>
  <c r="AC44" i="64" s="1"/>
  <c r="AE42" i="64"/>
  <c r="AD42" i="64"/>
  <c r="AD44" i="64" s="1"/>
  <c r="AC42" i="64"/>
  <c r="AB42" i="64"/>
  <c r="AM42" i="64" s="1"/>
  <c r="AA42" i="64"/>
  <c r="Z42" i="64"/>
  <c r="Y42" i="64"/>
  <c r="X42" i="64"/>
  <c r="W42" i="64"/>
  <c r="V42" i="64"/>
  <c r="U42" i="64"/>
  <c r="T42" i="64"/>
  <c r="Y43" i="64" s="1"/>
  <c r="S42" i="64"/>
  <c r="U43" i="64" s="1"/>
  <c r="U44" i="64" s="1"/>
  <c r="R42" i="64"/>
  <c r="R43" i="64" s="1"/>
  <c r="R44" i="64" s="1"/>
  <c r="Q42" i="64"/>
  <c r="Q44" i="64" s="1"/>
  <c r="P42" i="64"/>
  <c r="P43" i="64" s="1"/>
  <c r="O42" i="64"/>
  <c r="N42" i="64"/>
  <c r="N44" i="64" s="1"/>
  <c r="M42" i="64"/>
  <c r="M43" i="64" s="1"/>
  <c r="M44" i="64" s="1"/>
  <c r="L42" i="64"/>
  <c r="L43" i="64" s="1"/>
  <c r="K42" i="64"/>
  <c r="K43" i="64" s="1"/>
  <c r="J42" i="64"/>
  <c r="J43" i="64" s="1"/>
  <c r="J44" i="64" s="1"/>
  <c r="I42" i="64"/>
  <c r="I44" i="64" s="1"/>
  <c r="H42" i="64"/>
  <c r="G42" i="64"/>
  <c r="F42" i="64"/>
  <c r="F44" i="64" s="1"/>
  <c r="E42" i="64"/>
  <c r="E43" i="64" s="1"/>
  <c r="E44" i="64" s="1"/>
  <c r="D42" i="64"/>
  <c r="AI42" i="64" s="1"/>
  <c r="M18" i="58"/>
  <c r="K18" i="58"/>
  <c r="M17" i="58"/>
  <c r="K17" i="58"/>
  <c r="M28" i="58"/>
  <c r="L28" i="58"/>
  <c r="K28" i="58"/>
  <c r="J28" i="58"/>
  <c r="B18" i="64"/>
  <c r="E41" i="64"/>
  <c r="F41" i="64" s="1"/>
  <c r="G41" i="64" s="1"/>
  <c r="H41" i="64" s="1"/>
  <c r="I41" i="64" s="1"/>
  <c r="J41" i="64" s="1"/>
  <c r="K41" i="64" s="1"/>
  <c r="L41" i="64" s="1"/>
  <c r="M41" i="64" s="1"/>
  <c r="N41" i="64" s="1"/>
  <c r="O41" i="64" s="1"/>
  <c r="P41" i="64" s="1"/>
  <c r="Q41" i="64" s="1"/>
  <c r="R41" i="64" s="1"/>
  <c r="S41" i="64" s="1"/>
  <c r="T41" i="64" s="1"/>
  <c r="U41" i="64" s="1"/>
  <c r="V41" i="64" s="1"/>
  <c r="W41" i="64" s="1"/>
  <c r="X41" i="64" s="1"/>
  <c r="Y41" i="64" s="1"/>
  <c r="Z41" i="64" s="1"/>
  <c r="AA41" i="64" s="1"/>
  <c r="AB41" i="64" s="1"/>
  <c r="AC41" i="64" s="1"/>
  <c r="AD41" i="64" s="1"/>
  <c r="AE41" i="64" s="1"/>
  <c r="AF41" i="64" s="1"/>
  <c r="AG41" i="64" s="1"/>
  <c r="AG37" i="64"/>
  <c r="AF37" i="64"/>
  <c r="AE37" i="64"/>
  <c r="AD37" i="64"/>
  <c r="AC37" i="64"/>
  <c r="AB37" i="64"/>
  <c r="Z37" i="64"/>
  <c r="Y37" i="64"/>
  <c r="W37" i="64"/>
  <c r="V37" i="64"/>
  <c r="U37" i="64"/>
  <c r="T37" i="64"/>
  <c r="Q37" i="64"/>
  <c r="P37" i="64"/>
  <c r="O37" i="64"/>
  <c r="N37" i="64"/>
  <c r="M37" i="64"/>
  <c r="L37" i="64"/>
  <c r="K37" i="64"/>
  <c r="J37" i="64"/>
  <c r="I37" i="64"/>
  <c r="H37" i="64"/>
  <c r="G37" i="64"/>
  <c r="F37" i="64"/>
  <c r="E37" i="64"/>
  <c r="D37" i="64"/>
  <c r="B37" i="64"/>
  <c r="AM35" i="64"/>
  <c r="M23" i="58" s="1"/>
  <c r="AI35" i="64"/>
  <c r="AG34" i="64"/>
  <c r="AG36" i="64" s="1"/>
  <c r="AF34" i="64"/>
  <c r="AF36" i="64" s="1"/>
  <c r="AE34" i="64"/>
  <c r="AE36" i="64" s="1"/>
  <c r="AD34" i="64"/>
  <c r="AC34" i="64"/>
  <c r="AC36" i="64" s="1"/>
  <c r="AB34" i="64"/>
  <c r="AB36" i="64" s="1"/>
  <c r="AA34" i="64"/>
  <c r="Z34" i="64"/>
  <c r="Z36" i="64" s="1"/>
  <c r="Y34" i="64"/>
  <c r="Y36" i="64" s="1"/>
  <c r="X34" i="64"/>
  <c r="W34" i="64"/>
  <c r="W36" i="64" s="1"/>
  <c r="V34" i="64"/>
  <c r="U34" i="64"/>
  <c r="U36" i="64" s="1"/>
  <c r="T34" i="64"/>
  <c r="T36" i="64" s="1"/>
  <c r="S34" i="64"/>
  <c r="R34" i="64"/>
  <c r="Q34" i="64"/>
  <c r="Q36" i="64" s="1"/>
  <c r="P34" i="64"/>
  <c r="O34" i="64"/>
  <c r="O36" i="64" s="1"/>
  <c r="N34" i="64"/>
  <c r="N36" i="64" s="1"/>
  <c r="M34" i="64"/>
  <c r="M36" i="64" s="1"/>
  <c r="L34" i="64"/>
  <c r="L36" i="64" s="1"/>
  <c r="K34" i="64"/>
  <c r="K36" i="64" s="1"/>
  <c r="J34" i="64"/>
  <c r="J36" i="64" s="1"/>
  <c r="I34" i="64"/>
  <c r="I36" i="64" s="1"/>
  <c r="H34" i="64"/>
  <c r="H36" i="64" s="1"/>
  <c r="G34" i="64"/>
  <c r="G36" i="64" s="1"/>
  <c r="F34" i="64"/>
  <c r="F36" i="64" s="1"/>
  <c r="E34" i="64"/>
  <c r="E36" i="64" s="1"/>
  <c r="D34" i="64"/>
  <c r="AM31" i="64"/>
  <c r="M22" i="58" s="1"/>
  <c r="AI31" i="64"/>
  <c r="I22" i="58" s="1"/>
  <c r="AG30" i="64"/>
  <c r="AG32" i="64" s="1"/>
  <c r="AF30" i="64"/>
  <c r="AF32" i="64" s="1"/>
  <c r="AE30" i="64"/>
  <c r="AE32" i="64" s="1"/>
  <c r="AD30" i="64"/>
  <c r="AD32" i="64" s="1"/>
  <c r="AC30" i="64"/>
  <c r="AC32" i="64" s="1"/>
  <c r="AB30" i="64"/>
  <c r="AB32" i="64" s="1"/>
  <c r="AA30" i="64"/>
  <c r="Z30" i="64"/>
  <c r="Z32" i="64" s="1"/>
  <c r="Y30" i="64"/>
  <c r="Y32" i="64" s="1"/>
  <c r="X30" i="64"/>
  <c r="X32" i="64" s="1"/>
  <c r="W30" i="64"/>
  <c r="W32" i="64" s="1"/>
  <c r="V30" i="64"/>
  <c r="V32" i="64" s="1"/>
  <c r="U30" i="64"/>
  <c r="U32" i="64" s="1"/>
  <c r="T30" i="64"/>
  <c r="T32" i="64" s="1"/>
  <c r="S30" i="64"/>
  <c r="S32" i="64" s="1"/>
  <c r="R30" i="64"/>
  <c r="Q30" i="64"/>
  <c r="Q32" i="64" s="1"/>
  <c r="P30" i="64"/>
  <c r="P32" i="64" s="1"/>
  <c r="O30" i="64"/>
  <c r="O32" i="64" s="1"/>
  <c r="N30" i="64"/>
  <c r="N32" i="64" s="1"/>
  <c r="M30" i="64"/>
  <c r="M32" i="64" s="1"/>
  <c r="L30" i="64"/>
  <c r="L32" i="64" s="1"/>
  <c r="K30" i="64"/>
  <c r="K32" i="64" s="1"/>
  <c r="J30" i="64"/>
  <c r="J32" i="64" s="1"/>
  <c r="I30" i="64"/>
  <c r="I32" i="64" s="1"/>
  <c r="H30" i="64"/>
  <c r="H32" i="64" s="1"/>
  <c r="G30" i="64"/>
  <c r="G32" i="64" s="1"/>
  <c r="F30" i="64"/>
  <c r="F32" i="64" s="1"/>
  <c r="E30" i="64"/>
  <c r="E32" i="64" s="1"/>
  <c r="D30" i="64"/>
  <c r="D32" i="64" s="1"/>
  <c r="E29" i="64"/>
  <c r="F29" i="64" s="1"/>
  <c r="G29" i="64" s="1"/>
  <c r="H29" i="64" s="1"/>
  <c r="I29" i="64" s="1"/>
  <c r="J29" i="64" s="1"/>
  <c r="K29" i="64" s="1"/>
  <c r="L29" i="64" s="1"/>
  <c r="M29" i="64" s="1"/>
  <c r="N29" i="64" s="1"/>
  <c r="O29" i="64" s="1"/>
  <c r="P29" i="64" s="1"/>
  <c r="Q29" i="64" s="1"/>
  <c r="R29" i="64" s="1"/>
  <c r="S29" i="64" s="1"/>
  <c r="T29" i="64" s="1"/>
  <c r="U29" i="64" s="1"/>
  <c r="V29" i="64" s="1"/>
  <c r="W29" i="64" s="1"/>
  <c r="X29" i="64" s="1"/>
  <c r="Y29" i="64" s="1"/>
  <c r="Z29" i="64" s="1"/>
  <c r="AA29" i="64" s="1"/>
  <c r="AB29" i="64" s="1"/>
  <c r="AC29" i="64" s="1"/>
  <c r="AD29" i="64" s="1"/>
  <c r="AE29" i="64" s="1"/>
  <c r="AF29" i="64" s="1"/>
  <c r="AG29" i="64" s="1"/>
  <c r="AQ48" i="17"/>
  <c r="AP48" i="17"/>
  <c r="AO48" i="17"/>
  <c r="AN48" i="17"/>
  <c r="AM48" i="17"/>
  <c r="AK48" i="17"/>
  <c r="AJ48" i="17"/>
  <c r="AI48" i="17"/>
  <c r="AH48" i="17"/>
  <c r="AG48" i="17"/>
  <c r="AF48" i="17"/>
  <c r="AE48" i="17"/>
  <c r="AD48" i="17"/>
  <c r="AC48" i="17"/>
  <c r="AB48" i="17"/>
  <c r="AA48" i="17"/>
  <c r="Z48" i="17"/>
  <c r="Y48" i="17"/>
  <c r="X48" i="17"/>
  <c r="W48" i="17"/>
  <c r="V48" i="17"/>
  <c r="U48" i="17"/>
  <c r="T48" i="17"/>
  <c r="S48" i="17"/>
  <c r="R48" i="17"/>
  <c r="Q48" i="17"/>
  <c r="P48" i="17"/>
  <c r="O48" i="17"/>
  <c r="N48" i="17"/>
  <c r="M48" i="17"/>
  <c r="L48" i="17"/>
  <c r="K48" i="17"/>
  <c r="J48" i="17"/>
  <c r="I48" i="17"/>
  <c r="H48" i="17"/>
  <c r="M32" i="58"/>
  <c r="M33" i="58" s="1"/>
  <c r="L32" i="58"/>
  <c r="L33" i="58" s="1"/>
  <c r="K32" i="58"/>
  <c r="K33" i="58" s="1"/>
  <c r="J32" i="58"/>
  <c r="I32" i="58"/>
  <c r="B25" i="64"/>
  <c r="E22" i="64"/>
  <c r="F22" i="64" s="1"/>
  <c r="G22" i="64" s="1"/>
  <c r="H22" i="64" s="1"/>
  <c r="I22" i="64" s="1"/>
  <c r="J22" i="64" s="1"/>
  <c r="K22" i="64" s="1"/>
  <c r="L22" i="64" s="1"/>
  <c r="M22" i="64" s="1"/>
  <c r="N22" i="64" s="1"/>
  <c r="O22" i="64" s="1"/>
  <c r="P22" i="64" s="1"/>
  <c r="Q22" i="64" s="1"/>
  <c r="R22" i="64" s="1"/>
  <c r="S22" i="64" s="1"/>
  <c r="T22" i="64" s="1"/>
  <c r="U22" i="64" s="1"/>
  <c r="V22" i="64" s="1"/>
  <c r="W22" i="64" s="1"/>
  <c r="X22" i="64" s="1"/>
  <c r="Y22" i="64" s="1"/>
  <c r="Z22" i="64" s="1"/>
  <c r="AA22" i="64" s="1"/>
  <c r="AB22" i="64" s="1"/>
  <c r="AC22" i="64" s="1"/>
  <c r="AD22" i="64" s="1"/>
  <c r="AE22" i="64" s="1"/>
  <c r="AF22" i="64" s="1"/>
  <c r="AG22" i="64" s="1"/>
  <c r="B8" i="64"/>
  <c r="E12" i="64"/>
  <c r="F12" i="64" s="1"/>
  <c r="G12" i="64" s="1"/>
  <c r="H12" i="64" s="1"/>
  <c r="I12" i="64" s="1"/>
  <c r="J12" i="64" s="1"/>
  <c r="K12" i="64" s="1"/>
  <c r="L12" i="64" s="1"/>
  <c r="M12" i="64" s="1"/>
  <c r="N12" i="64" s="1"/>
  <c r="O12" i="64" s="1"/>
  <c r="P12" i="64" s="1"/>
  <c r="Q12" i="64" s="1"/>
  <c r="R12" i="64" s="1"/>
  <c r="S12" i="64" s="1"/>
  <c r="T12" i="64" s="1"/>
  <c r="U12" i="64" s="1"/>
  <c r="V12" i="64" s="1"/>
  <c r="W12" i="64" s="1"/>
  <c r="X12" i="64" s="1"/>
  <c r="Y12" i="64" s="1"/>
  <c r="Z12" i="64" s="1"/>
  <c r="AA12" i="64" s="1"/>
  <c r="AB12" i="64" s="1"/>
  <c r="AC12" i="64" s="1"/>
  <c r="AD12" i="64" s="1"/>
  <c r="AE12" i="64" s="1"/>
  <c r="AF12" i="64" s="1"/>
  <c r="AG12" i="64" s="1"/>
  <c r="C8" i="58"/>
  <c r="C7" i="58"/>
  <c r="J15" i="43"/>
  <c r="I15" i="43"/>
  <c r="H15" i="43"/>
  <c r="G15" i="43"/>
  <c r="F34" i="57" l="1"/>
  <c r="E34" i="57"/>
  <c r="AI64" i="64"/>
  <c r="AI65" i="64" s="1"/>
  <c r="AJ64" i="64"/>
  <c r="AJ65" i="64" s="1"/>
  <c r="AK64" i="64"/>
  <c r="AK65" i="64" s="1"/>
  <c r="AL64" i="64"/>
  <c r="AL65" i="64" s="1"/>
  <c r="AM64" i="64"/>
  <c r="AM65" i="64" s="1"/>
  <c r="D65" i="64"/>
  <c r="AB65" i="64"/>
  <c r="G44" i="64"/>
  <c r="X44" i="64"/>
  <c r="Y44" i="64"/>
  <c r="AE44" i="64"/>
  <c r="W44" i="64"/>
  <c r="G43" i="64"/>
  <c r="O43" i="64"/>
  <c r="O44" i="64" s="1"/>
  <c r="W43" i="64"/>
  <c r="AE43" i="64"/>
  <c r="K44" i="64"/>
  <c r="S44" i="64"/>
  <c r="V43" i="64"/>
  <c r="AK42" i="64"/>
  <c r="H43" i="64"/>
  <c r="H44" i="64" s="1"/>
  <c r="X43" i="64"/>
  <c r="AF43" i="64"/>
  <c r="AF44" i="64" s="1"/>
  <c r="L44" i="64"/>
  <c r="T44" i="64"/>
  <c r="AB44" i="64"/>
  <c r="AI53" i="64"/>
  <c r="AK53" i="64"/>
  <c r="AM53" i="64"/>
  <c r="AJ42" i="64"/>
  <c r="Z43" i="64"/>
  <c r="Z44" i="64" s="1"/>
  <c r="V44" i="64"/>
  <c r="AL53" i="64"/>
  <c r="S43" i="64"/>
  <c r="AL43" i="64" s="1"/>
  <c r="AA43" i="64"/>
  <c r="AA44" i="64" s="1"/>
  <c r="D43" i="64"/>
  <c r="T43" i="64"/>
  <c r="AB43" i="64"/>
  <c r="P44" i="64"/>
  <c r="AK50" i="64"/>
  <c r="AL50" i="64"/>
  <c r="AJ53" i="64"/>
  <c r="AJ50" i="64"/>
  <c r="AM50" i="64"/>
  <c r="AI50" i="64"/>
  <c r="AL42" i="64"/>
  <c r="F33" i="57"/>
  <c r="G33" i="57"/>
  <c r="F24" i="43"/>
  <c r="H33" i="57"/>
  <c r="G24" i="43"/>
  <c r="H24" i="43"/>
  <c r="I33" i="58"/>
  <c r="D33" i="57" s="1"/>
  <c r="I24" i="43"/>
  <c r="J33" i="58"/>
  <c r="E33" i="57" s="1"/>
  <c r="J24" i="43"/>
  <c r="AM37" i="64"/>
  <c r="AI37" i="64"/>
  <c r="H29" i="57"/>
  <c r="AM38" i="64" s="1"/>
  <c r="I23" i="58"/>
  <c r="D29" i="57" s="1"/>
  <c r="AI38" i="64" s="1"/>
  <c r="X35" i="64"/>
  <c r="AK35" i="64" s="1"/>
  <c r="AL34" i="64"/>
  <c r="AA36" i="64"/>
  <c r="P36" i="64"/>
  <c r="AI34" i="64"/>
  <c r="AI36" i="64" s="1"/>
  <c r="D36" i="64"/>
  <c r="AK34" i="64"/>
  <c r="AM34" i="64"/>
  <c r="AM36" i="64" s="1"/>
  <c r="V36" i="64"/>
  <c r="AD36" i="64"/>
  <c r="R36" i="64"/>
  <c r="AJ34" i="64"/>
  <c r="AA31" i="64"/>
  <c r="AA37" i="64" s="1"/>
  <c r="AI30" i="64"/>
  <c r="AI32" i="64" s="1"/>
  <c r="AM30" i="64"/>
  <c r="AM32" i="64" s="1"/>
  <c r="AK30" i="64"/>
  <c r="AL30" i="64"/>
  <c r="AJ30" i="64"/>
  <c r="E3" i="64"/>
  <c r="F3" i="64" s="1"/>
  <c r="G3" i="64" s="1"/>
  <c r="H3" i="64" s="1"/>
  <c r="I3" i="64" s="1"/>
  <c r="J3" i="64" s="1"/>
  <c r="K3" i="64" s="1"/>
  <c r="L3" i="64" s="1"/>
  <c r="M3" i="64" s="1"/>
  <c r="N3" i="64" s="1"/>
  <c r="O3" i="64" s="1"/>
  <c r="P3" i="64" s="1"/>
  <c r="Q3" i="64" s="1"/>
  <c r="R3" i="64" s="1"/>
  <c r="S3" i="64" s="1"/>
  <c r="T3" i="64" s="1"/>
  <c r="U3" i="64" s="1"/>
  <c r="V3" i="64" s="1"/>
  <c r="W3" i="64" s="1"/>
  <c r="X3" i="64" s="1"/>
  <c r="Y3" i="64" s="1"/>
  <c r="Z3" i="64" s="1"/>
  <c r="AA3" i="64" s="1"/>
  <c r="AB3" i="64" s="1"/>
  <c r="AC3" i="64" s="1"/>
  <c r="AD3" i="64" s="1"/>
  <c r="AE3" i="64" s="1"/>
  <c r="AF3" i="64" s="1"/>
  <c r="AG3" i="64" s="1"/>
  <c r="A22" i="20" a="1"/>
  <c r="A22" i="20" s="1"/>
  <c r="D14" i="43"/>
  <c r="D7" i="43"/>
  <c r="M48" i="58"/>
  <c r="L48" i="58"/>
  <c r="K48" i="58"/>
  <c r="J48" i="58"/>
  <c r="I48" i="58"/>
  <c r="A38" i="20" a="1"/>
  <c r="A38" i="20" s="1"/>
  <c r="A8" i="20" a="1"/>
  <c r="A8" i="20" s="1"/>
  <c r="A12" i="20" a="1"/>
  <c r="A12" i="20" s="1"/>
  <c r="A17" i="20" a="1"/>
  <c r="A17" i="20" s="1"/>
  <c r="AL44" i="64" l="1"/>
  <c r="L25" i="58" s="1"/>
  <c r="G30" i="57" s="1"/>
  <c r="AL45" i="64" s="1"/>
  <c r="AM43" i="64"/>
  <c r="AM44" i="64" s="1"/>
  <c r="M25" i="58" s="1"/>
  <c r="H30" i="57" s="1"/>
  <c r="AM45" i="64" s="1"/>
  <c r="AJ43" i="64"/>
  <c r="AJ44" i="64" s="1"/>
  <c r="J25" i="58" s="1"/>
  <c r="E30" i="57" s="1"/>
  <c r="AJ45" i="64" s="1"/>
  <c r="AI43" i="64"/>
  <c r="AI44" i="64" s="1"/>
  <c r="I25" i="58" s="1"/>
  <c r="D30" i="57" s="1"/>
  <c r="AI45" i="64" s="1"/>
  <c r="D44" i="64"/>
  <c r="AK43" i="64"/>
  <c r="AK44" i="64" s="1"/>
  <c r="K25" i="58" s="1"/>
  <c r="F30" i="57" s="1"/>
  <c r="AK45" i="64" s="1"/>
  <c r="S35" i="64"/>
  <c r="AL35" i="64" s="1"/>
  <c r="X37" i="64"/>
  <c r="K23" i="58"/>
  <c r="X36" i="64"/>
  <c r="AK36" i="64"/>
  <c r="AK31" i="64"/>
  <c r="AK37" i="64" s="1"/>
  <c r="R31" i="64"/>
  <c r="R37" i="64" s="1"/>
  <c r="AA32" i="64"/>
  <c r="D31" i="43"/>
  <c r="B2" i="43"/>
  <c r="D107" i="17"/>
  <c r="U26" i="59"/>
  <c r="AJ35" i="64" l="1"/>
  <c r="J23" i="58"/>
  <c r="L23" i="58"/>
  <c r="AK32" i="64"/>
  <c r="K22" i="58"/>
  <c r="F29" i="57" s="1"/>
  <c r="AK38" i="64" s="1"/>
  <c r="S37" i="64"/>
  <c r="S36" i="64"/>
  <c r="AJ36" i="64"/>
  <c r="AL36" i="64"/>
  <c r="AL31" i="64"/>
  <c r="AL37" i="64" s="1"/>
  <c r="R32" i="64"/>
  <c r="AJ31" i="64"/>
  <c r="O64" i="17"/>
  <c r="X15" i="60"/>
  <c r="Y15" i="60"/>
  <c r="Z15" i="60"/>
  <c r="X24" i="60"/>
  <c r="Y24" i="60"/>
  <c r="Z24" i="60"/>
  <c r="X31" i="60"/>
  <c r="Y31" i="60"/>
  <c r="Z31" i="60"/>
  <c r="X32" i="60"/>
  <c r="Y32" i="60"/>
  <c r="Z32" i="60"/>
  <c r="X37" i="60"/>
  <c r="Y37" i="60"/>
  <c r="Z37" i="60"/>
  <c r="B8" i="60"/>
  <c r="B7" i="60"/>
  <c r="B6" i="60"/>
  <c r="B5" i="60"/>
  <c r="I34" i="62"/>
  <c r="V78" i="60"/>
  <c r="D69" i="60"/>
  <c r="D28" i="60" s="1"/>
  <c r="N63" i="60"/>
  <c r="M63" i="60"/>
  <c r="M27" i="60" s="1"/>
  <c r="M56" i="60"/>
  <c r="M5" i="60" s="1"/>
  <c r="K56" i="60"/>
  <c r="K5" i="60" s="1"/>
  <c r="J56" i="60"/>
  <c r="J5" i="60" s="1"/>
  <c r="D56" i="60"/>
  <c r="D5" i="60" s="1"/>
  <c r="E5" i="17"/>
  <c r="X5" i="60" l="1"/>
  <c r="X9" i="60" s="1"/>
  <c r="Y26" i="60"/>
  <c r="W26" i="60"/>
  <c r="Y5" i="60"/>
  <c r="Y9" i="60" s="1"/>
  <c r="W5" i="60"/>
  <c r="W9" i="60" s="1"/>
  <c r="Y28" i="60"/>
  <c r="W28" i="60"/>
  <c r="N27" i="60"/>
  <c r="N30" i="60" s="1"/>
  <c r="M30" i="60"/>
  <c r="D30" i="60"/>
  <c r="Z30" i="60"/>
  <c r="AJ32" i="64"/>
  <c r="J22" i="58"/>
  <c r="E29" i="57" s="1"/>
  <c r="AJ38" i="64" s="1"/>
  <c r="AL32" i="64"/>
  <c r="L22" i="58"/>
  <c r="G29" i="57" s="1"/>
  <c r="AL38" i="64" s="1"/>
  <c r="AJ37" i="64"/>
  <c r="D64" i="60"/>
  <c r="D70" i="60"/>
  <c r="W27" i="60" l="1"/>
  <c r="W30" i="60" s="1"/>
  <c r="X27" i="60"/>
  <c r="Y30" i="60"/>
  <c r="E67" i="60"/>
  <c r="E70" i="60" s="1"/>
  <c r="E61" i="60"/>
  <c r="E64" i="60" s="1"/>
  <c r="D76" i="60"/>
  <c r="X30" i="60" l="1"/>
  <c r="F61" i="60"/>
  <c r="F64" i="60" s="1"/>
  <c r="F67" i="60"/>
  <c r="F70" i="60" s="1"/>
  <c r="E76" i="60"/>
  <c r="G67" i="60" l="1"/>
  <c r="G70" i="60" s="1"/>
  <c r="G61" i="60"/>
  <c r="G64" i="60" s="1"/>
  <c r="F76" i="60"/>
  <c r="H61" i="60" l="1"/>
  <c r="H64" i="60" s="1"/>
  <c r="H67" i="60"/>
  <c r="H70" i="60" s="1"/>
  <c r="G76" i="60"/>
  <c r="I67" i="60" l="1"/>
  <c r="I70" i="60" s="1"/>
  <c r="I61" i="60"/>
  <c r="I64" i="60" s="1"/>
  <c r="H76" i="60"/>
  <c r="J61" i="60" l="1"/>
  <c r="J64" i="60" s="1"/>
  <c r="J67" i="60"/>
  <c r="J70" i="60" s="1"/>
  <c r="I76" i="60"/>
  <c r="K67" i="60" l="1"/>
  <c r="K70" i="60" s="1"/>
  <c r="K61" i="60"/>
  <c r="K64" i="60" s="1"/>
  <c r="J76" i="60"/>
  <c r="L61" i="60" l="1"/>
  <c r="L64" i="60" s="1"/>
  <c r="L67" i="60"/>
  <c r="L70" i="60" s="1"/>
  <c r="K76" i="60"/>
  <c r="M67" i="60" l="1"/>
  <c r="M70" i="60" s="1"/>
  <c r="M61" i="60"/>
  <c r="M64" i="60" s="1"/>
  <c r="L76" i="60"/>
  <c r="N61" i="60" l="1"/>
  <c r="N64" i="60" s="1"/>
  <c r="N67" i="60"/>
  <c r="N70" i="60" s="1"/>
  <c r="M76" i="60"/>
  <c r="O67" i="60" l="1"/>
  <c r="O70" i="60" s="1"/>
  <c r="O61" i="60"/>
  <c r="O64" i="60" s="1"/>
  <c r="N76" i="60"/>
  <c r="P61" i="60" l="1"/>
  <c r="P64" i="60" s="1"/>
  <c r="P67" i="60"/>
  <c r="P70" i="60" s="1"/>
  <c r="O76" i="60"/>
  <c r="Q67" i="60" l="1"/>
  <c r="Q70" i="60" s="1"/>
  <c r="Q61" i="60"/>
  <c r="Q64" i="60" s="1"/>
  <c r="P76" i="60"/>
  <c r="R61" i="60" l="1"/>
  <c r="R64" i="60" s="1"/>
  <c r="R67" i="60"/>
  <c r="R70" i="60" s="1"/>
  <c r="Q76" i="60"/>
  <c r="S67" i="60" l="1"/>
  <c r="S70" i="60" s="1"/>
  <c r="S61" i="60"/>
  <c r="S64" i="60" s="1"/>
  <c r="R76" i="60"/>
  <c r="T61" i="60" l="1"/>
  <c r="T64" i="60" s="1"/>
  <c r="T67" i="60"/>
  <c r="T70" i="60" s="1"/>
  <c r="S76" i="60"/>
  <c r="U67" i="60" l="1"/>
  <c r="U70" i="60" s="1"/>
  <c r="U61" i="60"/>
  <c r="U64" i="60" s="1"/>
  <c r="T76" i="60"/>
  <c r="U76" i="60" l="1"/>
  <c r="G29" i="59" l="1"/>
  <c r="G36" i="62"/>
  <c r="AM36" i="62" s="1"/>
  <c r="G26" i="62"/>
  <c r="AM26" i="62" s="1"/>
  <c r="G21" i="62"/>
  <c r="AM21" i="62" s="1"/>
  <c r="G28" i="59"/>
  <c r="G16" i="62"/>
  <c r="G9" i="62"/>
  <c r="AM9" i="62" s="1"/>
  <c r="G6" i="62"/>
  <c r="AM6" i="62" s="1"/>
  <c r="G27" i="62"/>
  <c r="AM27" i="62" s="1"/>
  <c r="G28" i="62"/>
  <c r="AM28" i="62" s="1"/>
  <c r="G23" i="62"/>
  <c r="AM23" i="62" s="1"/>
  <c r="G31" i="62"/>
  <c r="AM31" i="62" s="1"/>
  <c r="G34" i="62"/>
  <c r="G35" i="62"/>
  <c r="AM35" i="62" s="1"/>
  <c r="G5" i="62"/>
  <c r="AM5" i="62" s="1"/>
  <c r="G7" i="62"/>
  <c r="AM7" i="62" s="1"/>
  <c r="G12" i="62"/>
  <c r="AM12" i="62" s="1"/>
  <c r="AK29" i="59"/>
  <c r="AJ29" i="59"/>
  <c r="AI29" i="59"/>
  <c r="AH29" i="59"/>
  <c r="AG29" i="59"/>
  <c r="AF29" i="59"/>
  <c r="T29" i="59"/>
  <c r="S29" i="59"/>
  <c r="R29" i="59"/>
  <c r="Q29" i="59"/>
  <c r="P29" i="59"/>
  <c r="O29" i="59"/>
  <c r="N29" i="59"/>
  <c r="M29" i="59"/>
  <c r="L29" i="59"/>
  <c r="K29" i="59"/>
  <c r="J29" i="59"/>
  <c r="I29" i="59"/>
  <c r="H29" i="59"/>
  <c r="AN23" i="61"/>
  <c r="AM23" i="61"/>
  <c r="AL23" i="61"/>
  <c r="AK23" i="61"/>
  <c r="AJ23" i="61"/>
  <c r="AN19" i="61"/>
  <c r="AM19" i="61"/>
  <c r="AL19" i="61"/>
  <c r="AK19" i="61"/>
  <c r="AJ19" i="61"/>
  <c r="AN14" i="61"/>
  <c r="AM14" i="61"/>
  <c r="AL14" i="61"/>
  <c r="AK14" i="61"/>
  <c r="AJ14" i="61"/>
  <c r="AN10" i="61"/>
  <c r="AM10" i="61"/>
  <c r="AL10" i="61"/>
  <c r="AK10" i="61"/>
  <c r="AJ10" i="61"/>
  <c r="AN7" i="61"/>
  <c r="AM7" i="61"/>
  <c r="AL7" i="61"/>
  <c r="AK7" i="61"/>
  <c r="AJ7" i="61"/>
  <c r="G37" i="62"/>
  <c r="AM37" i="62" s="1"/>
  <c r="G25" i="62"/>
  <c r="AM25" i="62" s="1"/>
  <c r="G24" i="62"/>
  <c r="AM24" i="62" s="1"/>
  <c r="G22" i="62"/>
  <c r="AM22" i="62" s="1"/>
  <c r="G15" i="62"/>
  <c r="AM15" i="62" s="1"/>
  <c r="G8" i="62"/>
  <c r="AM8" i="62" s="1"/>
  <c r="A14" i="62" a="1"/>
  <c r="A14" i="62" s="1"/>
  <c r="A30" i="62" a="1"/>
  <c r="A30" i="62"/>
  <c r="A33" i="62" a="1"/>
  <c r="A33" i="62" s="1"/>
  <c r="AQ33" i="62"/>
  <c r="AP33" i="62"/>
  <c r="AO33" i="62"/>
  <c r="AN33" i="62"/>
  <c r="AM33" i="62"/>
  <c r="AQ30" i="62"/>
  <c r="AP30" i="62"/>
  <c r="AO30" i="62"/>
  <c r="AN30" i="62"/>
  <c r="AM30" i="62"/>
  <c r="AQ14" i="62"/>
  <c r="AP14" i="62"/>
  <c r="AO14" i="62"/>
  <c r="AN14" i="62"/>
  <c r="AM14" i="62"/>
  <c r="AK36" i="62"/>
  <c r="AQ36" i="62" s="1"/>
  <c r="AJ36" i="62"/>
  <c r="AI36" i="62"/>
  <c r="AH36" i="62"/>
  <c r="AG36" i="62"/>
  <c r="AF36" i="62"/>
  <c r="AE36" i="62"/>
  <c r="AO36" i="62" s="1"/>
  <c r="AD36" i="62"/>
  <c r="AC36" i="62"/>
  <c r="AB36" i="62"/>
  <c r="AA36" i="62"/>
  <c r="Z36" i="62"/>
  <c r="Y36" i="62"/>
  <c r="AP36" i="62" s="1"/>
  <c r="X36" i="62"/>
  <c r="W36" i="62"/>
  <c r="V36" i="62"/>
  <c r="U36" i="62"/>
  <c r="T36" i="62"/>
  <c r="S36" i="62"/>
  <c r="AN36" i="62" s="1"/>
  <c r="R36" i="62"/>
  <c r="Q36" i="62"/>
  <c r="P36" i="62"/>
  <c r="O36" i="62"/>
  <c r="N36" i="62"/>
  <c r="M36" i="62"/>
  <c r="L36" i="62"/>
  <c r="K36" i="62"/>
  <c r="J36" i="62"/>
  <c r="I36" i="62"/>
  <c r="AK35" i="62"/>
  <c r="AQ35" i="62" s="1"/>
  <c r="AJ35" i="62"/>
  <c r="AI35" i="62"/>
  <c r="AH35" i="62"/>
  <c r="AG35" i="62"/>
  <c r="AF35" i="62"/>
  <c r="AE35" i="62"/>
  <c r="AO35" i="62" s="1"/>
  <c r="AD35" i="62"/>
  <c r="AC35" i="62"/>
  <c r="AB35" i="62"/>
  <c r="AA35" i="62"/>
  <c r="Z35" i="62"/>
  <c r="Y35" i="62"/>
  <c r="AP35" i="62" s="1"/>
  <c r="X35" i="62"/>
  <c r="W35" i="62"/>
  <c r="V35" i="62"/>
  <c r="U35" i="62"/>
  <c r="T35" i="62"/>
  <c r="S35" i="62"/>
  <c r="AN35" i="62" s="1"/>
  <c r="R35" i="62"/>
  <c r="Q35" i="62"/>
  <c r="P35" i="62"/>
  <c r="O35" i="62"/>
  <c r="N35" i="62"/>
  <c r="M35" i="62"/>
  <c r="L35" i="62"/>
  <c r="K35" i="62"/>
  <c r="J35" i="62"/>
  <c r="I35" i="62"/>
  <c r="AK34" i="62"/>
  <c r="AJ34" i="62"/>
  <c r="T35" i="60" s="1"/>
  <c r="AI34" i="62"/>
  <c r="AH34" i="62"/>
  <c r="AG34" i="62"/>
  <c r="AF34" i="62"/>
  <c r="AE34" i="62"/>
  <c r="AD34" i="62"/>
  <c r="AC34" i="62"/>
  <c r="AB34" i="62"/>
  <c r="L35" i="60" s="1"/>
  <c r="AA34" i="62"/>
  <c r="Z34" i="62"/>
  <c r="Y34" i="62"/>
  <c r="X34" i="62"/>
  <c r="W34" i="62"/>
  <c r="V34" i="62"/>
  <c r="U34" i="62"/>
  <c r="T34" i="62"/>
  <c r="D35" i="60" s="1"/>
  <c r="S34" i="62"/>
  <c r="R34" i="62"/>
  <c r="Q34" i="62"/>
  <c r="P34" i="62"/>
  <c r="O34" i="62"/>
  <c r="N34" i="62"/>
  <c r="M34" i="62"/>
  <c r="L34" i="62"/>
  <c r="K34" i="62"/>
  <c r="J34" i="62"/>
  <c r="AK31" i="62"/>
  <c r="AQ31" i="62" s="1"/>
  <c r="AJ31" i="62"/>
  <c r="AI31" i="62"/>
  <c r="S34" i="60" s="1"/>
  <c r="AH31" i="62"/>
  <c r="AG31" i="62"/>
  <c r="AF31" i="62"/>
  <c r="AE31" i="62"/>
  <c r="AD31" i="62"/>
  <c r="AC31" i="62"/>
  <c r="AB31" i="62"/>
  <c r="AA31" i="62"/>
  <c r="Z31" i="62"/>
  <c r="Y31" i="62"/>
  <c r="X31" i="62"/>
  <c r="W31" i="62"/>
  <c r="V31" i="62"/>
  <c r="U31" i="62"/>
  <c r="T31" i="62"/>
  <c r="S31" i="62"/>
  <c r="R31" i="62"/>
  <c r="Q31" i="62"/>
  <c r="P31" i="62"/>
  <c r="O31" i="62"/>
  <c r="N31" i="62"/>
  <c r="M31" i="62"/>
  <c r="L31" i="62"/>
  <c r="K31" i="62"/>
  <c r="J31" i="62"/>
  <c r="I31" i="62"/>
  <c r="AK28" i="62"/>
  <c r="AQ28" i="62" s="1"/>
  <c r="AJ28" i="62"/>
  <c r="AI28" i="62"/>
  <c r="AH28" i="62"/>
  <c r="AG28" i="62"/>
  <c r="AF28" i="62"/>
  <c r="AE28" i="62"/>
  <c r="AO28" i="62" s="1"/>
  <c r="AD28" i="62"/>
  <c r="AC28" i="62"/>
  <c r="AB28" i="62"/>
  <c r="AA28" i="62"/>
  <c r="Z28" i="62"/>
  <c r="Y28" i="62"/>
  <c r="AP28" i="62" s="1"/>
  <c r="X28" i="62"/>
  <c r="W28" i="62"/>
  <c r="V28" i="62"/>
  <c r="U28" i="62"/>
  <c r="T28" i="62"/>
  <c r="S28" i="62"/>
  <c r="AN28" i="62" s="1"/>
  <c r="R28" i="62"/>
  <c r="Q28" i="62"/>
  <c r="P28" i="62"/>
  <c r="O28" i="62"/>
  <c r="N28" i="62"/>
  <c r="M28" i="62"/>
  <c r="L28" i="62"/>
  <c r="K28" i="62"/>
  <c r="J28" i="62"/>
  <c r="I28" i="62"/>
  <c r="AK27" i="62"/>
  <c r="AQ27" i="62" s="1"/>
  <c r="AJ27" i="62"/>
  <c r="AI27" i="62"/>
  <c r="AH27" i="62"/>
  <c r="AG27" i="62"/>
  <c r="AF27" i="62"/>
  <c r="AE27" i="62"/>
  <c r="AO27" i="62" s="1"/>
  <c r="AD27" i="62"/>
  <c r="AC27" i="62"/>
  <c r="AB27" i="62"/>
  <c r="AA27" i="62"/>
  <c r="Z27" i="62"/>
  <c r="Y27" i="62"/>
  <c r="AP27" i="62" s="1"/>
  <c r="X27" i="62"/>
  <c r="W27" i="62"/>
  <c r="V27" i="62"/>
  <c r="U27" i="62"/>
  <c r="T27" i="62"/>
  <c r="S27" i="62"/>
  <c r="AN27" i="62" s="1"/>
  <c r="R27" i="62"/>
  <c r="Q27" i="62"/>
  <c r="P27" i="62"/>
  <c r="O27" i="62"/>
  <c r="N27" i="62"/>
  <c r="M27" i="62"/>
  <c r="L27" i="62"/>
  <c r="K27" i="62"/>
  <c r="J27" i="62"/>
  <c r="I27" i="62"/>
  <c r="AK26" i="62"/>
  <c r="AQ26" i="62" s="1"/>
  <c r="AJ26" i="62"/>
  <c r="AI26" i="62"/>
  <c r="AH26" i="62"/>
  <c r="AG26" i="62"/>
  <c r="AF26" i="62"/>
  <c r="AE26" i="62"/>
  <c r="AO26" i="62" s="1"/>
  <c r="AD26" i="62"/>
  <c r="AC26" i="62"/>
  <c r="AB26" i="62"/>
  <c r="AA26" i="62"/>
  <c r="Z26" i="62"/>
  <c r="Y26" i="62"/>
  <c r="AP26" i="62" s="1"/>
  <c r="X26" i="62"/>
  <c r="W26" i="62"/>
  <c r="V26" i="62"/>
  <c r="U26" i="62"/>
  <c r="T26" i="62"/>
  <c r="S26" i="62"/>
  <c r="AN26" i="62" s="1"/>
  <c r="R26" i="62"/>
  <c r="Q26" i="62"/>
  <c r="P26" i="62"/>
  <c r="O26" i="62"/>
  <c r="N26" i="62"/>
  <c r="M26" i="62"/>
  <c r="L26" i="62"/>
  <c r="K26" i="62"/>
  <c r="J26" i="62"/>
  <c r="I26" i="62"/>
  <c r="AK25" i="62"/>
  <c r="AQ25" i="62" s="1"/>
  <c r="AJ25" i="62"/>
  <c r="AI25" i="62"/>
  <c r="AH25" i="62"/>
  <c r="AG25" i="62"/>
  <c r="AF25" i="62"/>
  <c r="AE25" i="62"/>
  <c r="AO25" i="62" s="1"/>
  <c r="AD25" i="62"/>
  <c r="AC25" i="62"/>
  <c r="AB25" i="62"/>
  <c r="AA25" i="62"/>
  <c r="Z25" i="62"/>
  <c r="Y25" i="62"/>
  <c r="AP25" i="62" s="1"/>
  <c r="X25" i="62"/>
  <c r="W25" i="62"/>
  <c r="V25" i="62"/>
  <c r="U25" i="62"/>
  <c r="T25" i="62"/>
  <c r="S25" i="62"/>
  <c r="AN25" i="62" s="1"/>
  <c r="R25" i="62"/>
  <c r="Q25" i="62"/>
  <c r="P25" i="62"/>
  <c r="O25" i="62"/>
  <c r="N25" i="62"/>
  <c r="M25" i="62"/>
  <c r="L25" i="62"/>
  <c r="K25" i="62"/>
  <c r="J25" i="62"/>
  <c r="I25" i="62"/>
  <c r="AK24" i="62"/>
  <c r="AQ24" i="62" s="1"/>
  <c r="AJ24" i="62"/>
  <c r="AI24" i="62"/>
  <c r="AH24" i="62"/>
  <c r="AG24" i="62"/>
  <c r="AF24" i="62"/>
  <c r="AE24" i="62"/>
  <c r="AO24" i="62" s="1"/>
  <c r="AD24" i="62"/>
  <c r="AC24" i="62"/>
  <c r="AB24" i="62"/>
  <c r="AA24" i="62"/>
  <c r="Z24" i="62"/>
  <c r="Y24" i="62"/>
  <c r="AP24" i="62" s="1"/>
  <c r="X24" i="62"/>
  <c r="W24" i="62"/>
  <c r="V24" i="62"/>
  <c r="U24" i="62"/>
  <c r="T24" i="62"/>
  <c r="S24" i="62"/>
  <c r="AN24" i="62" s="1"/>
  <c r="R24" i="62"/>
  <c r="Q24" i="62"/>
  <c r="P24" i="62"/>
  <c r="O24" i="62"/>
  <c r="N24" i="62"/>
  <c r="M24" i="62"/>
  <c r="L24" i="62"/>
  <c r="K24" i="62"/>
  <c r="J24" i="62"/>
  <c r="I24" i="62"/>
  <c r="AK23" i="62"/>
  <c r="AQ23" i="62" s="1"/>
  <c r="AJ23" i="62"/>
  <c r="AI23" i="62"/>
  <c r="AH23" i="62"/>
  <c r="AG23" i="62"/>
  <c r="AF23" i="62"/>
  <c r="AE23" i="62"/>
  <c r="AO23" i="62" s="1"/>
  <c r="AD23" i="62"/>
  <c r="AC23" i="62"/>
  <c r="AB23" i="62"/>
  <c r="AA23" i="62"/>
  <c r="Z23" i="62"/>
  <c r="Y23" i="62"/>
  <c r="AP23" i="62" s="1"/>
  <c r="X23" i="62"/>
  <c r="W23" i="62"/>
  <c r="V23" i="62"/>
  <c r="U23" i="62"/>
  <c r="T23" i="62"/>
  <c r="S23" i="62"/>
  <c r="AN23" i="62" s="1"/>
  <c r="R23" i="62"/>
  <c r="Q23" i="62"/>
  <c r="P23" i="62"/>
  <c r="O23" i="62"/>
  <c r="N23" i="62"/>
  <c r="M23" i="62"/>
  <c r="L23" i="62"/>
  <c r="K23" i="62"/>
  <c r="J23" i="62"/>
  <c r="I23" i="62"/>
  <c r="AK22" i="62"/>
  <c r="AQ22" i="62" s="1"/>
  <c r="AJ22" i="62"/>
  <c r="AI22" i="62"/>
  <c r="AH22" i="62"/>
  <c r="AG22" i="62"/>
  <c r="AF22" i="62"/>
  <c r="AE22" i="62"/>
  <c r="AO22" i="62" s="1"/>
  <c r="AD22" i="62"/>
  <c r="AC22" i="62"/>
  <c r="AB22" i="62"/>
  <c r="AA22" i="62"/>
  <c r="Z22" i="62"/>
  <c r="Y22" i="62"/>
  <c r="AP22" i="62" s="1"/>
  <c r="X22" i="62"/>
  <c r="W22" i="62"/>
  <c r="V22" i="62"/>
  <c r="U22" i="62"/>
  <c r="T22" i="62"/>
  <c r="S22" i="62"/>
  <c r="AN22" i="62" s="1"/>
  <c r="R22" i="62"/>
  <c r="Q22" i="62"/>
  <c r="P22" i="62"/>
  <c r="O22" i="62"/>
  <c r="N22" i="62"/>
  <c r="M22" i="62"/>
  <c r="L22" i="62"/>
  <c r="K22" i="62"/>
  <c r="J22" i="62"/>
  <c r="I22" i="62"/>
  <c r="AK21" i="62"/>
  <c r="AQ21" i="62" s="1"/>
  <c r="AJ21" i="62"/>
  <c r="AI21" i="62"/>
  <c r="AH21" i="62"/>
  <c r="AG21" i="62"/>
  <c r="AF21" i="62"/>
  <c r="AE21" i="62"/>
  <c r="AO21" i="62" s="1"/>
  <c r="AD21" i="62"/>
  <c r="AC21" i="62"/>
  <c r="AB21" i="62"/>
  <c r="AA21" i="62"/>
  <c r="Z21" i="62"/>
  <c r="Y21" i="62"/>
  <c r="AP21" i="62" s="1"/>
  <c r="X21" i="62"/>
  <c r="W21" i="62"/>
  <c r="V21" i="62"/>
  <c r="U21" i="62"/>
  <c r="T21" i="62"/>
  <c r="S21" i="62"/>
  <c r="R21" i="62"/>
  <c r="Q21" i="62"/>
  <c r="P21" i="62"/>
  <c r="O21" i="62"/>
  <c r="N21" i="62"/>
  <c r="M21" i="62"/>
  <c r="L21" i="62"/>
  <c r="K21" i="62"/>
  <c r="J21" i="62"/>
  <c r="I21" i="62"/>
  <c r="AK20" i="62"/>
  <c r="AQ20" i="62" s="1"/>
  <c r="D5" i="53" s="1"/>
  <c r="AJ20" i="62"/>
  <c r="AI20" i="62"/>
  <c r="AH20" i="62"/>
  <c r="AG20" i="62"/>
  <c r="AF20" i="62"/>
  <c r="AE20" i="62"/>
  <c r="AO20" i="62" s="1"/>
  <c r="AD20" i="62"/>
  <c r="AC20" i="62"/>
  <c r="AB20" i="62"/>
  <c r="AA20" i="62"/>
  <c r="Z20" i="62"/>
  <c r="Y20" i="62"/>
  <c r="X20" i="62"/>
  <c r="W20" i="62"/>
  <c r="V20" i="62"/>
  <c r="U20" i="62"/>
  <c r="T20" i="62"/>
  <c r="S20" i="62"/>
  <c r="AN20" i="62" s="1"/>
  <c r="R20" i="62"/>
  <c r="Q20" i="62"/>
  <c r="P20" i="62"/>
  <c r="O20" i="62"/>
  <c r="N20" i="62"/>
  <c r="M20" i="62"/>
  <c r="L20" i="62"/>
  <c r="K20" i="62"/>
  <c r="J20" i="62"/>
  <c r="I20" i="62"/>
  <c r="AK16" i="62"/>
  <c r="AQ16" i="62" s="1"/>
  <c r="AJ16" i="62"/>
  <c r="AI16" i="62"/>
  <c r="AH16" i="62"/>
  <c r="AG16" i="62"/>
  <c r="AF16" i="62"/>
  <c r="AE16" i="62"/>
  <c r="AO16" i="62" s="1"/>
  <c r="AD16" i="62"/>
  <c r="AC16" i="62"/>
  <c r="AB16" i="62"/>
  <c r="AA16" i="62"/>
  <c r="Z16" i="62"/>
  <c r="Y16" i="62"/>
  <c r="AP16" i="62" s="1"/>
  <c r="X16" i="62"/>
  <c r="W16" i="62"/>
  <c r="V16" i="62"/>
  <c r="U16" i="62"/>
  <c r="T16" i="62"/>
  <c r="S16" i="62"/>
  <c r="AN16" i="62" s="1"/>
  <c r="R16" i="62"/>
  <c r="Q16" i="62"/>
  <c r="P16" i="62"/>
  <c r="O16" i="62"/>
  <c r="N16" i="62"/>
  <c r="M16" i="62"/>
  <c r="L16" i="62"/>
  <c r="K16" i="62"/>
  <c r="J16" i="62"/>
  <c r="I16" i="62"/>
  <c r="AK15" i="62"/>
  <c r="AJ15" i="62"/>
  <c r="AI15" i="62"/>
  <c r="AH15" i="62"/>
  <c r="AG15" i="62"/>
  <c r="AF15" i="62"/>
  <c r="AE15" i="62"/>
  <c r="AD15" i="62"/>
  <c r="AC15" i="62"/>
  <c r="AB15" i="62"/>
  <c r="AA15" i="62"/>
  <c r="Z15" i="62"/>
  <c r="Z17" i="62" s="1"/>
  <c r="Y15" i="62"/>
  <c r="X15" i="62"/>
  <c r="W15" i="62"/>
  <c r="W17" i="62" s="1"/>
  <c r="V15" i="62"/>
  <c r="U15" i="62"/>
  <c r="T15" i="62"/>
  <c r="S15" i="62"/>
  <c r="R15" i="62"/>
  <c r="Q15" i="62"/>
  <c r="P15" i="62"/>
  <c r="O15" i="62"/>
  <c r="N15" i="62"/>
  <c r="M15" i="62"/>
  <c r="L15" i="62"/>
  <c r="K15" i="62"/>
  <c r="J15" i="62"/>
  <c r="I15" i="62"/>
  <c r="AK12" i="62"/>
  <c r="AQ12" i="62" s="1"/>
  <c r="AJ12" i="62"/>
  <c r="AI12" i="62"/>
  <c r="AH12" i="62"/>
  <c r="AG12" i="62"/>
  <c r="AF12" i="62"/>
  <c r="AE12" i="62"/>
  <c r="AO12" i="62" s="1"/>
  <c r="AD12" i="62"/>
  <c r="AC12" i="62"/>
  <c r="AB12" i="62"/>
  <c r="AA12" i="62"/>
  <c r="Z12" i="62"/>
  <c r="Y12" i="62"/>
  <c r="AP12" i="62" s="1"/>
  <c r="X12" i="62"/>
  <c r="W12" i="62"/>
  <c r="V12" i="62"/>
  <c r="U12" i="62"/>
  <c r="T12" i="62"/>
  <c r="S12" i="62"/>
  <c r="AN12" i="62" s="1"/>
  <c r="R12" i="62"/>
  <c r="Q12" i="62"/>
  <c r="P12" i="62"/>
  <c r="O12" i="62"/>
  <c r="N12" i="62"/>
  <c r="M12" i="62"/>
  <c r="L12" i="62"/>
  <c r="K12" i="62"/>
  <c r="J12" i="62"/>
  <c r="I12" i="62"/>
  <c r="AK9" i="62"/>
  <c r="AQ9" i="62" s="1"/>
  <c r="AJ9" i="62"/>
  <c r="AI9" i="62"/>
  <c r="AH9" i="62"/>
  <c r="AG9" i="62"/>
  <c r="AF9" i="62"/>
  <c r="AE9" i="62"/>
  <c r="AO9" i="62" s="1"/>
  <c r="AD9" i="62"/>
  <c r="AC9" i="62"/>
  <c r="AB9" i="62"/>
  <c r="AA9" i="62"/>
  <c r="Z9" i="62"/>
  <c r="Y9" i="62"/>
  <c r="AP9" i="62" s="1"/>
  <c r="X9" i="62"/>
  <c r="W9" i="62"/>
  <c r="V9" i="62"/>
  <c r="U9" i="62"/>
  <c r="T9" i="62"/>
  <c r="S9" i="62"/>
  <c r="AN9" i="62" s="1"/>
  <c r="R9" i="62"/>
  <c r="Q9" i="62"/>
  <c r="P9" i="62"/>
  <c r="O9" i="62"/>
  <c r="N9" i="62"/>
  <c r="M9" i="62"/>
  <c r="L9" i="62"/>
  <c r="K9" i="62"/>
  <c r="J9" i="62"/>
  <c r="I9" i="62"/>
  <c r="AK8" i="62"/>
  <c r="AQ8" i="62" s="1"/>
  <c r="AJ8" i="62"/>
  <c r="AI8" i="62"/>
  <c r="AH8" i="62"/>
  <c r="AG8" i="62"/>
  <c r="AF8" i="62"/>
  <c r="AE8" i="62"/>
  <c r="AO8" i="62" s="1"/>
  <c r="AD8" i="62"/>
  <c r="AC8" i="62"/>
  <c r="AB8" i="62"/>
  <c r="AA8" i="62"/>
  <c r="Z8" i="62"/>
  <c r="Y8" i="62"/>
  <c r="AP8" i="62" s="1"/>
  <c r="X8" i="62"/>
  <c r="W8" i="62"/>
  <c r="V8" i="62"/>
  <c r="U8" i="62"/>
  <c r="T8" i="62"/>
  <c r="S8" i="62"/>
  <c r="AN8" i="62" s="1"/>
  <c r="R8" i="62"/>
  <c r="Q8" i="62"/>
  <c r="P8" i="62"/>
  <c r="O8" i="62"/>
  <c r="N8" i="62"/>
  <c r="M8" i="62"/>
  <c r="L8" i="62"/>
  <c r="K8" i="62"/>
  <c r="J8" i="62"/>
  <c r="I8" i="62"/>
  <c r="AK7" i="62"/>
  <c r="AQ7" i="62" s="1"/>
  <c r="AJ7" i="62"/>
  <c r="AI7" i="62"/>
  <c r="AH7" i="62"/>
  <c r="AG7" i="62"/>
  <c r="AF7" i="62"/>
  <c r="AE7" i="62"/>
  <c r="AO7" i="62" s="1"/>
  <c r="AD7" i="62"/>
  <c r="AC7" i="62"/>
  <c r="AB7" i="62"/>
  <c r="AA7" i="62"/>
  <c r="Z7" i="62"/>
  <c r="Y7" i="62"/>
  <c r="AP7" i="62" s="1"/>
  <c r="X7" i="62"/>
  <c r="W7" i="62"/>
  <c r="V7" i="62"/>
  <c r="U7" i="62"/>
  <c r="T7" i="62"/>
  <c r="S7" i="62"/>
  <c r="AN7" i="62" s="1"/>
  <c r="R7" i="62"/>
  <c r="Q7" i="62"/>
  <c r="P7" i="62"/>
  <c r="O7" i="62"/>
  <c r="N7" i="62"/>
  <c r="M7" i="62"/>
  <c r="K7" i="62"/>
  <c r="J7" i="62"/>
  <c r="I7" i="62"/>
  <c r="AK6" i="62"/>
  <c r="AJ6" i="62"/>
  <c r="AI6" i="62"/>
  <c r="AH6" i="62"/>
  <c r="AG6" i="62"/>
  <c r="AF6" i="62"/>
  <c r="AE6" i="62"/>
  <c r="AO6" i="62" s="1"/>
  <c r="AD6" i="62"/>
  <c r="AC6" i="62"/>
  <c r="AB6" i="62"/>
  <c r="AA6" i="62"/>
  <c r="Z6" i="62"/>
  <c r="Y6" i="62"/>
  <c r="AP6" i="62" s="1"/>
  <c r="X6" i="62"/>
  <c r="W6" i="62"/>
  <c r="V6" i="62"/>
  <c r="U6" i="62"/>
  <c r="T6" i="62"/>
  <c r="S6" i="62"/>
  <c r="R6" i="62"/>
  <c r="Q6" i="62"/>
  <c r="P6" i="62"/>
  <c r="O6" i="62"/>
  <c r="N6" i="62"/>
  <c r="M6" i="62"/>
  <c r="L6" i="62"/>
  <c r="K6" i="62"/>
  <c r="J6" i="62"/>
  <c r="I6" i="62"/>
  <c r="AK5" i="62"/>
  <c r="AQ5" i="62" s="1"/>
  <c r="AJ5" i="62"/>
  <c r="AI5" i="62"/>
  <c r="AH5" i="62"/>
  <c r="AG5" i="62"/>
  <c r="AF5" i="62"/>
  <c r="AE5" i="62"/>
  <c r="AD5" i="62"/>
  <c r="AC5" i="62"/>
  <c r="AB5" i="62"/>
  <c r="AA5" i="62"/>
  <c r="Z5" i="62"/>
  <c r="Y5" i="62"/>
  <c r="AP5" i="62" s="1"/>
  <c r="X5" i="62"/>
  <c r="W5" i="62"/>
  <c r="V5" i="62"/>
  <c r="U5" i="62"/>
  <c r="T5" i="62"/>
  <c r="S5" i="62"/>
  <c r="AN5" i="62" s="1"/>
  <c r="R5" i="62"/>
  <c r="Q5" i="62"/>
  <c r="P5" i="62"/>
  <c r="O5" i="62"/>
  <c r="N5" i="62"/>
  <c r="M5" i="62"/>
  <c r="L5" i="62"/>
  <c r="K5" i="62"/>
  <c r="J5" i="62"/>
  <c r="I5" i="62"/>
  <c r="H22" i="62"/>
  <c r="H21" i="62"/>
  <c r="H20" i="62"/>
  <c r="AK27" i="59"/>
  <c r="AJ27" i="59"/>
  <c r="AI27" i="59"/>
  <c r="AH27" i="59"/>
  <c r="AG27" i="59"/>
  <c r="AF27" i="59"/>
  <c r="AE27" i="59"/>
  <c r="AD27" i="59"/>
  <c r="AC27" i="59"/>
  <c r="AB27" i="59"/>
  <c r="AA27" i="59"/>
  <c r="Z27" i="59"/>
  <c r="Y27" i="59"/>
  <c r="X27" i="59"/>
  <c r="W27" i="59"/>
  <c r="V27" i="59"/>
  <c r="U27" i="59"/>
  <c r="T27" i="59"/>
  <c r="S27" i="59"/>
  <c r="R27" i="59"/>
  <c r="Q27" i="59"/>
  <c r="P27" i="59"/>
  <c r="O27" i="59"/>
  <c r="N27" i="59"/>
  <c r="M27" i="59"/>
  <c r="L27" i="59"/>
  <c r="K27" i="59"/>
  <c r="J27" i="59"/>
  <c r="I27" i="59"/>
  <c r="H27" i="59"/>
  <c r="D20" i="62"/>
  <c r="E20" i="62"/>
  <c r="F20" i="62"/>
  <c r="D21" i="62"/>
  <c r="E21" i="62"/>
  <c r="F21" i="62"/>
  <c r="D22" i="62"/>
  <c r="E22" i="62"/>
  <c r="F22" i="62"/>
  <c r="H12" i="62"/>
  <c r="H36" i="62"/>
  <c r="H35" i="62"/>
  <c r="H34" i="62"/>
  <c r="H31" i="62"/>
  <c r="H28" i="62"/>
  <c r="H27" i="62"/>
  <c r="H26" i="62"/>
  <c r="H25" i="62"/>
  <c r="H24" i="62"/>
  <c r="H23" i="62"/>
  <c r="H16" i="62"/>
  <c r="H15" i="62"/>
  <c r="H9" i="62"/>
  <c r="H8" i="62"/>
  <c r="H7" i="62"/>
  <c r="H6" i="62"/>
  <c r="H5" i="62"/>
  <c r="F36" i="62"/>
  <c r="D36" i="62"/>
  <c r="F35" i="62"/>
  <c r="D35" i="62"/>
  <c r="F34" i="62"/>
  <c r="E34" i="62"/>
  <c r="D34" i="62"/>
  <c r="F31" i="62"/>
  <c r="E31" i="62"/>
  <c r="D31" i="62"/>
  <c r="F28" i="62"/>
  <c r="E28" i="62"/>
  <c r="D28" i="62"/>
  <c r="F27" i="62"/>
  <c r="E27" i="62"/>
  <c r="D27" i="62"/>
  <c r="F26" i="62"/>
  <c r="E26" i="62"/>
  <c r="D26" i="62"/>
  <c r="F25" i="62"/>
  <c r="E25" i="62"/>
  <c r="D25" i="62"/>
  <c r="F24" i="62"/>
  <c r="E24" i="62"/>
  <c r="D24" i="62"/>
  <c r="F23" i="62"/>
  <c r="E23" i="62"/>
  <c r="D23" i="62"/>
  <c r="F16" i="62"/>
  <c r="E16" i="62"/>
  <c r="D16" i="62"/>
  <c r="F15" i="62"/>
  <c r="E15" i="62"/>
  <c r="D15" i="62"/>
  <c r="F12" i="62"/>
  <c r="E12" i="62"/>
  <c r="D12" i="62"/>
  <c r="D6" i="62"/>
  <c r="E6" i="62"/>
  <c r="F6" i="62"/>
  <c r="D7" i="62"/>
  <c r="E7" i="62"/>
  <c r="F7" i="62"/>
  <c r="D8" i="62"/>
  <c r="E8" i="62"/>
  <c r="F8" i="62"/>
  <c r="D9" i="62"/>
  <c r="E9" i="62"/>
  <c r="B10" i="62" s="1"/>
  <c r="F9" i="62"/>
  <c r="F5" i="62"/>
  <c r="E5" i="62"/>
  <c r="D5" i="62"/>
  <c r="AM3" i="62"/>
  <c r="H3" i="62"/>
  <c r="I3" i="62" s="1"/>
  <c r="J3" i="62" s="1"/>
  <c r="K3" i="62" s="1"/>
  <c r="L3" i="62" s="1"/>
  <c r="M3" i="62" s="1"/>
  <c r="N3" i="62" s="1"/>
  <c r="O3" i="62" s="1"/>
  <c r="P3" i="62" s="1"/>
  <c r="Q3" i="62" s="1"/>
  <c r="R3" i="62" s="1"/>
  <c r="S3" i="62" s="1"/>
  <c r="A23" i="61" a="1"/>
  <c r="A23" i="61" s="1"/>
  <c r="A19" i="61" a="1"/>
  <c r="A19" i="61" s="1"/>
  <c r="A14" i="61" a="1"/>
  <c r="A14" i="61" s="1"/>
  <c r="A7" i="61" a="1"/>
  <c r="A7" i="61" s="1"/>
  <c r="AJ3" i="61"/>
  <c r="E3" i="61"/>
  <c r="F3" i="61" s="1"/>
  <c r="G3" i="61" s="1"/>
  <c r="H3" i="61" s="1"/>
  <c r="I3" i="61" s="1"/>
  <c r="J3" i="61" s="1"/>
  <c r="K3" i="61" s="1"/>
  <c r="L3" i="61" s="1"/>
  <c r="M3" i="61" s="1"/>
  <c r="N3" i="61" s="1"/>
  <c r="O3" i="61" s="1"/>
  <c r="P3" i="61" s="1"/>
  <c r="D8" i="53" l="1"/>
  <c r="D34" i="60"/>
  <c r="D36" i="60" s="1"/>
  <c r="D46" i="60" s="1"/>
  <c r="L34" i="60"/>
  <c r="T34" i="60"/>
  <c r="A31" i="62" a="1"/>
  <c r="A31" i="62" s="1"/>
  <c r="E34" i="60"/>
  <c r="U34" i="60"/>
  <c r="Q35" i="60"/>
  <c r="F34" i="60"/>
  <c r="J35" i="60"/>
  <c r="R35" i="60"/>
  <c r="AN34" i="62"/>
  <c r="S35" i="60"/>
  <c r="AN31" i="62"/>
  <c r="Q34" i="60"/>
  <c r="AQ34" i="62"/>
  <c r="U35" i="60"/>
  <c r="Y17" i="62"/>
  <c r="AP17" i="62" s="1"/>
  <c r="J34" i="60"/>
  <c r="R34" i="60"/>
  <c r="N34" i="60"/>
  <c r="E35" i="60"/>
  <c r="N35" i="60"/>
  <c r="G34" i="60"/>
  <c r="G35" i="60"/>
  <c r="M35" i="60"/>
  <c r="M34" i="60"/>
  <c r="X17" i="62"/>
  <c r="K35" i="60"/>
  <c r="AO31" i="62"/>
  <c r="P34" i="60"/>
  <c r="O34" i="60"/>
  <c r="AO34" i="62"/>
  <c r="P35" i="60"/>
  <c r="O35" i="60"/>
  <c r="F35" i="60"/>
  <c r="H34" i="60"/>
  <c r="H35" i="60"/>
  <c r="U17" i="62"/>
  <c r="AP31" i="62"/>
  <c r="I34" i="60"/>
  <c r="AP34" i="62"/>
  <c r="I35" i="60"/>
  <c r="K34" i="60"/>
  <c r="AB10" i="62"/>
  <c r="AC10" i="62"/>
  <c r="D11" i="61"/>
  <c r="G38" i="62"/>
  <c r="AM38" i="62" s="1"/>
  <c r="G20" i="62"/>
  <c r="G29" i="62" s="1"/>
  <c r="AM29" i="62" s="1"/>
  <c r="G27" i="59"/>
  <c r="D24" i="61"/>
  <c r="AJ24" i="61" s="1"/>
  <c r="D20" i="61"/>
  <c r="D21" i="61" s="1"/>
  <c r="A15" i="62" a="1"/>
  <c r="A15" i="62" s="1"/>
  <c r="AP15" i="62"/>
  <c r="A35" i="62" a="1"/>
  <c r="A35" i="62" s="1"/>
  <c r="X29" i="62"/>
  <c r="X32" i="62" s="1"/>
  <c r="AD10" i="62"/>
  <c r="A36" i="62" a="1"/>
  <c r="A36" i="62" s="1"/>
  <c r="A16" i="62" a="1"/>
  <c r="A16" i="62" s="1"/>
  <c r="AJ17" i="62"/>
  <c r="AK17" i="62"/>
  <c r="AQ17" i="62" s="1"/>
  <c r="R17" i="62"/>
  <c r="S17" i="62"/>
  <c r="AN17" i="62" s="1"/>
  <c r="A23" i="62" a="1"/>
  <c r="A23" i="62" s="1"/>
  <c r="A26" i="62" a="1"/>
  <c r="A26" i="62" s="1"/>
  <c r="A27" i="62" a="1"/>
  <c r="A27" i="62" s="1"/>
  <c r="A24" i="62" a="1"/>
  <c r="A24" i="62" s="1"/>
  <c r="P17" i="61"/>
  <c r="AK17" i="61" s="1"/>
  <c r="P17" i="62"/>
  <c r="AA17" i="62"/>
  <c r="K10" i="62"/>
  <c r="Q17" i="62"/>
  <c r="AB17" i="62"/>
  <c r="L10" i="62"/>
  <c r="W10" i="62"/>
  <c r="A25" i="62" a="1"/>
  <c r="A25" i="62" s="1"/>
  <c r="A28" i="62" a="1"/>
  <c r="A28" i="62" s="1"/>
  <c r="A12" i="62" a="1"/>
  <c r="A12" i="62" s="1"/>
  <c r="V17" i="62"/>
  <c r="AM34" i="62"/>
  <c r="D17" i="61"/>
  <c r="AJ17" i="61" s="1"/>
  <c r="D16" i="61"/>
  <c r="AJ16" i="61" s="1"/>
  <c r="AM16" i="62"/>
  <c r="G17" i="62"/>
  <c r="G10" i="62"/>
  <c r="D8" i="61"/>
  <c r="D9" i="61" s="1"/>
  <c r="D5" i="61"/>
  <c r="AJ5" i="61" s="1"/>
  <c r="D4" i="61"/>
  <c r="Q5" i="61"/>
  <c r="Q17" i="61"/>
  <c r="H16" i="61"/>
  <c r="S17" i="61"/>
  <c r="T5" i="61"/>
  <c r="J16" i="61"/>
  <c r="AD16" i="61"/>
  <c r="T17" i="61"/>
  <c r="U5" i="61"/>
  <c r="K16" i="61"/>
  <c r="AE16" i="61"/>
  <c r="U17" i="61"/>
  <c r="V5" i="61"/>
  <c r="AM5" i="61" s="1"/>
  <c r="L16" i="61"/>
  <c r="AF16" i="61"/>
  <c r="V17" i="61"/>
  <c r="AM17" i="61" s="1"/>
  <c r="W5" i="61"/>
  <c r="M16" i="61"/>
  <c r="AG16" i="61"/>
  <c r="W17" i="61"/>
  <c r="X5" i="61"/>
  <c r="N16" i="61"/>
  <c r="AH16" i="61"/>
  <c r="AN16" i="61" s="1"/>
  <c r="X17" i="61"/>
  <c r="E5" i="61"/>
  <c r="Y5" i="61"/>
  <c r="O16" i="61"/>
  <c r="E17" i="61"/>
  <c r="Y17" i="61"/>
  <c r="F5" i="61"/>
  <c r="Z5" i="61"/>
  <c r="P16" i="61"/>
  <c r="AK16" i="61" s="1"/>
  <c r="F17" i="61"/>
  <c r="Z17" i="61"/>
  <c r="AB16" i="61"/>
  <c r="AL16" i="61" s="1"/>
  <c r="AC16" i="61"/>
  <c r="AA5" i="61"/>
  <c r="AA17" i="61"/>
  <c r="H5" i="61"/>
  <c r="H17" i="61"/>
  <c r="AB17" i="61"/>
  <c r="AL17" i="61" s="1"/>
  <c r="I17" i="61"/>
  <c r="AC17" i="61"/>
  <c r="AD5" i="61"/>
  <c r="AD17" i="61"/>
  <c r="AE5" i="61"/>
  <c r="AE17" i="61"/>
  <c r="AF5" i="61"/>
  <c r="L17" i="61"/>
  <c r="AF17" i="61"/>
  <c r="M5" i="61"/>
  <c r="W16" i="61"/>
  <c r="AH17" i="61"/>
  <c r="AN17" i="61" s="1"/>
  <c r="G16" i="61"/>
  <c r="R5" i="61"/>
  <c r="I16" i="61"/>
  <c r="G5" i="61"/>
  <c r="Q16" i="61"/>
  <c r="AB5" i="61"/>
  <c r="AL5" i="61" s="1"/>
  <c r="I5" i="61"/>
  <c r="AC5" i="61"/>
  <c r="J5" i="61"/>
  <c r="T16" i="61"/>
  <c r="U16" i="61"/>
  <c r="L5" i="61"/>
  <c r="V16" i="61"/>
  <c r="AM16" i="61" s="1"/>
  <c r="AG5" i="61"/>
  <c r="M17" i="61"/>
  <c r="AG17" i="61"/>
  <c r="N5" i="61"/>
  <c r="AH5" i="61"/>
  <c r="AN5" i="61" s="1"/>
  <c r="X16" i="61"/>
  <c r="N17" i="61"/>
  <c r="O5" i="61"/>
  <c r="E16" i="61"/>
  <c r="Y16" i="61"/>
  <c r="O17" i="61"/>
  <c r="AA16" i="61"/>
  <c r="R17" i="61"/>
  <c r="S5" i="61"/>
  <c r="G17" i="61"/>
  <c r="R16" i="61"/>
  <c r="S16" i="61"/>
  <c r="J17" i="61"/>
  <c r="K5" i="61"/>
  <c r="K17" i="61"/>
  <c r="P5" i="61"/>
  <c r="AK5" i="61" s="1"/>
  <c r="F16" i="61"/>
  <c r="Z16" i="61"/>
  <c r="AO5" i="62"/>
  <c r="AE10" i="62"/>
  <c r="O78" i="60" s="1"/>
  <c r="X10" i="62"/>
  <c r="A8" i="62" a="1"/>
  <c r="A8" i="62" s="1"/>
  <c r="M10" i="62"/>
  <c r="A5" i="62" a="1"/>
  <c r="A5" i="62" s="1"/>
  <c r="P10" i="62"/>
  <c r="AA10" i="62"/>
  <c r="A6" i="62" a="1"/>
  <c r="A6" i="62" s="1"/>
  <c r="Y29" i="62"/>
  <c r="AP20" i="62"/>
  <c r="Z29" i="62"/>
  <c r="Z32" i="62" s="1"/>
  <c r="A7" i="62" a="1"/>
  <c r="A7" i="62" s="1"/>
  <c r="A22" i="62" a="1"/>
  <c r="A22" i="62" s="1"/>
  <c r="AJ10" i="62"/>
  <c r="AA29" i="62"/>
  <c r="AA32" i="62" s="1"/>
  <c r="H29" i="62"/>
  <c r="H32" i="62" s="1"/>
  <c r="AO15" i="62"/>
  <c r="AE17" i="62"/>
  <c r="AO17" i="62" s="1"/>
  <c r="A21" i="62" a="1"/>
  <c r="A21" i="62" s="1"/>
  <c r="A9" i="62" a="1"/>
  <c r="A9" i="62" s="1"/>
  <c r="S29" i="62"/>
  <c r="AN29" i="62" s="1"/>
  <c r="R10" i="62"/>
  <c r="AN21" i="62"/>
  <c r="U10" i="62"/>
  <c r="AF10" i="62"/>
  <c r="Y10" i="62"/>
  <c r="I78" i="60" s="1"/>
  <c r="V10" i="62"/>
  <c r="AG10" i="62"/>
  <c r="Z10" i="62"/>
  <c r="T17" i="62"/>
  <c r="K17" i="62"/>
  <c r="A34" i="62" a="1"/>
  <c r="A34" i="62" s="1"/>
  <c r="L17" i="62"/>
  <c r="AF17" i="62"/>
  <c r="AN15" i="62"/>
  <c r="AB29" i="62"/>
  <c r="AB32" i="62" s="1"/>
  <c r="T29" i="62"/>
  <c r="T32" i="62" s="1"/>
  <c r="M17" i="62"/>
  <c r="AG17" i="62"/>
  <c r="N17" i="62"/>
  <c r="AH17" i="62"/>
  <c r="A20" i="62" a="1"/>
  <c r="A20" i="62" s="1"/>
  <c r="O17" i="62"/>
  <c r="AI17" i="62"/>
  <c r="AQ15" i="62"/>
  <c r="U29" i="62"/>
  <c r="U32" i="62" s="1"/>
  <c r="L29" i="62"/>
  <c r="L32" i="62" s="1"/>
  <c r="AF29" i="62"/>
  <c r="AF32" i="62" s="1"/>
  <c r="I10" i="62"/>
  <c r="T10" i="62"/>
  <c r="V32" i="62"/>
  <c r="J10" i="62"/>
  <c r="W29" i="62"/>
  <c r="W32" i="62" s="1"/>
  <c r="I29" i="62"/>
  <c r="I32" i="62" s="1"/>
  <c r="J29" i="62"/>
  <c r="J32" i="62" s="1"/>
  <c r="AE29" i="62"/>
  <c r="AH29" i="62"/>
  <c r="AH32" i="62" s="1"/>
  <c r="AH10" i="62"/>
  <c r="O29" i="62"/>
  <c r="O32" i="62" s="1"/>
  <c r="AI10" i="62"/>
  <c r="P29" i="62"/>
  <c r="P32" i="62" s="1"/>
  <c r="AJ29" i="62"/>
  <c r="AJ32" i="62" s="1"/>
  <c r="Q29" i="62"/>
  <c r="Q32" i="62" s="1"/>
  <c r="AK29" i="62"/>
  <c r="AG29" i="62"/>
  <c r="AG32" i="62" s="1"/>
  <c r="N10" i="62"/>
  <c r="AI29" i="62"/>
  <c r="AI32" i="62" s="1"/>
  <c r="O10" i="62"/>
  <c r="Q10" i="62"/>
  <c r="AK10" i="62"/>
  <c r="U78" i="60" s="1"/>
  <c r="R29" i="62"/>
  <c r="R32" i="62" s="1"/>
  <c r="AC29" i="62"/>
  <c r="AC32" i="62" s="1"/>
  <c r="AD29" i="62"/>
  <c r="AD32" i="62" s="1"/>
  <c r="K29" i="62"/>
  <c r="K32" i="62" s="1"/>
  <c r="M29" i="62"/>
  <c r="M32" i="62" s="1"/>
  <c r="N29" i="62"/>
  <c r="N32" i="62" s="1"/>
  <c r="I17" i="62"/>
  <c r="AC17" i="62"/>
  <c r="S10" i="62"/>
  <c r="J17" i="62"/>
  <c r="AD17" i="62"/>
  <c r="H17" i="62"/>
  <c r="H10" i="62"/>
  <c r="AQ6" i="62"/>
  <c r="D10" i="53" s="1"/>
  <c r="AN6" i="62"/>
  <c r="X8" i="61"/>
  <c r="K20" i="61"/>
  <c r="R11" i="61"/>
  <c r="T11" i="61"/>
  <c r="N20" i="61"/>
  <c r="AC8" i="61"/>
  <c r="U11" i="61"/>
  <c r="S15" i="61"/>
  <c r="K8" i="61"/>
  <c r="AE8" i="61"/>
  <c r="W11" i="61"/>
  <c r="T15" i="61"/>
  <c r="Q20" i="61"/>
  <c r="L8" i="61"/>
  <c r="AF8" i="61"/>
  <c r="Y11" i="61"/>
  <c r="U15" i="61"/>
  <c r="R20" i="61"/>
  <c r="M8" i="61"/>
  <c r="AG8" i="61"/>
  <c r="AA11" i="61"/>
  <c r="V15" i="61"/>
  <c r="AC11" i="61"/>
  <c r="W15" i="61"/>
  <c r="O11" i="61"/>
  <c r="M15" i="61"/>
  <c r="W8" i="61"/>
  <c r="L11" i="61"/>
  <c r="AH15" i="61"/>
  <c r="O15" i="61"/>
  <c r="S11" i="61"/>
  <c r="H8" i="61"/>
  <c r="Q15" i="61"/>
  <c r="I8" i="61"/>
  <c r="O20" i="61"/>
  <c r="J8" i="61"/>
  <c r="O8" i="61"/>
  <c r="U20" i="61"/>
  <c r="AE11" i="61"/>
  <c r="Y15" i="61"/>
  <c r="AF11" i="61"/>
  <c r="G11" i="61"/>
  <c r="AA15" i="61"/>
  <c r="S8" i="61"/>
  <c r="H11" i="61"/>
  <c r="AH11" i="61"/>
  <c r="AN11" i="61" s="1"/>
  <c r="H15" i="61"/>
  <c r="Q11" i="61"/>
  <c r="L20" i="61"/>
  <c r="M20" i="61"/>
  <c r="R15" i="61"/>
  <c r="AD8" i="61"/>
  <c r="V11" i="61"/>
  <c r="AM11" i="61" s="1"/>
  <c r="AD11" i="61"/>
  <c r="X15" i="61"/>
  <c r="E11" i="61"/>
  <c r="E15" i="61"/>
  <c r="V20" i="61"/>
  <c r="AM20" i="61" s="1"/>
  <c r="F11" i="61"/>
  <c r="W20" i="61"/>
  <c r="AG11" i="61"/>
  <c r="X20" i="61"/>
  <c r="T8" i="61"/>
  <c r="I11" i="61"/>
  <c r="I15" i="61"/>
  <c r="AC15" i="61"/>
  <c r="K11" i="61"/>
  <c r="AG15" i="61"/>
  <c r="E8" i="61"/>
  <c r="N15" i="61"/>
  <c r="AF20" i="61"/>
  <c r="AG20" i="61"/>
  <c r="AH20" i="61"/>
  <c r="AN20" i="61" s="1"/>
  <c r="J11" i="61"/>
  <c r="J15" i="61"/>
  <c r="AD15" i="61"/>
  <c r="G20" i="61"/>
  <c r="F8" i="61"/>
  <c r="M11" i="61"/>
  <c r="K15" i="61"/>
  <c r="AE15" i="61"/>
  <c r="G8" i="61"/>
  <c r="N11" i="61"/>
  <c r="L15" i="61"/>
  <c r="AF15" i="61"/>
  <c r="AA4" i="61"/>
  <c r="AB4" i="61"/>
  <c r="M4" i="61"/>
  <c r="Y4" i="61"/>
  <c r="P11" i="61"/>
  <c r="AK11" i="61" s="1"/>
  <c r="Z4" i="61"/>
  <c r="O4" i="61"/>
  <c r="AC4" i="61"/>
  <c r="AD4" i="61"/>
  <c r="P20" i="61"/>
  <c r="AK20" i="61" s="1"/>
  <c r="I4" i="61"/>
  <c r="K4" i="61"/>
  <c r="Q4" i="61"/>
  <c r="P15" i="61"/>
  <c r="Z15" i="61"/>
  <c r="S20" i="61"/>
  <c r="R8" i="61"/>
  <c r="P4" i="61"/>
  <c r="H20" i="61"/>
  <c r="Q8" i="61"/>
  <c r="J4" i="61"/>
  <c r="T20" i="61"/>
  <c r="F15" i="61"/>
  <c r="I20" i="61"/>
  <c r="J20" i="61"/>
  <c r="U8" i="61"/>
  <c r="V8" i="61"/>
  <c r="AM8" i="61" s="1"/>
  <c r="AE4" i="61"/>
  <c r="G4" i="61"/>
  <c r="V4" i="61"/>
  <c r="E4" i="61"/>
  <c r="F4" i="61"/>
  <c r="H4" i="61"/>
  <c r="T3" i="62"/>
  <c r="U3" i="62" s="1"/>
  <c r="V3" i="62" s="1"/>
  <c r="W3" i="62" s="1"/>
  <c r="X3" i="62" s="1"/>
  <c r="Y3" i="62" s="1"/>
  <c r="AN3" i="62"/>
  <c r="U4" i="61"/>
  <c r="R4" i="61"/>
  <c r="E20" i="61"/>
  <c r="AA20" i="61"/>
  <c r="AC20" i="61"/>
  <c r="Y20" i="61"/>
  <c r="Z20" i="61"/>
  <c r="AH8" i="61"/>
  <c r="AN8" i="61" s="1"/>
  <c r="S4" i="61"/>
  <c r="T4" i="61"/>
  <c r="P8" i="61"/>
  <c r="AK8" i="61" s="1"/>
  <c r="AJ11" i="61"/>
  <c r="Z11" i="61"/>
  <c r="F20" i="61"/>
  <c r="AB20" i="61"/>
  <c r="AL20" i="61" s="1"/>
  <c r="N8" i="61"/>
  <c r="X11" i="61"/>
  <c r="Q3" i="61"/>
  <c r="R3" i="61" s="1"/>
  <c r="S3" i="61" s="1"/>
  <c r="T3" i="61" s="1"/>
  <c r="U3" i="61" s="1"/>
  <c r="V3" i="61" s="1"/>
  <c r="AK3" i="61"/>
  <c r="AB15" i="61"/>
  <c r="Y8" i="61"/>
  <c r="AA8" i="61"/>
  <c r="L4" i="61"/>
  <c r="AB8" i="61"/>
  <c r="AL8" i="61" s="1"/>
  <c r="AG4" i="61"/>
  <c r="G15" i="61"/>
  <c r="N4" i="61"/>
  <c r="Z8" i="61"/>
  <c r="AB11" i="61"/>
  <c r="AL11" i="61" s="1"/>
  <c r="AH4" i="61"/>
  <c r="AF4" i="61"/>
  <c r="AD20" i="61"/>
  <c r="W4" i="61"/>
  <c r="X4" i="61"/>
  <c r="AE20" i="61"/>
  <c r="Y35" i="60" l="1"/>
  <c r="Z35" i="60"/>
  <c r="Z34" i="60"/>
  <c r="X34" i="60"/>
  <c r="W34" i="60"/>
  <c r="Y34" i="60"/>
  <c r="X35" i="60"/>
  <c r="W35" i="60"/>
  <c r="I13" i="62"/>
  <c r="AF13" i="62"/>
  <c r="P78" i="60"/>
  <c r="Q13" i="62"/>
  <c r="L13" i="62"/>
  <c r="L18" i="62" s="1"/>
  <c r="H13" i="62"/>
  <c r="O13" i="62"/>
  <c r="O18" i="62" s="1"/>
  <c r="AI13" i="62"/>
  <c r="AI18" i="62" s="1"/>
  <c r="S78" i="60"/>
  <c r="R13" i="62"/>
  <c r="R18" i="62" s="1"/>
  <c r="AJ13" i="62"/>
  <c r="AJ18" i="62" s="1"/>
  <c r="T78" i="60"/>
  <c r="P13" i="62"/>
  <c r="P18" i="62" s="1"/>
  <c r="N13" i="62"/>
  <c r="N18" i="62" s="1"/>
  <c r="K13" i="62"/>
  <c r="K18" i="62" s="1"/>
  <c r="AH13" i="62"/>
  <c r="AH18" i="62" s="1"/>
  <c r="R78" i="60"/>
  <c r="J13" i="62"/>
  <c r="J18" i="62" s="1"/>
  <c r="AG13" i="62"/>
  <c r="AG18" i="62" s="1"/>
  <c r="Q78" i="60"/>
  <c r="M13" i="62"/>
  <c r="T13" i="62"/>
  <c r="D78" i="60"/>
  <c r="G13" i="62"/>
  <c r="AM13" i="62" s="1"/>
  <c r="AA13" i="62"/>
  <c r="AA18" i="62" s="1"/>
  <c r="K78" i="60"/>
  <c r="AB13" i="62"/>
  <c r="AB18" i="62" s="1"/>
  <c r="L78" i="60"/>
  <c r="Z13" i="62"/>
  <c r="Z18" i="62" s="1"/>
  <c r="J78" i="60"/>
  <c r="X13" i="62"/>
  <c r="X18" i="62" s="1"/>
  <c r="H78" i="60"/>
  <c r="V13" i="62"/>
  <c r="V18" i="62" s="1"/>
  <c r="F78" i="60"/>
  <c r="AD13" i="62"/>
  <c r="AD18" i="62" s="1"/>
  <c r="N78" i="60"/>
  <c r="U13" i="62"/>
  <c r="U18" i="62" s="1"/>
  <c r="E78" i="60"/>
  <c r="W13" i="62"/>
  <c r="W18" i="62" s="1"/>
  <c r="G78" i="60"/>
  <c r="AC13" i="62"/>
  <c r="AC18" i="62" s="1"/>
  <c r="M78" i="60"/>
  <c r="T18" i="61"/>
  <c r="S18" i="61"/>
  <c r="D12" i="61"/>
  <c r="D15" i="61"/>
  <c r="AJ15" i="61" s="1"/>
  <c r="AE6" i="61"/>
  <c r="AH18" i="61"/>
  <c r="AN18" i="61" s="1"/>
  <c r="P6" i="61"/>
  <c r="AK6" i="61" s="1"/>
  <c r="E6" i="61"/>
  <c r="O18" i="61"/>
  <c r="U6" i="61"/>
  <c r="Y6" i="61"/>
  <c r="W6" i="61"/>
  <c r="M6" i="61"/>
  <c r="AF18" i="61"/>
  <c r="F6" i="61"/>
  <c r="AM20" i="62"/>
  <c r="D6" i="61"/>
  <c r="G32" i="62"/>
  <c r="G39" i="62" s="1"/>
  <c r="AM39" i="62" s="1"/>
  <c r="AJ20" i="61"/>
  <c r="AJ8" i="61"/>
  <c r="AC18" i="61"/>
  <c r="AM10" i="62"/>
  <c r="K18" i="61"/>
  <c r="Q6" i="61"/>
  <c r="X6" i="61"/>
  <c r="N18" i="61"/>
  <c r="S32" i="62"/>
  <c r="AN32" i="62" s="1"/>
  <c r="AM17" i="62"/>
  <c r="V6" i="61"/>
  <c r="AM6" i="61" s="1"/>
  <c r="AE18" i="61"/>
  <c r="T6" i="61"/>
  <c r="K6" i="61"/>
  <c r="J6" i="61"/>
  <c r="M18" i="62"/>
  <c r="Q18" i="62"/>
  <c r="AD6" i="61"/>
  <c r="AF18" i="62"/>
  <c r="X18" i="61"/>
  <c r="U18" i="61"/>
  <c r="AC6" i="61"/>
  <c r="H18" i="61"/>
  <c r="I18" i="61"/>
  <c r="L18" i="61"/>
  <c r="M18" i="61"/>
  <c r="AF6" i="61"/>
  <c r="G6" i="61"/>
  <c r="Z18" i="61"/>
  <c r="AA18" i="61"/>
  <c r="W18" i="61"/>
  <c r="AL15" i="61"/>
  <c r="AB18" i="61"/>
  <c r="AL18" i="61" s="1"/>
  <c r="AG18" i="61"/>
  <c r="AL4" i="61"/>
  <c r="AB6" i="61"/>
  <c r="AL6" i="61" s="1"/>
  <c r="H6" i="61"/>
  <c r="AH6" i="61"/>
  <c r="AN6" i="61" s="1"/>
  <c r="V18" i="61"/>
  <c r="AM18" i="61" s="1"/>
  <c r="Y18" i="61"/>
  <c r="S6" i="61"/>
  <c r="I6" i="61"/>
  <c r="E18" i="61"/>
  <c r="N6" i="61"/>
  <c r="AD18" i="61"/>
  <c r="G18" i="61"/>
  <c r="J18" i="61"/>
  <c r="AG6" i="61"/>
  <c r="F18" i="61"/>
  <c r="L6" i="61"/>
  <c r="O6" i="61"/>
  <c r="AA6" i="61"/>
  <c r="AK15" i="61"/>
  <c r="P18" i="61"/>
  <c r="AK18" i="61" s="1"/>
  <c r="R6" i="61"/>
  <c r="Z6" i="61"/>
  <c r="R18" i="61"/>
  <c r="Q18" i="61"/>
  <c r="W3" i="61"/>
  <c r="X3" i="61" s="1"/>
  <c r="Y3" i="61" s="1"/>
  <c r="Z3" i="61" s="1"/>
  <c r="AA3" i="61" s="1"/>
  <c r="AB3" i="61" s="1"/>
  <c r="AM3" i="61"/>
  <c r="AN4" i="61"/>
  <c r="AM4" i="61"/>
  <c r="AK4" i="61"/>
  <c r="AN15" i="61"/>
  <c r="G5" i="53" s="1"/>
  <c r="G8" i="53" s="1"/>
  <c r="AJ4" i="61"/>
  <c r="AM15" i="61"/>
  <c r="T18" i="62"/>
  <c r="A10" i="62" a="1"/>
  <c r="A10" i="62" s="1"/>
  <c r="Y13" i="62"/>
  <c r="AP10" i="62"/>
  <c r="A17" i="62" a="1"/>
  <c r="A17" i="62" s="1"/>
  <c r="Y32" i="62"/>
  <c r="AP32" i="62" s="1"/>
  <c r="AP29" i="62"/>
  <c r="AK13" i="62"/>
  <c r="AQ10" i="62"/>
  <c r="AK32" i="62"/>
  <c r="AQ32" i="62" s="1"/>
  <c r="AQ29" i="62"/>
  <c r="AE32" i="62"/>
  <c r="AO32" i="62" s="1"/>
  <c r="AO29" i="62"/>
  <c r="S13" i="62"/>
  <c r="AN10" i="62"/>
  <c r="I18" i="62"/>
  <c r="A29" i="62" a="1"/>
  <c r="A29" i="62" s="1"/>
  <c r="AE13" i="62"/>
  <c r="AO10" i="62"/>
  <c r="H18" i="62"/>
  <c r="V21" i="61"/>
  <c r="U21" i="61"/>
  <c r="R21" i="61"/>
  <c r="M21" i="61"/>
  <c r="N21" i="61"/>
  <c r="AD9" i="61"/>
  <c r="AD12" i="61" s="1"/>
  <c r="AC21" i="61"/>
  <c r="AF21" i="61"/>
  <c r="AG9" i="61"/>
  <c r="AG12" i="61" s="1"/>
  <c r="G9" i="61"/>
  <c r="G12" i="61" s="1"/>
  <c r="Y21" i="61"/>
  <c r="I21" i="61"/>
  <c r="X9" i="61"/>
  <c r="X12" i="61" s="1"/>
  <c r="AJ21" i="61"/>
  <c r="L21" i="61"/>
  <c r="W9" i="61"/>
  <c r="W12" i="61" s="1"/>
  <c r="AG21" i="61"/>
  <c r="AE9" i="61"/>
  <c r="AE12" i="61" s="1"/>
  <c r="AC9" i="61"/>
  <c r="AC12" i="61" s="1"/>
  <c r="G21" i="61"/>
  <c r="O9" i="61"/>
  <c r="O12" i="61" s="1"/>
  <c r="AA9" i="61"/>
  <c r="AA12" i="61" s="1"/>
  <c r="AE21" i="61"/>
  <c r="X21" i="61"/>
  <c r="AH21" i="61"/>
  <c r="H9" i="61"/>
  <c r="H12" i="61" s="1"/>
  <c r="E9" i="61"/>
  <c r="E12" i="61" s="1"/>
  <c r="L9" i="61"/>
  <c r="L12" i="61" s="1"/>
  <c r="O21" i="61"/>
  <c r="Q21" i="61"/>
  <c r="K9" i="61"/>
  <c r="K12" i="61" s="1"/>
  <c r="J9" i="61"/>
  <c r="J12" i="61" s="1"/>
  <c r="I9" i="61"/>
  <c r="I12" i="61" s="1"/>
  <c r="K21" i="61"/>
  <c r="M9" i="61"/>
  <c r="M12" i="61" s="1"/>
  <c r="Q9" i="61"/>
  <c r="Q12" i="61" s="1"/>
  <c r="F9" i="61"/>
  <c r="F12" i="61" s="1"/>
  <c r="T21" i="61"/>
  <c r="T9" i="61"/>
  <c r="T12" i="61" s="1"/>
  <c r="V9" i="61"/>
  <c r="AF9" i="61"/>
  <c r="AF12" i="61" s="1"/>
  <c r="S21" i="61"/>
  <c r="U9" i="61"/>
  <c r="U12" i="61" s="1"/>
  <c r="W21" i="61"/>
  <c r="R9" i="61"/>
  <c r="R12" i="61" s="1"/>
  <c r="F21" i="61"/>
  <c r="J21" i="61"/>
  <c r="AA21" i="61"/>
  <c r="AH9" i="61"/>
  <c r="H21" i="61"/>
  <c r="AD21" i="61"/>
  <c r="Y9" i="61"/>
  <c r="Y12" i="61" s="1"/>
  <c r="N9" i="61"/>
  <c r="N12" i="61" s="1"/>
  <c r="Z3" i="62"/>
  <c r="AA3" i="62" s="1"/>
  <c r="AB3" i="62" s="1"/>
  <c r="AC3" i="62" s="1"/>
  <c r="AD3" i="62" s="1"/>
  <c r="AE3" i="62" s="1"/>
  <c r="AP3" i="62"/>
  <c r="P21" i="61"/>
  <c r="AK21" i="61" s="1"/>
  <c r="S9" i="61"/>
  <c r="S12" i="61" s="1"/>
  <c r="A20" i="61" a="1"/>
  <c r="A20" i="61" s="1"/>
  <c r="A4" i="61" a="1"/>
  <c r="A4" i="61" s="1"/>
  <c r="AB21" i="61"/>
  <c r="AL21" i="61" s="1"/>
  <c r="AJ9" i="61"/>
  <c r="A8" i="61" a="1"/>
  <c r="A8" i="61" s="1"/>
  <c r="E21" i="61"/>
  <c r="P9" i="61"/>
  <c r="Z21" i="61"/>
  <c r="AB9" i="61"/>
  <c r="A11" i="61" a="1"/>
  <c r="A11" i="61" s="1"/>
  <c r="Z9" i="61"/>
  <c r="Z12" i="61" s="1"/>
  <c r="G18" i="62" l="1"/>
  <c r="AM18" i="62" s="1"/>
  <c r="D13" i="61"/>
  <c r="S22" i="61"/>
  <c r="AE13" i="61"/>
  <c r="Q13" i="61"/>
  <c r="T22" i="61"/>
  <c r="AC13" i="61"/>
  <c r="D18" i="61"/>
  <c r="AJ18" i="61" s="1"/>
  <c r="U22" i="61"/>
  <c r="W13" i="61"/>
  <c r="U13" i="61"/>
  <c r="M13" i="61"/>
  <c r="A13" i="62" a="1"/>
  <c r="A13" i="62" s="1"/>
  <c r="Y13" i="61"/>
  <c r="O22" i="61"/>
  <c r="F13" i="61"/>
  <c r="X22" i="61"/>
  <c r="A15" i="61" a="1"/>
  <c r="A15" i="61" s="1"/>
  <c r="N22" i="61"/>
  <c r="AD22" i="61"/>
  <c r="AA22" i="61"/>
  <c r="AF22" i="61"/>
  <c r="E13" i="61"/>
  <c r="K13" i="61"/>
  <c r="G13" i="61"/>
  <c r="AG13" i="61"/>
  <c r="J22" i="61"/>
  <c r="AC22" i="61"/>
  <c r="Z22" i="61"/>
  <c r="F22" i="61"/>
  <c r="AD13" i="61"/>
  <c r="AJ6" i="61"/>
  <c r="AM32" i="62"/>
  <c r="T13" i="61"/>
  <c r="AE22" i="61"/>
  <c r="L22" i="61"/>
  <c r="K22" i="61"/>
  <c r="N13" i="61"/>
  <c r="X13" i="61"/>
  <c r="J13" i="61"/>
  <c r="I22" i="61"/>
  <c r="Z13" i="61"/>
  <c r="AG22" i="61"/>
  <c r="I13" i="61"/>
  <c r="Y22" i="61"/>
  <c r="H22" i="61"/>
  <c r="E22" i="61"/>
  <c r="H13" i="61"/>
  <c r="R13" i="61"/>
  <c r="W22" i="61"/>
  <c r="M22" i="61"/>
  <c r="Q22" i="61"/>
  <c r="R22" i="61"/>
  <c r="AA13" i="61"/>
  <c r="AF13" i="61"/>
  <c r="O13" i="61"/>
  <c r="G22" i="61"/>
  <c r="S13" i="61"/>
  <c r="AB12" i="61"/>
  <c r="AL12" i="61" s="1"/>
  <c r="AL9" i="61"/>
  <c r="AH12" i="61"/>
  <c r="AN9" i="61"/>
  <c r="AH22" i="61"/>
  <c r="AN22" i="61" s="1"/>
  <c r="AN21" i="61"/>
  <c r="V22" i="61"/>
  <c r="AM22" i="61" s="1"/>
  <c r="AM21" i="61"/>
  <c r="P12" i="61"/>
  <c r="AK9" i="61"/>
  <c r="V12" i="61"/>
  <c r="AM9" i="61"/>
  <c r="G40" i="62"/>
  <c r="AE18" i="62"/>
  <c r="AO18" i="62" s="1"/>
  <c r="AO13" i="62"/>
  <c r="AP13" i="62"/>
  <c r="Y18" i="62"/>
  <c r="AN13" i="62"/>
  <c r="S18" i="62"/>
  <c r="AN18" i="62" s="1"/>
  <c r="AK18" i="62"/>
  <c r="AQ18" i="62" s="1"/>
  <c r="AQ13" i="62"/>
  <c r="A32" i="62" a="1"/>
  <c r="A32" i="62" s="1"/>
  <c r="P22" i="61"/>
  <c r="AK22" i="61" s="1"/>
  <c r="AM40" i="62"/>
  <c r="A21" i="61" a="1"/>
  <c r="A21" i="61" s="1"/>
  <c r="A9" i="61" a="1"/>
  <c r="A9" i="61" s="1"/>
  <c r="AJ12" i="61"/>
  <c r="L13" i="61"/>
  <c r="A6" i="61" a="1"/>
  <c r="A6" i="61" s="1"/>
  <c r="AB22" i="61"/>
  <c r="AL22" i="61" s="1"/>
  <c r="AL3" i="61"/>
  <c r="AC3" i="61"/>
  <c r="AD3" i="61" s="1"/>
  <c r="AE3" i="61" s="1"/>
  <c r="AF3" i="61" s="1"/>
  <c r="AG3" i="61" s="1"/>
  <c r="AH3" i="61" s="1"/>
  <c r="AN3" i="61" s="1"/>
  <c r="AF3" i="62"/>
  <c r="AG3" i="62" s="1"/>
  <c r="AH3" i="62" s="1"/>
  <c r="AI3" i="62" s="1"/>
  <c r="AJ3" i="62" s="1"/>
  <c r="AK3" i="62" s="1"/>
  <c r="AQ3" i="62" s="1"/>
  <c r="AO3" i="62"/>
  <c r="A18" i="61" l="1" a="1"/>
  <c r="A18" i="61" s="1"/>
  <c r="D22" i="61"/>
  <c r="D25" i="61" s="1"/>
  <c r="AJ25" i="61" s="1"/>
  <c r="AB13" i="61"/>
  <c r="AL13" i="61" s="1"/>
  <c r="V13" i="61"/>
  <c r="AM13" i="61" s="1"/>
  <c r="AM12" i="61"/>
  <c r="P13" i="61"/>
  <c r="AK13" i="61" s="1"/>
  <c r="AK12" i="61"/>
  <c r="AH13" i="61"/>
  <c r="AN13" i="61" s="1"/>
  <c r="AN12" i="61"/>
  <c r="A18" i="62" a="1"/>
  <c r="A18" i="62" s="1"/>
  <c r="AP18" i="62"/>
  <c r="A12" i="61" a="1"/>
  <c r="A12" i="61" s="1"/>
  <c r="AJ13" i="61"/>
  <c r="AJ22" i="61" l="1"/>
  <c r="A22" i="61" a="1"/>
  <c r="A22" i="61" s="1"/>
  <c r="AJ26" i="61"/>
  <c r="D26" i="61"/>
  <c r="A13" i="61" a="1"/>
  <c r="A13" i="61" s="1"/>
  <c r="H26" i="59" l="1"/>
  <c r="I2" i="59"/>
  <c r="J2" i="59" s="1"/>
  <c r="K2" i="59" s="1"/>
  <c r="L2" i="59" s="1"/>
  <c r="M2" i="59" s="1"/>
  <c r="N2" i="59" s="1"/>
  <c r="O2" i="59" s="1"/>
  <c r="P2" i="59" s="1"/>
  <c r="Q2" i="59" s="1"/>
  <c r="R2" i="59" s="1"/>
  <c r="S2" i="59" s="1"/>
  <c r="AF26" i="59"/>
  <c r="AF28" i="59" s="1"/>
  <c r="T26" i="59"/>
  <c r="AF2" i="59"/>
  <c r="AG2" i="59" s="1"/>
  <c r="AH2" i="59" s="1"/>
  <c r="AI2" i="59" s="1"/>
  <c r="AJ2" i="59" s="1"/>
  <c r="AK2" i="59" s="1"/>
  <c r="E3" i="60"/>
  <c r="E84" i="60" s="1"/>
  <c r="E12" i="60" s="1"/>
  <c r="C13" i="58"/>
  <c r="C11" i="58"/>
  <c r="C10" i="58"/>
  <c r="C6" i="58"/>
  <c r="E85" i="60" l="1"/>
  <c r="E33" i="60" s="1"/>
  <c r="E36" i="60" s="1"/>
  <c r="E83" i="60"/>
  <c r="E82" i="60"/>
  <c r="F3" i="60"/>
  <c r="F84" i="60" s="1"/>
  <c r="F12" i="60" s="1"/>
  <c r="U28" i="59"/>
  <c r="U29" i="59" s="1"/>
  <c r="T28" i="59"/>
  <c r="I26" i="59"/>
  <c r="I28" i="59" s="1"/>
  <c r="H28" i="59"/>
  <c r="J26" i="59"/>
  <c r="J28" i="59" s="1"/>
  <c r="E86" i="60" l="1"/>
  <c r="F13" i="60"/>
  <c r="F85" i="60"/>
  <c r="F33" i="60" s="1"/>
  <c r="F36" i="60" s="1"/>
  <c r="E13" i="60"/>
  <c r="F83" i="60"/>
  <c r="F82" i="60"/>
  <c r="G3" i="60"/>
  <c r="G84" i="60" s="1"/>
  <c r="G12" i="60" s="1"/>
  <c r="V26" i="59"/>
  <c r="V28" i="59" s="1"/>
  <c r="V29" i="59" s="1"/>
  <c r="K26" i="59"/>
  <c r="K28" i="59" s="1"/>
  <c r="F86" i="60" l="1"/>
  <c r="G85" i="60"/>
  <c r="G33" i="60" s="1"/>
  <c r="G36" i="60" s="1"/>
  <c r="G13" i="60"/>
  <c r="G82" i="60"/>
  <c r="G83" i="60"/>
  <c r="H3" i="60"/>
  <c r="H84" i="60" s="1"/>
  <c r="H12" i="60" s="1"/>
  <c r="W26" i="59"/>
  <c r="W28" i="59" s="1"/>
  <c r="W29" i="59" s="1"/>
  <c r="L26" i="59"/>
  <c r="L28" i="59" s="1"/>
  <c r="G86" i="60" l="1"/>
  <c r="H13" i="60"/>
  <c r="H85" i="60"/>
  <c r="H33" i="60" s="1"/>
  <c r="H36" i="60" s="1"/>
  <c r="H82" i="60"/>
  <c r="H83" i="60"/>
  <c r="I3" i="60"/>
  <c r="I84" i="60" s="1"/>
  <c r="I12" i="60" s="1"/>
  <c r="X26" i="59"/>
  <c r="X28" i="59" s="1"/>
  <c r="X29" i="59" s="1"/>
  <c r="M26" i="59"/>
  <c r="M28" i="59" s="1"/>
  <c r="H86" i="60" l="1"/>
  <c r="I85" i="60"/>
  <c r="I33" i="60" s="1"/>
  <c r="I83" i="60"/>
  <c r="I82" i="60"/>
  <c r="J3" i="60"/>
  <c r="J84" i="60" s="1"/>
  <c r="J12" i="60" s="1"/>
  <c r="Y26" i="59"/>
  <c r="Y28" i="59" s="1"/>
  <c r="Y29" i="59" s="1"/>
  <c r="N26" i="59"/>
  <c r="N28" i="59" s="1"/>
  <c r="I86" i="60" l="1"/>
  <c r="I13" i="60"/>
  <c r="J13" i="60"/>
  <c r="J85" i="60"/>
  <c r="J33" i="60" s="1"/>
  <c r="J36" i="60" s="1"/>
  <c r="I36" i="60"/>
  <c r="Y33" i="60"/>
  <c r="Y36" i="60" s="1"/>
  <c r="Y12" i="60"/>
  <c r="Y13" i="60" s="1"/>
  <c r="J83" i="60"/>
  <c r="J82" i="60"/>
  <c r="K3" i="60"/>
  <c r="K84" i="60" s="1"/>
  <c r="K12" i="60" s="1"/>
  <c r="Z26" i="59"/>
  <c r="Z28" i="59" s="1"/>
  <c r="Z29" i="59" s="1"/>
  <c r="O26" i="59"/>
  <c r="AA26" i="59"/>
  <c r="AA28" i="59" s="1"/>
  <c r="AA29" i="59" s="1"/>
  <c r="K85" i="60" l="1"/>
  <c r="K33" i="60" s="1"/>
  <c r="J86" i="60"/>
  <c r="K83" i="60"/>
  <c r="K82" i="60"/>
  <c r="L3" i="60"/>
  <c r="L84" i="60" s="1"/>
  <c r="L12" i="60" s="1"/>
  <c r="P26" i="59"/>
  <c r="P28" i="59" s="1"/>
  <c r="O28" i="59"/>
  <c r="Q26" i="59"/>
  <c r="AB26" i="59"/>
  <c r="AB28" i="59" s="1"/>
  <c r="AB29" i="59" s="1"/>
  <c r="L85" i="60" l="1"/>
  <c r="L33" i="60" s="1"/>
  <c r="L36" i="60" s="1"/>
  <c r="L13" i="60"/>
  <c r="K13" i="60"/>
  <c r="K36" i="60"/>
  <c r="K86" i="60"/>
  <c r="L82" i="60"/>
  <c r="L83" i="60"/>
  <c r="M3" i="60"/>
  <c r="M84" i="60" s="1"/>
  <c r="M12" i="60" s="1"/>
  <c r="R26" i="59"/>
  <c r="Q28" i="59"/>
  <c r="AC26" i="59"/>
  <c r="AC28" i="59" s="1"/>
  <c r="AC29" i="59" s="1"/>
  <c r="L86" i="60" l="1"/>
  <c r="M13" i="60"/>
  <c r="M85" i="60"/>
  <c r="M33" i="60" s="1"/>
  <c r="M36" i="60" s="1"/>
  <c r="M82" i="60"/>
  <c r="M83" i="60"/>
  <c r="N3" i="60"/>
  <c r="N84" i="60" s="1"/>
  <c r="N12" i="60" s="1"/>
  <c r="S26" i="59"/>
  <c r="S28" i="59" s="1"/>
  <c r="R28" i="59"/>
  <c r="AD26" i="59"/>
  <c r="AD28" i="59" s="1"/>
  <c r="AD29" i="59" s="1"/>
  <c r="AG26" i="59"/>
  <c r="AG28" i="59" s="1"/>
  <c r="N13" i="60" l="1"/>
  <c r="N85" i="60"/>
  <c r="N33" i="60" s="1"/>
  <c r="N36" i="60" s="1"/>
  <c r="M86" i="60"/>
  <c r="N82" i="60"/>
  <c r="N83" i="60"/>
  <c r="O3" i="60"/>
  <c r="O84" i="60" s="1"/>
  <c r="O12" i="60" s="1"/>
  <c r="AE26" i="59"/>
  <c r="AH26" i="59"/>
  <c r="AH28" i="59" s="1"/>
  <c r="O85" i="60" l="1"/>
  <c r="O33" i="60" s="1"/>
  <c r="O83" i="60"/>
  <c r="O82" i="60"/>
  <c r="N86" i="60"/>
  <c r="P3" i="60"/>
  <c r="P84" i="60" s="1"/>
  <c r="P12" i="60" s="1"/>
  <c r="AE28" i="59"/>
  <c r="AE29" i="59" s="1"/>
  <c r="AI26" i="59"/>
  <c r="AI28" i="59" s="1"/>
  <c r="P85" i="60" l="1"/>
  <c r="P33" i="60" s="1"/>
  <c r="O13" i="60"/>
  <c r="W12" i="60"/>
  <c r="W13" i="60" s="1"/>
  <c r="W14" i="60" s="1"/>
  <c r="O36" i="60"/>
  <c r="W33" i="60"/>
  <c r="W36" i="60" s="1"/>
  <c r="P83" i="60"/>
  <c r="P82" i="60"/>
  <c r="Q3" i="60"/>
  <c r="Q84" i="60" s="1"/>
  <c r="Q12" i="60" s="1"/>
  <c r="O86" i="60"/>
  <c r="AJ26" i="59"/>
  <c r="AJ28" i="59" s="1"/>
  <c r="D58" i="60"/>
  <c r="Q13" i="60" l="1"/>
  <c r="Q85" i="60"/>
  <c r="Q33" i="60" s="1"/>
  <c r="Q36" i="60" s="1"/>
  <c r="P13" i="60"/>
  <c r="P36" i="60"/>
  <c r="Q83" i="60"/>
  <c r="Q82" i="60"/>
  <c r="P86" i="60"/>
  <c r="R3" i="60"/>
  <c r="R84" i="60" s="1"/>
  <c r="R12" i="60" s="1"/>
  <c r="D79" i="60"/>
  <c r="AK26" i="59"/>
  <c r="E55" i="60"/>
  <c r="E58" i="60" s="1"/>
  <c r="R85" i="60" l="1"/>
  <c r="R33" i="60" s="1"/>
  <c r="R36" i="60" s="1"/>
  <c r="R13" i="60"/>
  <c r="Q86" i="60"/>
  <c r="R83" i="60"/>
  <c r="R82" i="60"/>
  <c r="S3" i="60"/>
  <c r="S84" i="60" s="1"/>
  <c r="S12" i="60" s="1"/>
  <c r="E79" i="60"/>
  <c r="E9" i="60"/>
  <c r="D9" i="60"/>
  <c r="AK28" i="59"/>
  <c r="F55" i="60"/>
  <c r="F58" i="60" s="1"/>
  <c r="S13" i="60" l="1"/>
  <c r="S85" i="60"/>
  <c r="S33" i="60" s="1"/>
  <c r="S36" i="60" s="1"/>
  <c r="R86" i="60"/>
  <c r="S83" i="60"/>
  <c r="S82" i="60"/>
  <c r="T3" i="60"/>
  <c r="T84" i="60" s="1"/>
  <c r="T12" i="60" s="1"/>
  <c r="F79" i="60"/>
  <c r="G55" i="60"/>
  <c r="G58" i="60" s="1"/>
  <c r="T13" i="60" l="1"/>
  <c r="T85" i="60"/>
  <c r="T33" i="60" s="1"/>
  <c r="T36" i="60" s="1"/>
  <c r="T82" i="60"/>
  <c r="T83" i="60"/>
  <c r="S86" i="60"/>
  <c r="U3" i="60"/>
  <c r="U84" i="60" s="1"/>
  <c r="U12" i="60" s="1"/>
  <c r="F9" i="60"/>
  <c r="G79" i="60"/>
  <c r="G9" i="60"/>
  <c r="H55" i="60"/>
  <c r="H58" i="60" s="1"/>
  <c r="U85" i="60" l="1"/>
  <c r="U33" i="60" s="1"/>
  <c r="Z33" i="60" s="1"/>
  <c r="Z36" i="60" s="1"/>
  <c r="Z12" i="60"/>
  <c r="Z13" i="60" s="1"/>
  <c r="T86" i="60"/>
  <c r="U83" i="60"/>
  <c r="U82" i="60"/>
  <c r="H79" i="60"/>
  <c r="H9" i="60"/>
  <c r="I55" i="60"/>
  <c r="I58" i="60" s="1"/>
  <c r="U13" i="60" l="1"/>
  <c r="X12" i="60"/>
  <c r="X13" i="60" s="1"/>
  <c r="U36" i="60"/>
  <c r="X33" i="60"/>
  <c r="X36" i="60" s="1"/>
  <c r="U86" i="60"/>
  <c r="I79" i="60"/>
  <c r="I9" i="60"/>
  <c r="J55" i="60"/>
  <c r="J58" i="60" s="1"/>
  <c r="C27" i="57"/>
  <c r="C29" i="57" s="1"/>
  <c r="C30" i="57" s="1"/>
  <c r="C31" i="57" s="1"/>
  <c r="C32" i="57" s="1"/>
  <c r="C33" i="57" s="1"/>
  <c r="C34" i="57" s="1"/>
  <c r="C35" i="57" s="1"/>
  <c r="C36" i="57" s="1"/>
  <c r="J79" i="60" l="1"/>
  <c r="C35" i="58"/>
  <c r="C18" i="58"/>
  <c r="K55" i="60"/>
  <c r="K58" i="60" s="1"/>
  <c r="C17" i="58"/>
  <c r="C15" i="58"/>
  <c r="J9" i="60" l="1"/>
  <c r="K79" i="60"/>
  <c r="K9" i="60"/>
  <c r="C36" i="58"/>
  <c r="L55" i="60"/>
  <c r="L58" i="60" s="1"/>
  <c r="L79" i="60" l="1"/>
  <c r="L9" i="60"/>
  <c r="M55" i="60"/>
  <c r="M58" i="60" s="1"/>
  <c r="M79" i="60" l="1"/>
  <c r="M9" i="60"/>
  <c r="C20" i="58"/>
  <c r="B10" i="43"/>
  <c r="N55" i="60"/>
  <c r="N58" i="60" s="1"/>
  <c r="AK108" i="17"/>
  <c r="AJ108" i="17"/>
  <c r="AI108" i="17"/>
  <c r="AH108" i="17"/>
  <c r="AG108" i="17"/>
  <c r="AF108" i="17"/>
  <c r="AE108" i="17"/>
  <c r="AD108" i="17"/>
  <c r="AC108" i="17"/>
  <c r="AB108" i="17"/>
  <c r="AA108" i="17"/>
  <c r="Z108" i="17"/>
  <c r="Y108" i="17"/>
  <c r="X108" i="17"/>
  <c r="W108" i="17"/>
  <c r="V108" i="17"/>
  <c r="U108" i="17"/>
  <c r="T108" i="17"/>
  <c r="S108" i="17"/>
  <c r="R108" i="17"/>
  <c r="Q108" i="17"/>
  <c r="P108" i="17"/>
  <c r="O108" i="17"/>
  <c r="N108" i="17"/>
  <c r="M108" i="17"/>
  <c r="L108" i="17"/>
  <c r="K108" i="17"/>
  <c r="J108" i="17"/>
  <c r="I108" i="17"/>
  <c r="AK107" i="17"/>
  <c r="AJ107" i="17"/>
  <c r="AI107" i="17"/>
  <c r="AH107" i="17"/>
  <c r="AG107" i="17"/>
  <c r="AF107" i="17"/>
  <c r="AE107" i="17"/>
  <c r="AD107" i="17"/>
  <c r="AC107" i="17"/>
  <c r="AB107" i="17"/>
  <c r="AA107" i="17"/>
  <c r="Z107" i="17"/>
  <c r="Y107" i="17"/>
  <c r="X107" i="17"/>
  <c r="W107" i="17"/>
  <c r="V107" i="17"/>
  <c r="U107" i="17"/>
  <c r="T107" i="17"/>
  <c r="S107" i="17"/>
  <c r="R107" i="17"/>
  <c r="Q107" i="17"/>
  <c r="P107" i="17"/>
  <c r="O107" i="17"/>
  <c r="N107" i="17"/>
  <c r="M107" i="17"/>
  <c r="L107" i="17"/>
  <c r="K107" i="17"/>
  <c r="J107" i="17"/>
  <c r="I107" i="17"/>
  <c r="AK106" i="17"/>
  <c r="AJ106" i="17"/>
  <c r="AI106" i="17"/>
  <c r="AH106" i="17"/>
  <c r="AG106" i="17"/>
  <c r="AF106" i="17"/>
  <c r="AF109" i="17" s="1"/>
  <c r="AE106" i="17"/>
  <c r="AD106" i="17"/>
  <c r="AC106" i="17"/>
  <c r="AB106" i="17"/>
  <c r="AA106" i="17"/>
  <c r="Z106" i="17"/>
  <c r="Y106" i="17"/>
  <c r="X106" i="17"/>
  <c r="W106" i="17"/>
  <c r="V106" i="17"/>
  <c r="U106" i="17"/>
  <c r="T106" i="17"/>
  <c r="S106" i="17"/>
  <c r="R106" i="17"/>
  <c r="R109" i="17" s="1"/>
  <c r="Q106" i="17"/>
  <c r="P106" i="17"/>
  <c r="O106" i="17"/>
  <c r="N106" i="17"/>
  <c r="M106" i="17"/>
  <c r="L106" i="17"/>
  <c r="K106" i="17"/>
  <c r="J106" i="17"/>
  <c r="I106" i="17"/>
  <c r="AK102" i="17"/>
  <c r="AJ102" i="17"/>
  <c r="AI102" i="17"/>
  <c r="AH102" i="17"/>
  <c r="AG102" i="17"/>
  <c r="AF102" i="17"/>
  <c r="AE102" i="17"/>
  <c r="AD102" i="17"/>
  <c r="AC102" i="17"/>
  <c r="AB102" i="17"/>
  <c r="AA102" i="17"/>
  <c r="Z102" i="17"/>
  <c r="Y102" i="17"/>
  <c r="X102" i="17"/>
  <c r="W102" i="17"/>
  <c r="V102" i="17"/>
  <c r="U102" i="17"/>
  <c r="T102" i="17"/>
  <c r="S102" i="17"/>
  <c r="R102" i="17"/>
  <c r="Q102" i="17"/>
  <c r="P102" i="17"/>
  <c r="O102" i="17"/>
  <c r="N102" i="17"/>
  <c r="M102" i="17"/>
  <c r="L102" i="17"/>
  <c r="K102" i="17"/>
  <c r="J102" i="17"/>
  <c r="I102" i="17"/>
  <c r="AK99" i="17"/>
  <c r="AJ99" i="17"/>
  <c r="AI99" i="17"/>
  <c r="AH99" i="17"/>
  <c r="AG99" i="17"/>
  <c r="AF99" i="17"/>
  <c r="AE99" i="17"/>
  <c r="AD99" i="17"/>
  <c r="AC99" i="17"/>
  <c r="AB99" i="17"/>
  <c r="AA99" i="17"/>
  <c r="Z99" i="17"/>
  <c r="Y99" i="17"/>
  <c r="X99" i="17"/>
  <c r="W99" i="17"/>
  <c r="V99" i="17"/>
  <c r="U99" i="17"/>
  <c r="T99" i="17"/>
  <c r="S99" i="17"/>
  <c r="R99" i="17"/>
  <c r="Q99" i="17"/>
  <c r="P99" i="17"/>
  <c r="O99" i="17"/>
  <c r="N99" i="17"/>
  <c r="M99" i="17"/>
  <c r="L99" i="17"/>
  <c r="K99" i="17"/>
  <c r="J99" i="17"/>
  <c r="I99" i="17"/>
  <c r="AK98" i="17"/>
  <c r="AJ98" i="17"/>
  <c r="AI98" i="17"/>
  <c r="AH98" i="17"/>
  <c r="AG98" i="17"/>
  <c r="AF98" i="17"/>
  <c r="AE98" i="17"/>
  <c r="AD98" i="17"/>
  <c r="AC98" i="17"/>
  <c r="AB98" i="17"/>
  <c r="AA98" i="17"/>
  <c r="Z98" i="17"/>
  <c r="Y98" i="17"/>
  <c r="X98" i="17"/>
  <c r="W98" i="17"/>
  <c r="V98" i="17"/>
  <c r="U98" i="17"/>
  <c r="T98" i="17"/>
  <c r="S98" i="17"/>
  <c r="R98" i="17"/>
  <c r="Q98" i="17"/>
  <c r="P98" i="17"/>
  <c r="O98" i="17"/>
  <c r="N98" i="17"/>
  <c r="M98" i="17"/>
  <c r="L98" i="17"/>
  <c r="K98" i="17"/>
  <c r="J98" i="17"/>
  <c r="I98" i="17"/>
  <c r="AK97" i="17"/>
  <c r="AJ97" i="17"/>
  <c r="AI97" i="17"/>
  <c r="AH97" i="17"/>
  <c r="AG97" i="17"/>
  <c r="AF97" i="17"/>
  <c r="AE97" i="17"/>
  <c r="AD97" i="17"/>
  <c r="AC97" i="17"/>
  <c r="AB97" i="17"/>
  <c r="AA97" i="17"/>
  <c r="Z97" i="17"/>
  <c r="Y97" i="17"/>
  <c r="X97" i="17"/>
  <c r="W97" i="17"/>
  <c r="V97" i="17"/>
  <c r="U97" i="17"/>
  <c r="T97" i="17"/>
  <c r="S97" i="17"/>
  <c r="R97" i="17"/>
  <c r="Q97" i="17"/>
  <c r="P97" i="17"/>
  <c r="O97" i="17"/>
  <c r="N97" i="17"/>
  <c r="M97" i="17"/>
  <c r="L97" i="17"/>
  <c r="K97" i="17"/>
  <c r="J97" i="17"/>
  <c r="I97" i="17"/>
  <c r="AK96" i="17"/>
  <c r="AJ96" i="17"/>
  <c r="AI96" i="17"/>
  <c r="AH96" i="17"/>
  <c r="AG96" i="17"/>
  <c r="AF96" i="17"/>
  <c r="AE96" i="17"/>
  <c r="AD96" i="17"/>
  <c r="AC96" i="17"/>
  <c r="AB96" i="17"/>
  <c r="AA96" i="17"/>
  <c r="Z96" i="17"/>
  <c r="Y96" i="17"/>
  <c r="X96" i="17"/>
  <c r="W96" i="17"/>
  <c r="V96" i="17"/>
  <c r="U96" i="17"/>
  <c r="T96" i="17"/>
  <c r="S96" i="17"/>
  <c r="R96" i="17"/>
  <c r="Q96" i="17"/>
  <c r="P96" i="17"/>
  <c r="O96" i="17"/>
  <c r="N96" i="17"/>
  <c r="M96" i="17"/>
  <c r="L96" i="17"/>
  <c r="K96" i="17"/>
  <c r="J96" i="17"/>
  <c r="I96" i="17"/>
  <c r="AK95" i="17"/>
  <c r="AJ95" i="17"/>
  <c r="AI95" i="17"/>
  <c r="AH95" i="17"/>
  <c r="AG95" i="17"/>
  <c r="AF95" i="17"/>
  <c r="AE95" i="17"/>
  <c r="AD95" i="17"/>
  <c r="AC95" i="17"/>
  <c r="AB95" i="17"/>
  <c r="AA95" i="17"/>
  <c r="Z95" i="17"/>
  <c r="Y95" i="17"/>
  <c r="X95" i="17"/>
  <c r="W95" i="17"/>
  <c r="V95" i="17"/>
  <c r="U95" i="17"/>
  <c r="T95" i="17"/>
  <c r="S95" i="17"/>
  <c r="R95" i="17"/>
  <c r="Q95" i="17"/>
  <c r="P95" i="17"/>
  <c r="O95" i="17"/>
  <c r="N95" i="17"/>
  <c r="M95" i="17"/>
  <c r="L95" i="17"/>
  <c r="K95" i="17"/>
  <c r="J95" i="17"/>
  <c r="I95" i="17"/>
  <c r="AK94" i="17"/>
  <c r="AJ94" i="17"/>
  <c r="AI94" i="17"/>
  <c r="AH94" i="17"/>
  <c r="AG94" i="17"/>
  <c r="AF94" i="17"/>
  <c r="AE94" i="17"/>
  <c r="AD94" i="17"/>
  <c r="AC94" i="17"/>
  <c r="AB94" i="17"/>
  <c r="AA94" i="17"/>
  <c r="Z94" i="17"/>
  <c r="Y94" i="17"/>
  <c r="X94" i="17"/>
  <c r="W94" i="17"/>
  <c r="V94" i="17"/>
  <c r="U94" i="17"/>
  <c r="T94" i="17"/>
  <c r="S94" i="17"/>
  <c r="R94" i="17"/>
  <c r="Q94" i="17"/>
  <c r="P94" i="17"/>
  <c r="O94" i="17"/>
  <c r="N94" i="17"/>
  <c r="M94" i="17"/>
  <c r="L94" i="17"/>
  <c r="K94" i="17"/>
  <c r="J94" i="17"/>
  <c r="I94" i="17"/>
  <c r="AK93" i="17"/>
  <c r="AJ93" i="17"/>
  <c r="AI93" i="17"/>
  <c r="AH93" i="17"/>
  <c r="AG93" i="17"/>
  <c r="AF93" i="17"/>
  <c r="AE93" i="17"/>
  <c r="AD93" i="17"/>
  <c r="AC93" i="17"/>
  <c r="AB93" i="17"/>
  <c r="AA93" i="17"/>
  <c r="Z93" i="17"/>
  <c r="Y93" i="17"/>
  <c r="X93" i="17"/>
  <c r="W93" i="17"/>
  <c r="V93" i="17"/>
  <c r="U93" i="17"/>
  <c r="T93" i="17"/>
  <c r="S93" i="17"/>
  <c r="R93" i="17"/>
  <c r="Q93" i="17"/>
  <c r="P93" i="17"/>
  <c r="O93" i="17"/>
  <c r="N93" i="17"/>
  <c r="M93" i="17"/>
  <c r="L93" i="17"/>
  <c r="K93" i="17"/>
  <c r="J93" i="17"/>
  <c r="I93" i="17"/>
  <c r="AK92" i="17"/>
  <c r="AJ92" i="17"/>
  <c r="AI92" i="17"/>
  <c r="AH92" i="17"/>
  <c r="AG92" i="17"/>
  <c r="AF92" i="17"/>
  <c r="AE92" i="17"/>
  <c r="AD92" i="17"/>
  <c r="AC92" i="17"/>
  <c r="AB92" i="17"/>
  <c r="AA92" i="17"/>
  <c r="Z92" i="17"/>
  <c r="Y92" i="17"/>
  <c r="X92" i="17"/>
  <c r="W92" i="17"/>
  <c r="V92" i="17"/>
  <c r="U92" i="17"/>
  <c r="T92" i="17"/>
  <c r="S92" i="17"/>
  <c r="R92" i="17"/>
  <c r="Q92" i="17"/>
  <c r="P92" i="17"/>
  <c r="O92" i="17"/>
  <c r="N92" i="17"/>
  <c r="M92" i="17"/>
  <c r="L92" i="17"/>
  <c r="K92" i="17"/>
  <c r="J92" i="17"/>
  <c r="I92" i="17"/>
  <c r="AK91" i="17"/>
  <c r="AJ91" i="17"/>
  <c r="AI91" i="17"/>
  <c r="AH91" i="17"/>
  <c r="AG91" i="17"/>
  <c r="AF91" i="17"/>
  <c r="AE91" i="17"/>
  <c r="AD91" i="17"/>
  <c r="AC91" i="17"/>
  <c r="AB91" i="17"/>
  <c r="AA91" i="17"/>
  <c r="Z91" i="17"/>
  <c r="Y91" i="17"/>
  <c r="X91" i="17"/>
  <c r="W91" i="17"/>
  <c r="V91" i="17"/>
  <c r="U91" i="17"/>
  <c r="T91" i="17"/>
  <c r="S91" i="17"/>
  <c r="R91" i="17"/>
  <c r="Q91" i="17"/>
  <c r="P91" i="17"/>
  <c r="O91" i="17"/>
  <c r="N91" i="17"/>
  <c r="M91" i="17"/>
  <c r="L91" i="17"/>
  <c r="K91" i="17"/>
  <c r="J91" i="17"/>
  <c r="I91" i="17"/>
  <c r="AK88" i="17"/>
  <c r="AJ88" i="17"/>
  <c r="AI88" i="17"/>
  <c r="AH88" i="17"/>
  <c r="AG88" i="17"/>
  <c r="AF88" i="17"/>
  <c r="AE88" i="17"/>
  <c r="AD88" i="17"/>
  <c r="AC88" i="17"/>
  <c r="AB88" i="17"/>
  <c r="AA88" i="17"/>
  <c r="Z88" i="17"/>
  <c r="Y88" i="17"/>
  <c r="X88" i="17"/>
  <c r="W88" i="17"/>
  <c r="V88" i="17"/>
  <c r="U88" i="17"/>
  <c r="T88" i="17"/>
  <c r="S88" i="17"/>
  <c r="R88" i="17"/>
  <c r="Q88" i="17"/>
  <c r="P88" i="17"/>
  <c r="O88" i="17"/>
  <c r="N88" i="17"/>
  <c r="M88" i="17"/>
  <c r="L88" i="17"/>
  <c r="K88" i="17"/>
  <c r="J88" i="17"/>
  <c r="I88" i="17"/>
  <c r="AK87" i="17"/>
  <c r="AJ87" i="17"/>
  <c r="AI87" i="17"/>
  <c r="AH87" i="17"/>
  <c r="AG87" i="17"/>
  <c r="AF87" i="17"/>
  <c r="AF89" i="17" s="1"/>
  <c r="AE87" i="17"/>
  <c r="AD87" i="17"/>
  <c r="AC87" i="17"/>
  <c r="AB87" i="17"/>
  <c r="AA87" i="17"/>
  <c r="Z87" i="17"/>
  <c r="Y87" i="17"/>
  <c r="X87" i="17"/>
  <c r="W87" i="17"/>
  <c r="V87" i="17"/>
  <c r="U87" i="17"/>
  <c r="T87" i="17"/>
  <c r="S87" i="17"/>
  <c r="R87" i="17"/>
  <c r="Q87" i="17"/>
  <c r="P87" i="17"/>
  <c r="P89" i="17" s="1"/>
  <c r="O87" i="17"/>
  <c r="N87" i="17"/>
  <c r="M87" i="17"/>
  <c r="L87" i="17"/>
  <c r="L89" i="17" s="1"/>
  <c r="K87" i="17"/>
  <c r="J87" i="17"/>
  <c r="I87" i="17"/>
  <c r="AK84" i="17"/>
  <c r="AJ84" i="17"/>
  <c r="AI84" i="17"/>
  <c r="AH84" i="17"/>
  <c r="AG84" i="17"/>
  <c r="AF84" i="17"/>
  <c r="AE84" i="17"/>
  <c r="AD84" i="17"/>
  <c r="AC84" i="17"/>
  <c r="AB84" i="17"/>
  <c r="AA84" i="17"/>
  <c r="Z84" i="17"/>
  <c r="Y84" i="17"/>
  <c r="X84" i="17"/>
  <c r="W84" i="17"/>
  <c r="V84" i="17"/>
  <c r="U84" i="17"/>
  <c r="T84" i="17"/>
  <c r="S84" i="17"/>
  <c r="R84" i="17"/>
  <c r="Q84" i="17"/>
  <c r="P84" i="17"/>
  <c r="O84" i="17"/>
  <c r="N84" i="17"/>
  <c r="M84" i="17"/>
  <c r="L84" i="17"/>
  <c r="K84" i="17"/>
  <c r="J84" i="17"/>
  <c r="I84" i="17"/>
  <c r="AK83" i="17"/>
  <c r="AJ83" i="17"/>
  <c r="AJ85" i="17" s="1"/>
  <c r="AI83" i="17"/>
  <c r="AH83" i="17"/>
  <c r="AG83" i="17"/>
  <c r="AF83" i="17"/>
  <c r="AE83" i="17"/>
  <c r="AD83" i="17"/>
  <c r="AC83" i="17"/>
  <c r="AB83" i="17"/>
  <c r="AA83" i="17"/>
  <c r="Z83" i="17"/>
  <c r="Y83" i="17"/>
  <c r="X83" i="17"/>
  <c r="W83" i="17"/>
  <c r="V83" i="17"/>
  <c r="U83" i="17"/>
  <c r="T83" i="17"/>
  <c r="T85" i="17" s="1"/>
  <c r="S83" i="17"/>
  <c r="R83" i="17"/>
  <c r="R85" i="17" s="1"/>
  <c r="Q83" i="17"/>
  <c r="P83" i="17"/>
  <c r="O83" i="17"/>
  <c r="N83" i="17"/>
  <c r="M83" i="17"/>
  <c r="L83" i="17"/>
  <c r="K83" i="17"/>
  <c r="J83" i="17"/>
  <c r="I83" i="17"/>
  <c r="AK80" i="17"/>
  <c r="AJ80" i="17"/>
  <c r="AI80" i="17"/>
  <c r="AH80" i="17"/>
  <c r="AG80" i="17"/>
  <c r="AF80" i="17"/>
  <c r="AE80" i="17"/>
  <c r="AD80" i="17"/>
  <c r="AC80" i="17"/>
  <c r="AB80" i="17"/>
  <c r="AA80" i="17"/>
  <c r="Z80" i="17"/>
  <c r="Y80" i="17"/>
  <c r="X80" i="17"/>
  <c r="W80" i="17"/>
  <c r="V80" i="17"/>
  <c r="U80" i="17"/>
  <c r="T80" i="17"/>
  <c r="S80" i="17"/>
  <c r="R80" i="17"/>
  <c r="Q80" i="17"/>
  <c r="P80" i="17"/>
  <c r="O80" i="17"/>
  <c r="N80" i="17"/>
  <c r="M80" i="17"/>
  <c r="L80" i="17"/>
  <c r="K80" i="17"/>
  <c r="J80" i="17"/>
  <c r="I80" i="17"/>
  <c r="I81" i="17" s="1"/>
  <c r="AK79" i="17"/>
  <c r="AJ79" i="17"/>
  <c r="AI79" i="17"/>
  <c r="AH79" i="17"/>
  <c r="AG79" i="17"/>
  <c r="AF79" i="17"/>
  <c r="AE79" i="17"/>
  <c r="AD79" i="17"/>
  <c r="AC79" i="17"/>
  <c r="AB79" i="17"/>
  <c r="AA79" i="17"/>
  <c r="Z79" i="17"/>
  <c r="Y79" i="17"/>
  <c r="X79" i="17"/>
  <c r="X81" i="17" s="1"/>
  <c r="W79" i="17"/>
  <c r="V79" i="17"/>
  <c r="U79" i="17"/>
  <c r="T79" i="17"/>
  <c r="S79" i="17"/>
  <c r="R79" i="17"/>
  <c r="Q79" i="17"/>
  <c r="P79" i="17"/>
  <c r="O79" i="17"/>
  <c r="N79" i="17"/>
  <c r="M79" i="17"/>
  <c r="L79" i="17"/>
  <c r="K79" i="17"/>
  <c r="J79" i="17"/>
  <c r="I79" i="17"/>
  <c r="AK78" i="17"/>
  <c r="AJ78" i="17"/>
  <c r="AI78" i="17"/>
  <c r="AH78" i="17"/>
  <c r="AG78" i="17"/>
  <c r="AF78" i="17"/>
  <c r="AE78" i="17"/>
  <c r="AD78" i="17"/>
  <c r="AC78" i="17"/>
  <c r="AB78" i="17"/>
  <c r="AA78" i="17"/>
  <c r="Z78" i="17"/>
  <c r="Y78" i="17"/>
  <c r="X78" i="17"/>
  <c r="W78" i="17"/>
  <c r="V78" i="17"/>
  <c r="U78" i="17"/>
  <c r="T78" i="17"/>
  <c r="S78" i="17"/>
  <c r="R78" i="17"/>
  <c r="Q78" i="17"/>
  <c r="P78" i="17"/>
  <c r="O78" i="17"/>
  <c r="N78" i="17"/>
  <c r="M78" i="17"/>
  <c r="L78" i="17"/>
  <c r="K78" i="17"/>
  <c r="J78" i="17"/>
  <c r="I78" i="17"/>
  <c r="AK75" i="17"/>
  <c r="AJ75" i="17"/>
  <c r="AI75" i="17"/>
  <c r="AH75" i="17"/>
  <c r="AG75" i="17"/>
  <c r="AF75" i="17"/>
  <c r="AE75" i="17"/>
  <c r="AD75" i="17"/>
  <c r="AC75" i="17"/>
  <c r="AB75" i="17"/>
  <c r="AA75" i="17"/>
  <c r="Z75" i="17"/>
  <c r="Y75" i="17"/>
  <c r="X75" i="17"/>
  <c r="W75" i="17"/>
  <c r="V75" i="17"/>
  <c r="U75" i="17"/>
  <c r="T75" i="17"/>
  <c r="S75" i="17"/>
  <c r="R75" i="17"/>
  <c r="Q75" i="17"/>
  <c r="P75" i="17"/>
  <c r="O75" i="17"/>
  <c r="N75" i="17"/>
  <c r="M75" i="17"/>
  <c r="L75" i="17"/>
  <c r="K75" i="17"/>
  <c r="J75" i="17"/>
  <c r="I75" i="17"/>
  <c r="AK74" i="17"/>
  <c r="AJ74" i="17"/>
  <c r="AI74" i="17"/>
  <c r="AI114" i="17" s="1"/>
  <c r="AH74" i="17"/>
  <c r="AG74" i="17"/>
  <c r="AF74" i="17"/>
  <c r="AE74" i="17"/>
  <c r="AD74" i="17"/>
  <c r="AC74" i="17"/>
  <c r="AB74" i="17"/>
  <c r="AA74" i="17"/>
  <c r="Z74" i="17"/>
  <c r="Y74" i="17"/>
  <c r="X74" i="17"/>
  <c r="W74" i="17"/>
  <c r="W76" i="17" s="1"/>
  <c r="V74" i="17"/>
  <c r="U74" i="17"/>
  <c r="T74" i="17"/>
  <c r="S74" i="17"/>
  <c r="R74" i="17"/>
  <c r="Q74" i="17"/>
  <c r="P74" i="17"/>
  <c r="O74" i="17"/>
  <c r="O114" i="17" s="1"/>
  <c r="N74" i="17"/>
  <c r="M74" i="17"/>
  <c r="M76" i="17" s="1"/>
  <c r="L74" i="17"/>
  <c r="K74" i="17"/>
  <c r="J74" i="17"/>
  <c r="I74" i="17"/>
  <c r="AK72" i="17"/>
  <c r="AJ72" i="17"/>
  <c r="AI72" i="17"/>
  <c r="AH72" i="17"/>
  <c r="AG72" i="17"/>
  <c r="AF72" i="17"/>
  <c r="AE72" i="17"/>
  <c r="AD72" i="17"/>
  <c r="AC72" i="17"/>
  <c r="AB72" i="17"/>
  <c r="AA72" i="17"/>
  <c r="Z72" i="17"/>
  <c r="Y72" i="17"/>
  <c r="X72" i="17"/>
  <c r="W72" i="17"/>
  <c r="V72" i="17"/>
  <c r="U72" i="17"/>
  <c r="T72" i="17"/>
  <c r="S72" i="17"/>
  <c r="R72" i="17"/>
  <c r="Q72" i="17"/>
  <c r="P72" i="17"/>
  <c r="O72" i="17"/>
  <c r="N72" i="17"/>
  <c r="M72" i="17"/>
  <c r="L72" i="17"/>
  <c r="K72" i="17"/>
  <c r="J72" i="17"/>
  <c r="I72"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M69" i="17"/>
  <c r="L69" i="17"/>
  <c r="K69" i="17"/>
  <c r="J69" i="17"/>
  <c r="I69" i="17"/>
  <c r="AK68" i="17"/>
  <c r="AJ68" i="17"/>
  <c r="AI68" i="17"/>
  <c r="AH68" i="17"/>
  <c r="AG68" i="17"/>
  <c r="AF68" i="17"/>
  <c r="AE68" i="17"/>
  <c r="AD68" i="17"/>
  <c r="AC68" i="17"/>
  <c r="AB68" i="17"/>
  <c r="AA68" i="17"/>
  <c r="Z68" i="17"/>
  <c r="Y68" i="17"/>
  <c r="X68" i="17"/>
  <c r="W68" i="17"/>
  <c r="V68" i="17"/>
  <c r="U68" i="17"/>
  <c r="T68" i="17"/>
  <c r="S68" i="17"/>
  <c r="R68" i="17"/>
  <c r="Q68" i="17"/>
  <c r="P68" i="17"/>
  <c r="O68" i="17"/>
  <c r="N68" i="17"/>
  <c r="M68" i="17"/>
  <c r="L68" i="17"/>
  <c r="K68" i="17"/>
  <c r="J68" i="17"/>
  <c r="I68" i="17"/>
  <c r="AK67" i="17"/>
  <c r="AJ67" i="17"/>
  <c r="AI67" i="17"/>
  <c r="AH67" i="17"/>
  <c r="AG67" i="17"/>
  <c r="AF67" i="17"/>
  <c r="AE67" i="17"/>
  <c r="AD67" i="17"/>
  <c r="AC67" i="17"/>
  <c r="AB67" i="17"/>
  <c r="AA67" i="17"/>
  <c r="Z67" i="17"/>
  <c r="Y67" i="17"/>
  <c r="X67" i="17"/>
  <c r="W67" i="17"/>
  <c r="V67" i="17"/>
  <c r="U67" i="17"/>
  <c r="T67" i="17"/>
  <c r="S67" i="17"/>
  <c r="S70" i="17" s="1"/>
  <c r="R67" i="17"/>
  <c r="Q67" i="17"/>
  <c r="P67" i="17"/>
  <c r="O67" i="17"/>
  <c r="N67" i="17"/>
  <c r="M67" i="17"/>
  <c r="L67" i="17"/>
  <c r="K67" i="17"/>
  <c r="K70" i="17" s="1"/>
  <c r="J67" i="17"/>
  <c r="I67" i="17"/>
  <c r="AK64" i="17"/>
  <c r="AJ64" i="17"/>
  <c r="AI64" i="17"/>
  <c r="AH64" i="17"/>
  <c r="AG64" i="17"/>
  <c r="AF64" i="17"/>
  <c r="AE64" i="17"/>
  <c r="AD64" i="17"/>
  <c r="AC64" i="17"/>
  <c r="AB64" i="17"/>
  <c r="AA64" i="17"/>
  <c r="Z64" i="17"/>
  <c r="Y64" i="17"/>
  <c r="X64" i="17"/>
  <c r="W64" i="17"/>
  <c r="V64" i="17"/>
  <c r="U64" i="17"/>
  <c r="T64" i="17"/>
  <c r="S64" i="17"/>
  <c r="R64" i="17"/>
  <c r="Q64" i="17"/>
  <c r="P64" i="17"/>
  <c r="N64" i="17"/>
  <c r="M64" i="17"/>
  <c r="L64" i="17"/>
  <c r="K64" i="17"/>
  <c r="J64" i="17"/>
  <c r="I64" i="17"/>
  <c r="AK63" i="17"/>
  <c r="AJ63" i="17"/>
  <c r="AI63" i="17"/>
  <c r="AH63" i="17"/>
  <c r="AG63" i="17"/>
  <c r="AF63" i="17"/>
  <c r="AE63" i="17"/>
  <c r="AD63" i="17"/>
  <c r="AC63" i="17"/>
  <c r="AB63" i="17"/>
  <c r="AB65" i="17" s="1"/>
  <c r="AA63" i="17"/>
  <c r="Z63" i="17"/>
  <c r="Y63" i="17"/>
  <c r="Y65" i="17" s="1"/>
  <c r="X63" i="17"/>
  <c r="X65" i="17" s="1"/>
  <c r="W63" i="17"/>
  <c r="V63" i="17"/>
  <c r="U63" i="17"/>
  <c r="T63" i="17"/>
  <c r="S63" i="17"/>
  <c r="R63" i="17"/>
  <c r="Q63" i="17"/>
  <c r="P63" i="17"/>
  <c r="O63" i="17"/>
  <c r="O65" i="17" s="1"/>
  <c r="N63" i="17"/>
  <c r="M63" i="17"/>
  <c r="L63" i="17"/>
  <c r="K63" i="17"/>
  <c r="J63" i="17"/>
  <c r="I63" i="17"/>
  <c r="AK60" i="17"/>
  <c r="AJ60" i="17"/>
  <c r="AI60" i="17"/>
  <c r="AH60" i="17"/>
  <c r="AG60" i="17"/>
  <c r="AF60" i="17"/>
  <c r="AE60" i="17"/>
  <c r="AD60" i="17"/>
  <c r="AC60" i="17"/>
  <c r="AB60" i="17"/>
  <c r="AA60" i="17"/>
  <c r="Z60" i="17"/>
  <c r="Y60" i="17"/>
  <c r="X60" i="17"/>
  <c r="W60" i="17"/>
  <c r="V60" i="17"/>
  <c r="U60" i="17"/>
  <c r="T60" i="17"/>
  <c r="S60" i="17"/>
  <c r="R60" i="17"/>
  <c r="Q60" i="17"/>
  <c r="P60" i="17"/>
  <c r="O60" i="17"/>
  <c r="N60" i="17"/>
  <c r="M60" i="17"/>
  <c r="L60" i="17"/>
  <c r="K60" i="17"/>
  <c r="J60" i="17"/>
  <c r="I60" i="17"/>
  <c r="AK59" i="17"/>
  <c r="AJ59" i="17"/>
  <c r="AI59" i="17"/>
  <c r="AH59" i="17"/>
  <c r="AG59" i="17"/>
  <c r="AF59" i="17"/>
  <c r="AE59" i="17"/>
  <c r="AD59" i="17"/>
  <c r="AC59" i="17"/>
  <c r="AB59" i="17"/>
  <c r="AA59" i="17"/>
  <c r="Z59" i="17"/>
  <c r="Y59" i="17"/>
  <c r="X59" i="17"/>
  <c r="W59" i="17"/>
  <c r="V59" i="17"/>
  <c r="U59" i="17"/>
  <c r="T59" i="17"/>
  <c r="S59" i="17"/>
  <c r="R59" i="17"/>
  <c r="Q59" i="17"/>
  <c r="P59" i="17"/>
  <c r="O59" i="17"/>
  <c r="N59" i="17"/>
  <c r="M59" i="17"/>
  <c r="L59" i="17"/>
  <c r="K59" i="17"/>
  <c r="J59" i="17"/>
  <c r="I59" i="17"/>
  <c r="AK58" i="17"/>
  <c r="AJ58" i="17"/>
  <c r="AI58" i="17"/>
  <c r="AH58" i="17"/>
  <c r="AG58" i="17"/>
  <c r="AF58" i="17"/>
  <c r="AE58" i="17"/>
  <c r="AD58" i="17"/>
  <c r="AC58" i="17"/>
  <c r="AB58" i="17"/>
  <c r="AA58" i="17"/>
  <c r="Z58" i="17"/>
  <c r="Y58" i="17"/>
  <c r="X58" i="17"/>
  <c r="W58" i="17"/>
  <c r="V58" i="17"/>
  <c r="U58" i="17"/>
  <c r="T58" i="17"/>
  <c r="S58" i="17"/>
  <c r="R58" i="17"/>
  <c r="Q58" i="17"/>
  <c r="P58" i="17"/>
  <c r="O58" i="17"/>
  <c r="N58" i="17"/>
  <c r="M58" i="17"/>
  <c r="L58" i="17"/>
  <c r="K58" i="17"/>
  <c r="J58" i="17"/>
  <c r="I58" i="17"/>
  <c r="AK57" i="17"/>
  <c r="AJ57" i="17"/>
  <c r="AI57" i="17"/>
  <c r="AH57" i="17"/>
  <c r="AG57" i="17"/>
  <c r="AF57" i="17"/>
  <c r="AE57" i="17"/>
  <c r="AD57" i="17"/>
  <c r="AC57" i="17"/>
  <c r="AB57" i="17"/>
  <c r="AA57" i="17"/>
  <c r="Z57" i="17"/>
  <c r="Y57" i="17"/>
  <c r="X57" i="17"/>
  <c r="W57" i="17"/>
  <c r="V57" i="17"/>
  <c r="U57" i="17"/>
  <c r="T57" i="17"/>
  <c r="S57" i="17"/>
  <c r="R57" i="17"/>
  <c r="Q57" i="17"/>
  <c r="P57" i="17"/>
  <c r="O57" i="17"/>
  <c r="N57" i="17"/>
  <c r="M57" i="17"/>
  <c r="L57" i="17"/>
  <c r="K57" i="17"/>
  <c r="J57" i="17"/>
  <c r="I57" i="17"/>
  <c r="AK56" i="17"/>
  <c r="AJ56" i="17"/>
  <c r="AI56" i="17"/>
  <c r="AH56" i="17"/>
  <c r="AG56" i="17"/>
  <c r="AF56" i="17"/>
  <c r="AE56" i="17"/>
  <c r="AD56" i="17"/>
  <c r="AC56" i="17"/>
  <c r="AB56" i="17"/>
  <c r="AA56" i="17"/>
  <c r="Z56" i="17"/>
  <c r="Y56" i="17"/>
  <c r="X56" i="17"/>
  <c r="W56" i="17"/>
  <c r="V56" i="17"/>
  <c r="U56" i="17"/>
  <c r="T56" i="17"/>
  <c r="S56" i="17"/>
  <c r="R56" i="17"/>
  <c r="Q56" i="17"/>
  <c r="P56" i="17"/>
  <c r="O56" i="17"/>
  <c r="N56" i="17"/>
  <c r="M56" i="17"/>
  <c r="L56" i="17"/>
  <c r="K56" i="17"/>
  <c r="J56" i="17"/>
  <c r="I56" i="17"/>
  <c r="AK53" i="17"/>
  <c r="AJ53" i="17"/>
  <c r="AI53" i="17"/>
  <c r="AH53" i="17"/>
  <c r="AG53" i="17"/>
  <c r="AF53" i="17"/>
  <c r="AE53" i="17"/>
  <c r="AD53" i="17"/>
  <c r="AC53" i="17"/>
  <c r="AB53" i="17"/>
  <c r="AA53" i="17"/>
  <c r="Z53" i="17"/>
  <c r="Y53" i="17"/>
  <c r="X53" i="17"/>
  <c r="W53" i="17"/>
  <c r="V53" i="17"/>
  <c r="U53" i="17"/>
  <c r="T53" i="17"/>
  <c r="S53" i="17"/>
  <c r="R53" i="17"/>
  <c r="Q53" i="17"/>
  <c r="P53" i="17"/>
  <c r="O53" i="17"/>
  <c r="N53" i="17"/>
  <c r="M53" i="17"/>
  <c r="L53" i="17"/>
  <c r="K53" i="17"/>
  <c r="J53" i="17"/>
  <c r="I53" i="17"/>
  <c r="AK52" i="17"/>
  <c r="AJ52" i="17"/>
  <c r="AI52" i="17"/>
  <c r="AH52" i="17"/>
  <c r="AG52" i="17"/>
  <c r="AF52" i="17"/>
  <c r="AE52" i="17"/>
  <c r="AD52" i="17"/>
  <c r="AC52" i="17"/>
  <c r="AB52" i="17"/>
  <c r="AA52" i="17"/>
  <c r="Z52" i="17"/>
  <c r="Y52" i="17"/>
  <c r="X52" i="17"/>
  <c r="W52" i="17"/>
  <c r="V52" i="17"/>
  <c r="U52" i="17"/>
  <c r="T52" i="17"/>
  <c r="S52" i="17"/>
  <c r="R52" i="17"/>
  <c r="Q52" i="17"/>
  <c r="P52" i="17"/>
  <c r="O52" i="17"/>
  <c r="N52" i="17"/>
  <c r="M52" i="17"/>
  <c r="L52" i="17"/>
  <c r="K52" i="17"/>
  <c r="J52" i="17"/>
  <c r="I52" i="17"/>
  <c r="AK51" i="17"/>
  <c r="AG23" i="64" s="1"/>
  <c r="AG24" i="64" s="1"/>
  <c r="AG25" i="64" s="1"/>
  <c r="AJ51" i="17"/>
  <c r="AF23" i="64" s="1"/>
  <c r="AI51" i="17"/>
  <c r="AE23" i="64" s="1"/>
  <c r="AE24" i="64" s="1"/>
  <c r="AE25" i="64" s="1"/>
  <c r="AH51" i="17"/>
  <c r="AD23" i="64" s="1"/>
  <c r="AG51" i="17"/>
  <c r="AC23" i="64" s="1"/>
  <c r="AC24" i="64" s="1"/>
  <c r="AC25" i="64" s="1"/>
  <c r="AF51" i="17"/>
  <c r="AB23" i="64" s="1"/>
  <c r="AE51" i="17"/>
  <c r="AA23" i="64" s="1"/>
  <c r="AD51" i="17"/>
  <c r="Z23" i="64" s="1"/>
  <c r="Z24" i="64" s="1"/>
  <c r="Z25" i="64" s="1"/>
  <c r="AC51" i="17"/>
  <c r="Y23" i="64" s="1"/>
  <c r="Y24" i="64" s="1"/>
  <c r="Y25" i="64" s="1"/>
  <c r="AB51" i="17"/>
  <c r="X23" i="64" s="1"/>
  <c r="AA51" i="17"/>
  <c r="W23" i="64" s="1"/>
  <c r="Z51" i="17"/>
  <c r="V23" i="64" s="1"/>
  <c r="Y51" i="17"/>
  <c r="U23" i="64" s="1"/>
  <c r="U24" i="64" s="1"/>
  <c r="U25" i="64" s="1"/>
  <c r="X51" i="17"/>
  <c r="T23" i="64" s="1"/>
  <c r="W51" i="17"/>
  <c r="S23" i="64" s="1"/>
  <c r="V51" i="17"/>
  <c r="R23" i="64" s="1"/>
  <c r="R24" i="64" s="1"/>
  <c r="R25" i="64" s="1"/>
  <c r="U51" i="17"/>
  <c r="Q23" i="64" s="1"/>
  <c r="T51" i="17"/>
  <c r="P23" i="64" s="1"/>
  <c r="S51" i="17"/>
  <c r="O23" i="64" s="1"/>
  <c r="R51" i="17"/>
  <c r="N23" i="64" s="1"/>
  <c r="Q51" i="17"/>
  <c r="M23" i="64" s="1"/>
  <c r="P51" i="17"/>
  <c r="L23" i="64" s="1"/>
  <c r="O51" i="17"/>
  <c r="K23" i="64" s="1"/>
  <c r="N51" i="17"/>
  <c r="J23" i="64" s="1"/>
  <c r="M51" i="17"/>
  <c r="I23" i="64" s="1"/>
  <c r="L51" i="17"/>
  <c r="H23" i="64" s="1"/>
  <c r="K51" i="17"/>
  <c r="G23" i="64" s="1"/>
  <c r="J51" i="17"/>
  <c r="F23" i="64" s="1"/>
  <c r="I51" i="17"/>
  <c r="E23" i="64" s="1"/>
  <c r="AK50" i="17"/>
  <c r="AJ50" i="17"/>
  <c r="AI50" i="17"/>
  <c r="AI54" i="17" s="1"/>
  <c r="AH50" i="17"/>
  <c r="AG50" i="17"/>
  <c r="AF50" i="17"/>
  <c r="AE50" i="17"/>
  <c r="AD50" i="17"/>
  <c r="AC50" i="17"/>
  <c r="AB50" i="17"/>
  <c r="AA50" i="17"/>
  <c r="Z50" i="17"/>
  <c r="Y50" i="17"/>
  <c r="X50" i="17"/>
  <c r="W50" i="17"/>
  <c r="V50" i="17"/>
  <c r="U50" i="17"/>
  <c r="T50" i="17"/>
  <c r="S50" i="17"/>
  <c r="R50" i="17"/>
  <c r="Q50" i="17"/>
  <c r="P50" i="17"/>
  <c r="O50" i="17"/>
  <c r="N50" i="17"/>
  <c r="M50" i="17"/>
  <c r="L50" i="17"/>
  <c r="K50" i="17"/>
  <c r="J50" i="17"/>
  <c r="I50"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AK46" i="17"/>
  <c r="AJ46" i="17"/>
  <c r="AI46" i="17"/>
  <c r="AH46" i="17"/>
  <c r="AG46" i="17"/>
  <c r="AF46" i="17"/>
  <c r="AE46" i="17"/>
  <c r="AD46" i="17"/>
  <c r="AC46" i="17"/>
  <c r="AB46" i="17"/>
  <c r="AA46" i="17"/>
  <c r="Z46" i="17"/>
  <c r="Y46" i="17"/>
  <c r="X46" i="17"/>
  <c r="W46" i="17"/>
  <c r="V46" i="17"/>
  <c r="U46" i="17"/>
  <c r="T46" i="17"/>
  <c r="S46" i="17"/>
  <c r="R46" i="17"/>
  <c r="Q46" i="17"/>
  <c r="P46" i="17"/>
  <c r="O46" i="17"/>
  <c r="N46" i="17"/>
  <c r="M46" i="17"/>
  <c r="L46" i="17"/>
  <c r="K46" i="17"/>
  <c r="J46" i="17"/>
  <c r="I46"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M30" i="17"/>
  <c r="L30" i="17"/>
  <c r="K30" i="17"/>
  <c r="J30" i="17"/>
  <c r="I30" i="17"/>
  <c r="AK29" i="17"/>
  <c r="AJ29" i="17"/>
  <c r="AI29" i="17"/>
  <c r="AH29" i="17"/>
  <c r="AG29" i="17"/>
  <c r="AF29" i="17"/>
  <c r="AE29" i="17"/>
  <c r="AD29" i="17"/>
  <c r="AC29" i="17"/>
  <c r="AB29" i="17"/>
  <c r="AA29" i="17"/>
  <c r="Z29" i="17"/>
  <c r="Y29" i="17"/>
  <c r="X29" i="17"/>
  <c r="W29" i="17"/>
  <c r="V29" i="17"/>
  <c r="U29" i="17"/>
  <c r="T29" i="17"/>
  <c r="S29" i="17"/>
  <c r="R29" i="17"/>
  <c r="Q29" i="17"/>
  <c r="P29" i="17"/>
  <c r="O29" i="17"/>
  <c r="N29" i="17"/>
  <c r="M29" i="17"/>
  <c r="L29" i="17"/>
  <c r="K29" i="17"/>
  <c r="J29" i="17"/>
  <c r="I29"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AK27" i="17"/>
  <c r="AJ27" i="17"/>
  <c r="AI27" i="17"/>
  <c r="AH27" i="17"/>
  <c r="AG27" i="17"/>
  <c r="AF27" i="17"/>
  <c r="AE27" i="17"/>
  <c r="AD27" i="17"/>
  <c r="AC27" i="17"/>
  <c r="AB27" i="17"/>
  <c r="AA27" i="17"/>
  <c r="Z27" i="17"/>
  <c r="Y27" i="17"/>
  <c r="X27" i="17"/>
  <c r="W27" i="17"/>
  <c r="V27" i="17"/>
  <c r="U27" i="17"/>
  <c r="T27" i="17"/>
  <c r="S27" i="17"/>
  <c r="R27" i="17"/>
  <c r="Q27" i="17"/>
  <c r="P27" i="17"/>
  <c r="O27" i="17"/>
  <c r="N27" i="17"/>
  <c r="M27" i="17"/>
  <c r="L27" i="17"/>
  <c r="K27" i="17"/>
  <c r="J27" i="17"/>
  <c r="I27" i="17"/>
  <c r="AK44" i="17"/>
  <c r="AJ44" i="17"/>
  <c r="AI44" i="17"/>
  <c r="AH44" i="17"/>
  <c r="AG44" i="17"/>
  <c r="AF44" i="17"/>
  <c r="AE44" i="17"/>
  <c r="AD44" i="17"/>
  <c r="AC44" i="17"/>
  <c r="AB44" i="17"/>
  <c r="AA44" i="17"/>
  <c r="Z44" i="17"/>
  <c r="Y44" i="17"/>
  <c r="X44" i="17"/>
  <c r="W44" i="17"/>
  <c r="V44" i="17"/>
  <c r="U44" i="17"/>
  <c r="T44" i="17"/>
  <c r="S44" i="17"/>
  <c r="R44" i="17"/>
  <c r="Q44" i="17"/>
  <c r="P44" i="17"/>
  <c r="O44" i="17"/>
  <c r="N44" i="17"/>
  <c r="M44" i="17"/>
  <c r="L44" i="17"/>
  <c r="K44" i="17"/>
  <c r="J44" i="17"/>
  <c r="I44"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M39" i="17"/>
  <c r="L39" i="17"/>
  <c r="K39" i="17"/>
  <c r="J39" i="17"/>
  <c r="I39"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M38" i="17"/>
  <c r="L38" i="17"/>
  <c r="K38" i="17"/>
  <c r="J38" i="17"/>
  <c r="I38" i="17"/>
  <c r="AK37" i="17"/>
  <c r="AJ37" i="17"/>
  <c r="AI37" i="17"/>
  <c r="AH37" i="17"/>
  <c r="AG37" i="17"/>
  <c r="AF37" i="17"/>
  <c r="AE37" i="17"/>
  <c r="AD37" i="17"/>
  <c r="AC37" i="17"/>
  <c r="AB37" i="17"/>
  <c r="AA37" i="17"/>
  <c r="Z37" i="17"/>
  <c r="Y37" i="17"/>
  <c r="X37" i="17"/>
  <c r="W37" i="17"/>
  <c r="V37" i="17"/>
  <c r="U37" i="17"/>
  <c r="T37" i="17"/>
  <c r="S37" i="17"/>
  <c r="R37" i="17"/>
  <c r="Q37" i="17"/>
  <c r="P37" i="17"/>
  <c r="O37" i="17"/>
  <c r="N37" i="17"/>
  <c r="M37" i="17"/>
  <c r="L37" i="17"/>
  <c r="K37" i="17"/>
  <c r="J37" i="17"/>
  <c r="I37"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M31" i="17"/>
  <c r="L31" i="17"/>
  <c r="K31" i="17"/>
  <c r="J31" i="17"/>
  <c r="I31"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M26" i="17"/>
  <c r="L26" i="17"/>
  <c r="K26" i="17"/>
  <c r="J26" i="17"/>
  <c r="I26"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M25" i="17"/>
  <c r="L25" i="17"/>
  <c r="K25" i="17"/>
  <c r="J25" i="17"/>
  <c r="I25"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M24" i="17"/>
  <c r="L24" i="17"/>
  <c r="K24" i="17"/>
  <c r="J24" i="17"/>
  <c r="I24" i="17"/>
  <c r="AK23" i="17"/>
  <c r="AG13" i="64" s="1"/>
  <c r="AJ23" i="17"/>
  <c r="AF13" i="64" s="1"/>
  <c r="AI23" i="17"/>
  <c r="AE13" i="64" s="1"/>
  <c r="AH23" i="17"/>
  <c r="AD13" i="64" s="1"/>
  <c r="AG23" i="17"/>
  <c r="AC13" i="64" s="1"/>
  <c r="AF23" i="17"/>
  <c r="AB13" i="64" s="1"/>
  <c r="AE23" i="17"/>
  <c r="AA13" i="64" s="1"/>
  <c r="AD23" i="17"/>
  <c r="Z13" i="64" s="1"/>
  <c r="AC23" i="17"/>
  <c r="Y13" i="64" s="1"/>
  <c r="AB23" i="17"/>
  <c r="X13" i="64" s="1"/>
  <c r="AA23" i="17"/>
  <c r="W13" i="64" s="1"/>
  <c r="Z23" i="17"/>
  <c r="V13" i="64" s="1"/>
  <c r="Y23" i="17"/>
  <c r="U13" i="64" s="1"/>
  <c r="X23" i="17"/>
  <c r="T13" i="64" s="1"/>
  <c r="W23" i="17"/>
  <c r="S13" i="64" s="1"/>
  <c r="V23" i="17"/>
  <c r="R13" i="64" s="1"/>
  <c r="U23" i="17"/>
  <c r="Q13" i="64" s="1"/>
  <c r="T23" i="17"/>
  <c r="P13" i="64" s="1"/>
  <c r="S23" i="17"/>
  <c r="O13" i="64" s="1"/>
  <c r="R23" i="17"/>
  <c r="N13" i="64" s="1"/>
  <c r="Q23" i="17"/>
  <c r="M13" i="64" s="1"/>
  <c r="P23" i="17"/>
  <c r="L13" i="64" s="1"/>
  <c r="O23" i="17"/>
  <c r="K13" i="64" s="1"/>
  <c r="N23" i="17"/>
  <c r="J13" i="64" s="1"/>
  <c r="M23" i="17"/>
  <c r="I13" i="64" s="1"/>
  <c r="L23" i="17"/>
  <c r="H13" i="64" s="1"/>
  <c r="K23" i="17"/>
  <c r="G13" i="64" s="1"/>
  <c r="J23" i="17"/>
  <c r="F13" i="64" s="1"/>
  <c r="I23" i="17"/>
  <c r="E13" i="64" s="1"/>
  <c r="AK19" i="17"/>
  <c r="AJ19" i="17"/>
  <c r="AI19" i="17"/>
  <c r="AH19" i="17"/>
  <c r="AG19" i="17"/>
  <c r="AF19" i="17"/>
  <c r="AE19" i="17"/>
  <c r="AD19" i="17"/>
  <c r="AC19" i="17"/>
  <c r="AB19" i="17"/>
  <c r="AA19" i="17"/>
  <c r="Z19" i="17"/>
  <c r="Y19" i="17"/>
  <c r="X19" i="17"/>
  <c r="W19" i="17"/>
  <c r="V19" i="17"/>
  <c r="U19" i="17"/>
  <c r="T19" i="17"/>
  <c r="S19" i="17"/>
  <c r="R19" i="17"/>
  <c r="Q19" i="17"/>
  <c r="P19" i="17"/>
  <c r="O19" i="17"/>
  <c r="N19" i="17"/>
  <c r="M19" i="17"/>
  <c r="L19" i="17"/>
  <c r="K19" i="17"/>
  <c r="J19" i="17"/>
  <c r="I19" i="17"/>
  <c r="AK18" i="17"/>
  <c r="AK20" i="17" s="1"/>
  <c r="AJ18" i="17"/>
  <c r="AI18" i="17"/>
  <c r="AI20" i="17" s="1"/>
  <c r="AH18" i="17"/>
  <c r="AG18" i="17"/>
  <c r="AF18" i="17"/>
  <c r="AE18" i="17"/>
  <c r="AD18" i="17"/>
  <c r="AC18" i="17"/>
  <c r="AB18" i="17"/>
  <c r="AA18" i="17"/>
  <c r="Z18" i="17"/>
  <c r="Y18" i="17"/>
  <c r="X18" i="17"/>
  <c r="W18" i="17"/>
  <c r="V18" i="17"/>
  <c r="U18" i="17"/>
  <c r="T18" i="17"/>
  <c r="S18" i="17"/>
  <c r="R18" i="17"/>
  <c r="Q18" i="17"/>
  <c r="P18" i="17"/>
  <c r="O18" i="17"/>
  <c r="N18" i="17"/>
  <c r="M18" i="17"/>
  <c r="M20" i="17" s="1"/>
  <c r="L18" i="17"/>
  <c r="K18" i="17"/>
  <c r="J18" i="17"/>
  <c r="I18" i="17"/>
  <c r="I20" i="17" s="1"/>
  <c r="AK15" i="17"/>
  <c r="AJ15" i="17"/>
  <c r="AI15" i="17"/>
  <c r="AH15" i="17"/>
  <c r="AG15" i="17"/>
  <c r="AF15" i="17"/>
  <c r="AE15" i="17"/>
  <c r="AD15" i="17"/>
  <c r="AC15" i="17"/>
  <c r="AB15" i="17"/>
  <c r="AA15" i="17"/>
  <c r="Z15" i="17"/>
  <c r="Y15" i="17"/>
  <c r="X15" i="17"/>
  <c r="W15" i="17"/>
  <c r="V15" i="17"/>
  <c r="U15" i="17"/>
  <c r="T15" i="17"/>
  <c r="S15" i="17"/>
  <c r="R15" i="17"/>
  <c r="Q15" i="17"/>
  <c r="P15" i="17"/>
  <c r="O15" i="17"/>
  <c r="N15" i="17"/>
  <c r="M15" i="17"/>
  <c r="L15" i="17"/>
  <c r="K15" i="17"/>
  <c r="J15" i="17"/>
  <c r="I15" i="17"/>
  <c r="AK14" i="17"/>
  <c r="AJ14" i="17"/>
  <c r="AI14" i="17"/>
  <c r="AH14" i="17"/>
  <c r="AG14" i="17"/>
  <c r="AF14" i="17"/>
  <c r="AE14" i="17"/>
  <c r="AD14" i="17"/>
  <c r="AC14" i="17"/>
  <c r="AB14" i="17"/>
  <c r="AA14" i="17"/>
  <c r="Z14" i="17"/>
  <c r="Y14" i="17"/>
  <c r="X14" i="17"/>
  <c r="W14" i="17"/>
  <c r="V14" i="17"/>
  <c r="U14" i="17"/>
  <c r="T14" i="17"/>
  <c r="S14" i="17"/>
  <c r="R14" i="17"/>
  <c r="Q14" i="17"/>
  <c r="P14" i="17"/>
  <c r="O14" i="17"/>
  <c r="N14" i="17"/>
  <c r="M14" i="17"/>
  <c r="L14" i="17"/>
  <c r="K14" i="17"/>
  <c r="J14" i="17"/>
  <c r="I14" i="17"/>
  <c r="AK13" i="17"/>
  <c r="U19" i="60" s="1"/>
  <c r="AJ13" i="17"/>
  <c r="T19" i="60" s="1"/>
  <c r="AI13" i="17"/>
  <c r="S19" i="60" s="1"/>
  <c r="AH13" i="17"/>
  <c r="R19" i="60" s="1"/>
  <c r="AG13" i="17"/>
  <c r="Q19" i="60" s="1"/>
  <c r="AF13" i="17"/>
  <c r="P19" i="60" s="1"/>
  <c r="AE13" i="17"/>
  <c r="O19" i="60" s="1"/>
  <c r="AD13" i="17"/>
  <c r="N19" i="60" s="1"/>
  <c r="AC13" i="17"/>
  <c r="M19" i="60" s="1"/>
  <c r="AB13" i="17"/>
  <c r="L19" i="60" s="1"/>
  <c r="AA13" i="17"/>
  <c r="K19" i="60" s="1"/>
  <c r="Z13" i="17"/>
  <c r="J19" i="60" s="1"/>
  <c r="Y13" i="17"/>
  <c r="I19" i="60" s="1"/>
  <c r="X13" i="17"/>
  <c r="H19" i="60" s="1"/>
  <c r="W13" i="17"/>
  <c r="G19" i="60" s="1"/>
  <c r="V13" i="17"/>
  <c r="F19" i="60" s="1"/>
  <c r="U13" i="17"/>
  <c r="E19" i="60" s="1"/>
  <c r="T13" i="17"/>
  <c r="D19" i="60" s="1"/>
  <c r="S13" i="17"/>
  <c r="R13" i="17"/>
  <c r="Q13" i="17"/>
  <c r="P13" i="17"/>
  <c r="O13" i="17"/>
  <c r="N13" i="17"/>
  <c r="M13" i="17"/>
  <c r="L13" i="17"/>
  <c r="K13" i="17"/>
  <c r="J13" i="17"/>
  <c r="I13" i="17"/>
  <c r="AK12" i="17"/>
  <c r="AJ12" i="17"/>
  <c r="AI12" i="17"/>
  <c r="AH12" i="17"/>
  <c r="AG12" i="17"/>
  <c r="AF12" i="17"/>
  <c r="AE12" i="17"/>
  <c r="AD12" i="17"/>
  <c r="AC12" i="17"/>
  <c r="AB12" i="17"/>
  <c r="AA12" i="17"/>
  <c r="Z12" i="17"/>
  <c r="Y12" i="17"/>
  <c r="X12" i="17"/>
  <c r="W12" i="17"/>
  <c r="V12" i="17"/>
  <c r="U12" i="17"/>
  <c r="T12" i="17"/>
  <c r="S12" i="17"/>
  <c r="R12" i="17"/>
  <c r="Q12" i="17"/>
  <c r="P12" i="17"/>
  <c r="O12" i="17"/>
  <c r="N12" i="17"/>
  <c r="M12" i="17"/>
  <c r="L12" i="17"/>
  <c r="K12" i="17"/>
  <c r="J12" i="17"/>
  <c r="I1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AK7" i="17"/>
  <c r="AJ7" i="17"/>
  <c r="AI7" i="17"/>
  <c r="AH7" i="17"/>
  <c r="AG7" i="17"/>
  <c r="AF7" i="17"/>
  <c r="AE7" i="17"/>
  <c r="AD7" i="17"/>
  <c r="AC7" i="17"/>
  <c r="AB7" i="17"/>
  <c r="AA7" i="17"/>
  <c r="Z7" i="17"/>
  <c r="Y7" i="17"/>
  <c r="X7" i="17"/>
  <c r="W7" i="17"/>
  <c r="V7" i="17"/>
  <c r="U7" i="17"/>
  <c r="T7" i="17"/>
  <c r="S7" i="17"/>
  <c r="R7" i="17"/>
  <c r="Q7" i="17"/>
  <c r="P7" i="17"/>
  <c r="O7" i="17"/>
  <c r="N7" i="17"/>
  <c r="M7" i="17"/>
  <c r="L7" i="17"/>
  <c r="K7" i="17"/>
  <c r="J7" i="17"/>
  <c r="I7" i="17"/>
  <c r="AK6" i="17"/>
  <c r="AG4" i="64" s="1"/>
  <c r="AJ6" i="17"/>
  <c r="AF4" i="64" s="1"/>
  <c r="AI6" i="17"/>
  <c r="AE4" i="64" s="1"/>
  <c r="AH6" i="17"/>
  <c r="AD4" i="64" s="1"/>
  <c r="AG6" i="17"/>
  <c r="AC4" i="64" s="1"/>
  <c r="AF6" i="17"/>
  <c r="AB4" i="64" s="1"/>
  <c r="AE6" i="17"/>
  <c r="AA4" i="64" s="1"/>
  <c r="AD6" i="17"/>
  <c r="Z4" i="64" s="1"/>
  <c r="AC6" i="17"/>
  <c r="Y4" i="64" s="1"/>
  <c r="AB6" i="17"/>
  <c r="X4" i="64" s="1"/>
  <c r="AA6" i="17"/>
  <c r="W4" i="64" s="1"/>
  <c r="Z6" i="17"/>
  <c r="V4" i="64" s="1"/>
  <c r="Y6" i="17"/>
  <c r="U4" i="64" s="1"/>
  <c r="X6" i="17"/>
  <c r="T4" i="64" s="1"/>
  <c r="W6" i="17"/>
  <c r="S4" i="64" s="1"/>
  <c r="V6" i="17"/>
  <c r="R4" i="64" s="1"/>
  <c r="U6" i="17"/>
  <c r="Q4" i="64" s="1"/>
  <c r="T6" i="17"/>
  <c r="P4" i="64" s="1"/>
  <c r="S6" i="17"/>
  <c r="O4" i="64" s="1"/>
  <c r="R6" i="17"/>
  <c r="N4" i="64" s="1"/>
  <c r="Q6" i="17"/>
  <c r="M4" i="64" s="1"/>
  <c r="P6" i="17"/>
  <c r="L4" i="64" s="1"/>
  <c r="O6" i="17"/>
  <c r="K4" i="64" s="1"/>
  <c r="N6" i="17"/>
  <c r="J4" i="64" s="1"/>
  <c r="M6" i="17"/>
  <c r="I4" i="64" s="1"/>
  <c r="L6" i="17"/>
  <c r="H4" i="64" s="1"/>
  <c r="K6" i="17"/>
  <c r="G4" i="64" s="1"/>
  <c r="J6" i="17"/>
  <c r="F4" i="64" s="1"/>
  <c r="I6" i="17"/>
  <c r="E4" i="64" s="1"/>
  <c r="AK5"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AK119" i="17"/>
  <c r="AJ119" i="17"/>
  <c r="AI119" i="17"/>
  <c r="AH119" i="17"/>
  <c r="AG119" i="17"/>
  <c r="AF119" i="17"/>
  <c r="AQ119" i="17" s="1"/>
  <c r="H52" i="57" s="1"/>
  <c r="AE119" i="17"/>
  <c r="AD119" i="17"/>
  <c r="AC119" i="17"/>
  <c r="AB119" i="17"/>
  <c r="AA119" i="17"/>
  <c r="Z119" i="17"/>
  <c r="AO119" i="17" s="1"/>
  <c r="F52" i="57" s="1"/>
  <c r="Y119" i="17"/>
  <c r="X119" i="17"/>
  <c r="W119" i="17"/>
  <c r="V119" i="17"/>
  <c r="U119" i="17"/>
  <c r="T119" i="17"/>
  <c r="AP119" i="17" s="1"/>
  <c r="G52" i="57" s="1"/>
  <c r="S119" i="17"/>
  <c r="R119" i="17"/>
  <c r="Q119" i="17"/>
  <c r="P119" i="17"/>
  <c r="O119" i="17"/>
  <c r="N119" i="17"/>
  <c r="M119" i="17"/>
  <c r="L119" i="17"/>
  <c r="K119" i="17"/>
  <c r="J119" i="17"/>
  <c r="I119" i="17"/>
  <c r="AL41" i="17"/>
  <c r="AL42" i="17" s="1"/>
  <c r="A17" i="17" a="1"/>
  <c r="A17" i="17" s="1"/>
  <c r="A36" i="17" a="1"/>
  <c r="A36" i="17" s="1"/>
  <c r="A105" i="17" a="1"/>
  <c r="A105" i="17" s="1"/>
  <c r="A111" i="17" a="1"/>
  <c r="A111" i="17" s="1"/>
  <c r="A112" i="17" a="1"/>
  <c r="A112" i="17" s="1"/>
  <c r="H119" i="17"/>
  <c r="AM119" i="17" s="1"/>
  <c r="D52" i="57" s="1"/>
  <c r="H63" i="17"/>
  <c r="H65" i="17" s="1"/>
  <c r="H60" i="17"/>
  <c r="H59" i="17"/>
  <c r="H58" i="17"/>
  <c r="H57" i="17"/>
  <c r="H56" i="17"/>
  <c r="H64" i="17"/>
  <c r="H87" i="17"/>
  <c r="H88" i="17"/>
  <c r="H67" i="17"/>
  <c r="H80" i="17"/>
  <c r="E75" i="17"/>
  <c r="B48" i="17"/>
  <c r="E74" i="17"/>
  <c r="D24" i="17"/>
  <c r="E24" i="17"/>
  <c r="D25" i="17"/>
  <c r="E25" i="17"/>
  <c r="D26" i="17"/>
  <c r="E26" i="17"/>
  <c r="D31" i="17"/>
  <c r="E31" i="17"/>
  <c r="D32" i="17"/>
  <c r="E32" i="17"/>
  <c r="D33" i="17"/>
  <c r="E33" i="17"/>
  <c r="D34" i="17"/>
  <c r="E7" i="17"/>
  <c r="E8" i="17"/>
  <c r="E9" i="17"/>
  <c r="E10" i="17"/>
  <c r="E11" i="17"/>
  <c r="E12" i="17"/>
  <c r="E14" i="17"/>
  <c r="E15" i="17"/>
  <c r="D99" i="17"/>
  <c r="D106" i="17"/>
  <c r="D108" i="17"/>
  <c r="E99" i="17"/>
  <c r="B100" i="17" s="1"/>
  <c r="E98" i="17"/>
  <c r="E97" i="17"/>
  <c r="E96" i="17"/>
  <c r="E95" i="17"/>
  <c r="E93" i="17"/>
  <c r="E92" i="17"/>
  <c r="E91" i="17"/>
  <c r="E69" i="17"/>
  <c r="B70" i="17" s="1"/>
  <c r="E68" i="17"/>
  <c r="E67" i="17"/>
  <c r="E88" i="17"/>
  <c r="B89" i="17" s="1"/>
  <c r="E87" i="17"/>
  <c r="E64" i="17"/>
  <c r="B65" i="17" s="1"/>
  <c r="E63" i="17"/>
  <c r="E60" i="17"/>
  <c r="B61" i="17" s="1"/>
  <c r="E59" i="17"/>
  <c r="E58" i="17"/>
  <c r="E57" i="17"/>
  <c r="E56" i="17"/>
  <c r="E80" i="17"/>
  <c r="B81" i="17" s="1"/>
  <c r="E79" i="17"/>
  <c r="E78" i="17"/>
  <c r="E84" i="17"/>
  <c r="B85" i="17" s="1"/>
  <c r="E83" i="17"/>
  <c r="E53" i="17"/>
  <c r="B54" i="17" s="1"/>
  <c r="E52" i="17"/>
  <c r="E51" i="17"/>
  <c r="E50" i="17"/>
  <c r="E72" i="17"/>
  <c r="E44" i="17"/>
  <c r="E39" i="17"/>
  <c r="B40" i="17" s="1"/>
  <c r="E38" i="17"/>
  <c r="E37" i="17"/>
  <c r="E23" i="17"/>
  <c r="E19" i="17"/>
  <c r="E18" i="17"/>
  <c r="D98" i="17"/>
  <c r="D97" i="17"/>
  <c r="D96" i="17"/>
  <c r="D95" i="17"/>
  <c r="D94" i="17"/>
  <c r="D93" i="17"/>
  <c r="D92" i="17"/>
  <c r="D91" i="17"/>
  <c r="D102" i="17"/>
  <c r="D69" i="17"/>
  <c r="D68" i="17"/>
  <c r="D67" i="17"/>
  <c r="D88" i="17"/>
  <c r="D87" i="17"/>
  <c r="D64" i="17"/>
  <c r="D63" i="17"/>
  <c r="D60" i="17"/>
  <c r="D59" i="17"/>
  <c r="D58" i="17"/>
  <c r="D57" i="17"/>
  <c r="D56" i="17"/>
  <c r="D80" i="17"/>
  <c r="D79" i="17"/>
  <c r="D78" i="17"/>
  <c r="D84" i="17"/>
  <c r="D83" i="17"/>
  <c r="D53" i="17"/>
  <c r="D52" i="17"/>
  <c r="D51" i="17"/>
  <c r="D50" i="17"/>
  <c r="D72" i="17"/>
  <c r="D44" i="17"/>
  <c r="D75" i="17"/>
  <c r="D47" i="17"/>
  <c r="D46" i="17"/>
  <c r="D74" i="17"/>
  <c r="D39" i="17"/>
  <c r="D38" i="17"/>
  <c r="D37" i="17"/>
  <c r="D23" i="17"/>
  <c r="D19" i="17"/>
  <c r="B20" i="17" s="1"/>
  <c r="D18" i="17"/>
  <c r="H108" i="17"/>
  <c r="H107" i="17"/>
  <c r="H99" i="17"/>
  <c r="H98" i="17"/>
  <c r="H106" i="17"/>
  <c r="H97" i="17"/>
  <c r="H96" i="17"/>
  <c r="H95" i="17"/>
  <c r="H94" i="17"/>
  <c r="H93" i="17"/>
  <c r="H92" i="17"/>
  <c r="H91" i="17"/>
  <c r="H102" i="17"/>
  <c r="H69" i="17"/>
  <c r="H68" i="17"/>
  <c r="H79" i="17"/>
  <c r="H78" i="17"/>
  <c r="H84" i="17"/>
  <c r="H83" i="17"/>
  <c r="H53" i="17"/>
  <c r="H52" i="17"/>
  <c r="H51" i="17"/>
  <c r="D23" i="64" s="1"/>
  <c r="H50" i="17"/>
  <c r="H72" i="17"/>
  <c r="H75" i="17"/>
  <c r="H47" i="17"/>
  <c r="H46" i="17"/>
  <c r="H74" i="17"/>
  <c r="H30" i="17"/>
  <c r="H29" i="17"/>
  <c r="H28" i="17"/>
  <c r="H27" i="17"/>
  <c r="H39" i="17"/>
  <c r="H38" i="17"/>
  <c r="H37" i="17"/>
  <c r="H44" i="17"/>
  <c r="H34" i="17"/>
  <c r="H33" i="17"/>
  <c r="H32" i="17"/>
  <c r="H31" i="17"/>
  <c r="H26" i="17"/>
  <c r="H25" i="17"/>
  <c r="H24" i="17"/>
  <c r="H23" i="17"/>
  <c r="D13" i="64" s="1"/>
  <c r="H19" i="17"/>
  <c r="H18" i="17"/>
  <c r="H15" i="17"/>
  <c r="H14" i="17"/>
  <c r="H13" i="17"/>
  <c r="H12" i="17"/>
  <c r="H11" i="17"/>
  <c r="H10" i="17"/>
  <c r="H9" i="17"/>
  <c r="H8" i="17"/>
  <c r="H7" i="17"/>
  <c r="H6" i="17"/>
  <c r="D4" i="64" s="1"/>
  <c r="H5" i="17"/>
  <c r="AE2" i="55"/>
  <c r="AF2" i="55"/>
  <c r="AG2" i="55"/>
  <c r="AH2" i="55"/>
  <c r="AI2" i="55"/>
  <c r="AJ2" i="55"/>
  <c r="AK2" i="55"/>
  <c r="U2" i="55"/>
  <c r="V2" i="55"/>
  <c r="W2" i="55"/>
  <c r="X2" i="55"/>
  <c r="Y2" i="55"/>
  <c r="Z2" i="55"/>
  <c r="AA2" i="55"/>
  <c r="AB2" i="55"/>
  <c r="AC2" i="55"/>
  <c r="AD2" i="55"/>
  <c r="T2" i="55"/>
  <c r="S2" i="55"/>
  <c r="R2" i="55"/>
  <c r="Q2" i="55"/>
  <c r="P2" i="55"/>
  <c r="O2" i="55"/>
  <c r="N2" i="55"/>
  <c r="M2" i="55"/>
  <c r="L2" i="55"/>
  <c r="K2" i="55"/>
  <c r="J2" i="55"/>
  <c r="I2" i="55"/>
  <c r="H2" i="55"/>
  <c r="T21" i="60" l="1"/>
  <c r="W19" i="60"/>
  <c r="Z19" i="60"/>
  <c r="Y19" i="60"/>
  <c r="X19" i="60"/>
  <c r="N79" i="60"/>
  <c r="N9" i="60"/>
  <c r="C28" i="58"/>
  <c r="C27" i="58"/>
  <c r="K6" i="64"/>
  <c r="J7" i="64"/>
  <c r="S6" i="64"/>
  <c r="R7" i="64"/>
  <c r="AA6" i="64"/>
  <c r="Z7" i="64"/>
  <c r="G14" i="64"/>
  <c r="G15" i="64" s="1"/>
  <c r="O14" i="64"/>
  <c r="O15" i="64" s="1"/>
  <c r="W14" i="64"/>
  <c r="W15" i="64" s="1"/>
  <c r="AE14" i="64"/>
  <c r="AE15" i="64" s="1"/>
  <c r="H24" i="64"/>
  <c r="H25" i="64" s="1"/>
  <c r="P24" i="64"/>
  <c r="P25" i="64"/>
  <c r="AJ23" i="64"/>
  <c r="AL23" i="64"/>
  <c r="X24" i="64"/>
  <c r="X25" i="64" s="1"/>
  <c r="AF24" i="64"/>
  <c r="AF25" i="64" s="1"/>
  <c r="AF65" i="17"/>
  <c r="AQ79" i="17"/>
  <c r="AI113" i="17"/>
  <c r="X7" i="64"/>
  <c r="Y6" i="64"/>
  <c r="D6" i="64"/>
  <c r="A4" i="64" a="1"/>
  <c r="A4" i="64" s="1"/>
  <c r="AI4" i="64"/>
  <c r="H54" i="17"/>
  <c r="L6" i="64"/>
  <c r="K7" i="64"/>
  <c r="K8" i="64" s="1"/>
  <c r="S7" i="64"/>
  <c r="T6" i="64"/>
  <c r="AB6" i="64"/>
  <c r="AG7" i="64"/>
  <c r="AM4" i="64"/>
  <c r="AA7" i="64"/>
  <c r="N20" i="17"/>
  <c r="H14" i="64"/>
  <c r="H15" i="64" s="1"/>
  <c r="AL13" i="64"/>
  <c r="P14" i="64"/>
  <c r="AJ13" i="64"/>
  <c r="X14" i="64"/>
  <c r="X15" i="64" s="1"/>
  <c r="AF14" i="64"/>
  <c r="AF15" i="64" s="1"/>
  <c r="I24" i="64"/>
  <c r="I25" i="64" s="1"/>
  <c r="Q24" i="64"/>
  <c r="Q25" i="64" s="1"/>
  <c r="AF114" i="17"/>
  <c r="W85" i="17"/>
  <c r="AK89" i="17"/>
  <c r="Q109" i="17"/>
  <c r="AG109" i="17"/>
  <c r="O113" i="17"/>
  <c r="AN119" i="17"/>
  <c r="E52" i="57" s="1"/>
  <c r="Q6" i="64"/>
  <c r="P7" i="64"/>
  <c r="H20" i="17"/>
  <c r="D24" i="64"/>
  <c r="D25" i="64" s="1"/>
  <c r="AI23" i="64"/>
  <c r="E6" i="64"/>
  <c r="D7" i="64"/>
  <c r="M6" i="64"/>
  <c r="L7" i="64"/>
  <c r="L8" i="64" s="1"/>
  <c r="U6" i="64"/>
  <c r="T7" i="64"/>
  <c r="AC6" i="64"/>
  <c r="AB7" i="64"/>
  <c r="I14" i="64"/>
  <c r="I15" i="64" s="1"/>
  <c r="Q14" i="64"/>
  <c r="Q15" i="64" s="1"/>
  <c r="Y14" i="64"/>
  <c r="Y15" i="64" s="1"/>
  <c r="AG14" i="64"/>
  <c r="AG15" i="64" s="1"/>
  <c r="J24" i="64"/>
  <c r="J25" i="64" s="1"/>
  <c r="M113" i="17"/>
  <c r="H61" i="17"/>
  <c r="F6" i="64"/>
  <c r="E7" i="64"/>
  <c r="N6" i="64"/>
  <c r="M7" i="64"/>
  <c r="V6" i="64"/>
  <c r="U7" i="64"/>
  <c r="AK4" i="64"/>
  <c r="AD6" i="64"/>
  <c r="AC7" i="64"/>
  <c r="P20" i="17"/>
  <c r="AF20" i="17"/>
  <c r="J14" i="64"/>
  <c r="J15" i="64" s="1"/>
  <c r="R14" i="64"/>
  <c r="R15" i="64" s="1"/>
  <c r="Z14" i="64"/>
  <c r="Z15" i="64" s="1"/>
  <c r="AB54" i="17"/>
  <c r="K24" i="64"/>
  <c r="K25" i="64" s="1"/>
  <c r="S24" i="64"/>
  <c r="S25" i="64" s="1"/>
  <c r="AA24" i="64"/>
  <c r="AA25" i="64" s="1"/>
  <c r="T70" i="17"/>
  <c r="Z114" i="17"/>
  <c r="Q85" i="17"/>
  <c r="N113" i="17"/>
  <c r="AD113" i="17"/>
  <c r="AI13" i="64"/>
  <c r="D14" i="64"/>
  <c r="D15" i="64" s="1"/>
  <c r="H76" i="17"/>
  <c r="N7" i="64"/>
  <c r="O6" i="64"/>
  <c r="W6" i="64"/>
  <c r="V7" i="64"/>
  <c r="AE6" i="64"/>
  <c r="AD7" i="64"/>
  <c r="K14" i="64"/>
  <c r="K15" i="64" s="1"/>
  <c r="S14" i="64"/>
  <c r="S15" i="64" s="1"/>
  <c r="AA14" i="64"/>
  <c r="AA15" i="64" s="1"/>
  <c r="L24" i="64"/>
  <c r="L25" i="64" s="1"/>
  <c r="T24" i="64"/>
  <c r="T25" i="64" s="1"/>
  <c r="AB24" i="64"/>
  <c r="AB25" i="64" s="1"/>
  <c r="AM23" i="64"/>
  <c r="AP79" i="17"/>
  <c r="AQ97" i="17"/>
  <c r="AE113" i="17"/>
  <c r="R113" i="17"/>
  <c r="G6" i="64"/>
  <c r="F7" i="64"/>
  <c r="J28" i="20"/>
  <c r="H27" i="20"/>
  <c r="J27" i="20"/>
  <c r="I27" i="20"/>
  <c r="G27" i="20"/>
  <c r="H29" i="20"/>
  <c r="F28" i="20"/>
  <c r="G28" i="20"/>
  <c r="I29" i="20"/>
  <c r="I28" i="20"/>
  <c r="H28" i="20"/>
  <c r="F27" i="20"/>
  <c r="G29" i="20"/>
  <c r="J29" i="20"/>
  <c r="F29" i="20"/>
  <c r="B76" i="17"/>
  <c r="H6" i="64"/>
  <c r="G7" i="64"/>
  <c r="P6" i="64"/>
  <c r="AL4" i="64"/>
  <c r="AJ4" i="64"/>
  <c r="O7" i="64"/>
  <c r="X6" i="64"/>
  <c r="W7" i="64"/>
  <c r="AF6" i="64"/>
  <c r="AE7" i="64"/>
  <c r="R20" i="17"/>
  <c r="AH20" i="17"/>
  <c r="L14" i="64"/>
  <c r="L15" i="64" s="1"/>
  <c r="T14" i="64"/>
  <c r="T15" i="64" s="1"/>
  <c r="AB14" i="64"/>
  <c r="AB15" i="64" s="1"/>
  <c r="AM13" i="64"/>
  <c r="N54" i="17"/>
  <c r="E24" i="64"/>
  <c r="E25" i="64" s="1"/>
  <c r="O24" i="64"/>
  <c r="O25" i="64" s="1"/>
  <c r="M24" i="64"/>
  <c r="M25" i="64" s="1"/>
  <c r="AK65" i="17"/>
  <c r="AF70" i="17"/>
  <c r="AJ76" i="17"/>
  <c r="Z81" i="17"/>
  <c r="X113" i="17"/>
  <c r="AF113" i="17"/>
  <c r="S113" i="17"/>
  <c r="I6" i="64"/>
  <c r="H7" i="64"/>
  <c r="AG6" i="64"/>
  <c r="AF7" i="64"/>
  <c r="E14" i="64"/>
  <c r="E15" i="64" s="1"/>
  <c r="U14" i="64"/>
  <c r="U15" i="64" s="1"/>
  <c r="AC14" i="64"/>
  <c r="AC15" i="64" s="1"/>
  <c r="F24" i="64"/>
  <c r="F25" i="64" s="1"/>
  <c r="N24" i="64"/>
  <c r="N25" i="64" s="1"/>
  <c r="V24" i="64"/>
  <c r="V25" i="64" s="1"/>
  <c r="AK23" i="64"/>
  <c r="AD24" i="64"/>
  <c r="AD25" i="64" s="1"/>
  <c r="AG113" i="17"/>
  <c r="T113" i="17"/>
  <c r="I7" i="64"/>
  <c r="J6" i="64"/>
  <c r="J8" i="64" s="1"/>
  <c r="R6" i="64"/>
  <c r="Q7" i="64"/>
  <c r="Z6" i="64"/>
  <c r="Y7" i="64"/>
  <c r="L20" i="17"/>
  <c r="F14" i="64"/>
  <c r="F15" i="64" s="1"/>
  <c r="V14" i="64"/>
  <c r="V15" i="64" s="1"/>
  <c r="AK13" i="64"/>
  <c r="AD14" i="64"/>
  <c r="AD15" i="64" s="1"/>
  <c r="J40" i="17"/>
  <c r="G24" i="64"/>
  <c r="G25" i="64" s="1"/>
  <c r="W24" i="64"/>
  <c r="W25" i="64" s="1"/>
  <c r="S65" i="17"/>
  <c r="AA65" i="17"/>
  <c r="AI65" i="17"/>
  <c r="V76" i="17"/>
  <c r="AK85" i="17"/>
  <c r="J113" i="17"/>
  <c r="AK61" i="17"/>
  <c r="Y76" i="17"/>
  <c r="T100" i="17"/>
  <c r="J20" i="17"/>
  <c r="AJ65" i="17"/>
  <c r="AE114" i="17"/>
  <c r="J89" i="17"/>
  <c r="K113" i="17"/>
  <c r="Y113" i="17"/>
  <c r="AC81" i="17"/>
  <c r="M85" i="17"/>
  <c r="AA85" i="17"/>
  <c r="Y89" i="17"/>
  <c r="Y40" i="17"/>
  <c r="AK35" i="17"/>
  <c r="AH54" i="17"/>
  <c r="M89" i="17"/>
  <c r="Y20" i="17"/>
  <c r="S81" i="17"/>
  <c r="AK54" i="17"/>
  <c r="AJ114" i="17"/>
  <c r="H35" i="17"/>
  <c r="Q20" i="17"/>
  <c r="AE20" i="17"/>
  <c r="N70" i="17"/>
  <c r="S85" i="17"/>
  <c r="AG85" i="17"/>
  <c r="Q89" i="17"/>
  <c r="V20" i="17"/>
  <c r="U70" i="17"/>
  <c r="U109" i="17"/>
  <c r="AG20" i="17"/>
  <c r="I54" i="17"/>
  <c r="Z65" i="17"/>
  <c r="S114" i="17"/>
  <c r="AG76" i="17"/>
  <c r="X85" i="17"/>
  <c r="AJ89" i="17"/>
  <c r="W113" i="17"/>
  <c r="V109" i="17"/>
  <c r="AG40" i="17"/>
  <c r="R61" i="17"/>
  <c r="L70" i="17"/>
  <c r="I89" i="17"/>
  <c r="L109" i="17"/>
  <c r="AJ20" i="17"/>
  <c r="N65" i="17"/>
  <c r="AB81" i="17"/>
  <c r="L85" i="17"/>
  <c r="K89" i="17"/>
  <c r="AJ100" i="17"/>
  <c r="AB115" i="17"/>
  <c r="M109" i="17"/>
  <c r="L113" i="17"/>
  <c r="O115" i="17"/>
  <c r="O116" i="17" s="1"/>
  <c r="J100" i="17"/>
  <c r="P65" i="17"/>
  <c r="AB85" i="17"/>
  <c r="Z89" i="17"/>
  <c r="I115" i="17"/>
  <c r="K20" i="17"/>
  <c r="X20" i="17"/>
  <c r="X40" i="17"/>
  <c r="AC54" i="17"/>
  <c r="R65" i="17"/>
  <c r="Q65" i="17"/>
  <c r="X76" i="17"/>
  <c r="P85" i="17"/>
  <c r="P115" i="17"/>
  <c r="Q115" i="17"/>
  <c r="Z40" i="17"/>
  <c r="AG65" i="17"/>
  <c r="AE70" i="17"/>
  <c r="AI76" i="17"/>
  <c r="T81" i="17"/>
  <c r="S115" i="17"/>
  <c r="R115" i="17"/>
  <c r="AF40" i="17"/>
  <c r="H40" i="17"/>
  <c r="W40" i="17"/>
  <c r="W41" i="17" s="1"/>
  <c r="AA40" i="17"/>
  <c r="L40" i="17"/>
  <c r="AH65" i="17"/>
  <c r="U81" i="17"/>
  <c r="AF85" i="17"/>
  <c r="T115" i="17"/>
  <c r="W20" i="17"/>
  <c r="H16" i="17"/>
  <c r="O20" i="17"/>
  <c r="AC20" i="17"/>
  <c r="AB40" i="17"/>
  <c r="M40" i="17"/>
  <c r="M41" i="17" s="1"/>
  <c r="AH70" i="17"/>
  <c r="AB76" i="17"/>
  <c r="U115" i="17"/>
  <c r="AI115" i="17"/>
  <c r="AK115" i="17"/>
  <c r="AD20" i="17"/>
  <c r="X35" i="17"/>
  <c r="AD40" i="17"/>
  <c r="S54" i="17"/>
  <c r="AI70" i="17"/>
  <c r="P76" i="17"/>
  <c r="W81" i="17"/>
  <c r="AG89" i="17"/>
  <c r="V115" i="17"/>
  <c r="O55" i="60"/>
  <c r="O58" i="60" s="1"/>
  <c r="AA81" i="17"/>
  <c r="K61" i="17"/>
  <c r="AI100" i="17"/>
  <c r="Y35" i="17"/>
  <c r="Y41" i="17" s="1"/>
  <c r="AH40" i="17"/>
  <c r="J61" i="17"/>
  <c r="L61" i="17"/>
  <c r="L54" i="17"/>
  <c r="W54" i="17"/>
  <c r="N61" i="17"/>
  <c r="X115" i="17"/>
  <c r="K40" i="17"/>
  <c r="N40" i="17"/>
  <c r="T61" i="17"/>
  <c r="H70" i="17"/>
  <c r="AF61" i="17"/>
  <c r="W115" i="17"/>
  <c r="N109" i="17"/>
  <c r="AH109" i="17"/>
  <c r="AF54" i="17"/>
  <c r="M54" i="17"/>
  <c r="AG54" i="17"/>
  <c r="O61" i="17"/>
  <c r="AI61" i="17"/>
  <c r="Y115" i="17"/>
  <c r="P109" i="17"/>
  <c r="AE40" i="17"/>
  <c r="AD61" i="17"/>
  <c r="R70" i="17"/>
  <c r="H115" i="17"/>
  <c r="AE61" i="17"/>
  <c r="J81" i="17"/>
  <c r="M61" i="17"/>
  <c r="K81" i="17"/>
  <c r="S109" i="17"/>
  <c r="AE35" i="17"/>
  <c r="T109" i="17"/>
  <c r="AK16" i="17"/>
  <c r="L35" i="17"/>
  <c r="AC40" i="17"/>
  <c r="I76" i="17"/>
  <c r="Z35" i="17"/>
  <c r="S40" i="17"/>
  <c r="M70" i="17"/>
  <c r="AD76" i="17"/>
  <c r="U16" i="17"/>
  <c r="T65" i="17"/>
  <c r="AE76" i="17"/>
  <c r="AH89" i="17"/>
  <c r="AH113" i="17"/>
  <c r="T16" i="17"/>
  <c r="D16" i="60" s="1"/>
  <c r="D21" i="60" s="1"/>
  <c r="S61" i="17"/>
  <c r="U61" i="17"/>
  <c r="L114" i="17"/>
  <c r="AI89" i="17"/>
  <c r="AB100" i="17"/>
  <c r="V65" i="17"/>
  <c r="AJ70" i="17"/>
  <c r="V114" i="17"/>
  <c r="AJ113" i="17"/>
  <c r="AA113" i="17"/>
  <c r="W65" i="17"/>
  <c r="AK70" i="17"/>
  <c r="W114" i="17"/>
  <c r="J85" i="17"/>
  <c r="Q113" i="17"/>
  <c r="AB113" i="17"/>
  <c r="AC115" i="17"/>
  <c r="W16" i="17"/>
  <c r="G16" i="60" s="1"/>
  <c r="G21" i="60" s="1"/>
  <c r="P16" i="17"/>
  <c r="M65" i="17"/>
  <c r="K85" i="17"/>
  <c r="V85" i="17"/>
  <c r="R89" i="17"/>
  <c r="AC113" i="17"/>
  <c r="AJ115" i="17"/>
  <c r="X16" i="17"/>
  <c r="Q16" i="17"/>
  <c r="S35" i="17"/>
  <c r="X54" i="17"/>
  <c r="O54" i="17"/>
  <c r="Q54" i="17"/>
  <c r="AH61" i="17"/>
  <c r="AB89" i="17"/>
  <c r="S89" i="17"/>
  <c r="U100" i="17"/>
  <c r="AD81" i="17"/>
  <c r="AI40" i="17"/>
  <c r="AG61" i="17"/>
  <c r="AE81" i="17"/>
  <c r="K35" i="17"/>
  <c r="W35" i="17"/>
  <c r="R40" i="17"/>
  <c r="R54" i="17"/>
  <c r="V70" i="17"/>
  <c r="J76" i="17"/>
  <c r="J16" i="17"/>
  <c r="I65" i="17"/>
  <c r="W70" i="17"/>
  <c r="T114" i="17"/>
  <c r="N89" i="17"/>
  <c r="W109" i="17"/>
  <c r="V16" i="17"/>
  <c r="U65" i="17"/>
  <c r="X89" i="17"/>
  <c r="Q100" i="17"/>
  <c r="X109" i="17"/>
  <c r="AE65" i="17"/>
  <c r="P70" i="17"/>
  <c r="Z70" i="17"/>
  <c r="U85" i="17"/>
  <c r="Z109" i="17"/>
  <c r="AK113" i="17"/>
  <c r="N16" i="17"/>
  <c r="Y16" i="17"/>
  <c r="R16" i="17"/>
  <c r="AE85" i="17"/>
  <c r="AA89" i="17"/>
  <c r="AA109" i="17"/>
  <c r="I113" i="17"/>
  <c r="T35" i="17"/>
  <c r="Y54" i="17"/>
  <c r="P54" i="17"/>
  <c r="AJ54" i="17"/>
  <c r="I70" i="17"/>
  <c r="AC70" i="17"/>
  <c r="Z76" i="17"/>
  <c r="AC89" i="17"/>
  <c r="T89" i="17"/>
  <c r="V100" i="17"/>
  <c r="O40" i="17"/>
  <c r="I40" i="17"/>
  <c r="AC76" i="17"/>
  <c r="AG70" i="17"/>
  <c r="AD16" i="17"/>
  <c r="J65" i="17"/>
  <c r="U114" i="17"/>
  <c r="S100" i="17"/>
  <c r="K65" i="17"/>
  <c r="L65" i="17"/>
  <c r="Y61" i="17"/>
  <c r="J70" i="17"/>
  <c r="AD70" i="17"/>
  <c r="AA76" i="17"/>
  <c r="O76" i="17"/>
  <c r="N85" i="17"/>
  <c r="AH85" i="17"/>
  <c r="Y85" i="17"/>
  <c r="AD89" i="17"/>
  <c r="U89" i="17"/>
  <c r="W100" i="17"/>
  <c r="P114" i="17"/>
  <c r="AJ16" i="17"/>
  <c r="T16" i="60" s="1"/>
  <c r="AF35" i="17"/>
  <c r="AA35" i="17"/>
  <c r="AA41" i="17" s="1"/>
  <c r="Y81" i="17"/>
  <c r="S16" i="17"/>
  <c r="AC65" i="17"/>
  <c r="K76" i="17"/>
  <c r="W89" i="17"/>
  <c r="P100" i="17"/>
  <c r="U20" i="17"/>
  <c r="T54" i="17"/>
  <c r="AD65" i="17"/>
  <c r="O70" i="17"/>
  <c r="O89" i="17"/>
  <c r="AK100" i="17"/>
  <c r="V61" i="17"/>
  <c r="Y70" i="17"/>
  <c r="R100" i="17"/>
  <c r="P113" i="17"/>
  <c r="Q70" i="17"/>
  <c r="AD85" i="17"/>
  <c r="P61" i="17"/>
  <c r="AJ61" i="17"/>
  <c r="AB20" i="17"/>
  <c r="S20" i="17"/>
  <c r="AA54" i="17"/>
  <c r="Z61" i="17"/>
  <c r="Q61" i="17"/>
  <c r="O85" i="17"/>
  <c r="AI85" i="17"/>
  <c r="Z85" i="17"/>
  <c r="AE89" i="17"/>
  <c r="O100" i="17"/>
  <c r="Y114" i="17"/>
  <c r="AE16" i="17"/>
  <c r="N76" i="17"/>
  <c r="N114" i="17"/>
  <c r="AH100" i="17"/>
  <c r="L16" i="17"/>
  <c r="AA61" i="17"/>
  <c r="I61" i="17"/>
  <c r="AC61" i="17"/>
  <c r="O109" i="17"/>
  <c r="AI109" i="17"/>
  <c r="Z113" i="17"/>
  <c r="AC114" i="17"/>
  <c r="K16" i="17"/>
  <c r="AH76" i="17"/>
  <c r="AH114" i="17"/>
  <c r="N100" i="17"/>
  <c r="AF16" i="17"/>
  <c r="AB61" i="17"/>
  <c r="X70" i="17"/>
  <c r="Z115" i="17"/>
  <c r="AD114" i="17"/>
  <c r="AB70" i="17"/>
  <c r="O81" i="17"/>
  <c r="M100" i="17"/>
  <c r="P81" i="17"/>
  <c r="AJ81" i="17"/>
  <c r="M115" i="17"/>
  <c r="AG115" i="17"/>
  <c r="V113" i="17"/>
  <c r="AH16" i="17"/>
  <c r="Q114" i="17"/>
  <c r="Q76" i="17"/>
  <c r="AA115" i="17"/>
  <c r="Z16" i="17"/>
  <c r="J16" i="60" s="1"/>
  <c r="J21" i="60" s="1"/>
  <c r="AH81" i="17"/>
  <c r="AE115" i="17"/>
  <c r="M35" i="17"/>
  <c r="AI81" i="17"/>
  <c r="AG100" i="17"/>
  <c r="L115" i="17"/>
  <c r="AF115" i="17"/>
  <c r="AF116" i="17" s="1"/>
  <c r="U113" i="17"/>
  <c r="N35" i="17"/>
  <c r="AH35" i="17"/>
  <c r="T20" i="17"/>
  <c r="O35" i="17"/>
  <c r="AI35" i="17"/>
  <c r="P40" i="17"/>
  <c r="AJ40" i="17"/>
  <c r="X114" i="17"/>
  <c r="Q81" i="17"/>
  <c r="AK81" i="17"/>
  <c r="X100" i="17"/>
  <c r="Z100" i="17"/>
  <c r="N115" i="17"/>
  <c r="AH115" i="17"/>
  <c r="P35" i="17"/>
  <c r="AJ35" i="17"/>
  <c r="Q40" i="17"/>
  <c r="AK40" i="17"/>
  <c r="AK41" i="17" s="1"/>
  <c r="Z54" i="17"/>
  <c r="R81" i="17"/>
  <c r="Y100" i="17"/>
  <c r="Y109" i="17"/>
  <c r="AJ109" i="17"/>
  <c r="J115" i="17"/>
  <c r="AG35" i="17"/>
  <c r="U35" i="17"/>
  <c r="T40" i="17"/>
  <c r="J54" i="17"/>
  <c r="AD54" i="17"/>
  <c r="U54" i="17"/>
  <c r="S76" i="17"/>
  <c r="V81" i="17"/>
  <c r="I100" i="17"/>
  <c r="AC100" i="17"/>
  <c r="I109" i="17"/>
  <c r="AC109" i="17"/>
  <c r="K114" i="17"/>
  <c r="AG81" i="17"/>
  <c r="Q35" i="17"/>
  <c r="AK109" i="17"/>
  <c r="R35" i="17"/>
  <c r="I114" i="17"/>
  <c r="J35" i="17"/>
  <c r="J41" i="17" s="1"/>
  <c r="AB109" i="17"/>
  <c r="AA16" i="17"/>
  <c r="K16" i="60" s="1"/>
  <c r="K21" i="60" s="1"/>
  <c r="I16" i="17"/>
  <c r="V40" i="17"/>
  <c r="K54" i="17"/>
  <c r="AE54" i="17"/>
  <c r="V54" i="17"/>
  <c r="T76" i="17"/>
  <c r="I85" i="17"/>
  <c r="AC85" i="17"/>
  <c r="AD100" i="17"/>
  <c r="J109" i="17"/>
  <c r="AD109" i="17"/>
  <c r="R114" i="17"/>
  <c r="R76" i="17"/>
  <c r="AF81" i="17"/>
  <c r="AG114" i="17"/>
  <c r="M81" i="17"/>
  <c r="AD115" i="17"/>
  <c r="K115" i="17"/>
  <c r="AB16" i="17"/>
  <c r="L16" i="60" s="1"/>
  <c r="L21" i="60" s="1"/>
  <c r="AB35" i="17"/>
  <c r="AG16" i="17"/>
  <c r="I35" i="17"/>
  <c r="AA100" i="17"/>
  <c r="AB114" i="17"/>
  <c r="AI16" i="17"/>
  <c r="U40" i="17"/>
  <c r="Z20" i="17"/>
  <c r="Z21" i="17" s="1"/>
  <c r="V35" i="17"/>
  <c r="W61" i="17"/>
  <c r="U76" i="17"/>
  <c r="K100" i="17"/>
  <c r="AE100" i="17"/>
  <c r="K109" i="17"/>
  <c r="AE109" i="17"/>
  <c r="M114" i="17"/>
  <c r="AK114" i="17"/>
  <c r="AK76" i="17"/>
  <c r="AA70" i="17"/>
  <c r="L81" i="17"/>
  <c r="N81" i="17"/>
  <c r="M16" i="17"/>
  <c r="AC35" i="17"/>
  <c r="AD35" i="17"/>
  <c r="J114" i="17"/>
  <c r="O16" i="17"/>
  <c r="AC16" i="17"/>
  <c r="AA20" i="17"/>
  <c r="X61" i="17"/>
  <c r="L76" i="17"/>
  <c r="AF76" i="17"/>
  <c r="V89" i="17"/>
  <c r="L100" i="17"/>
  <c r="AF100" i="17"/>
  <c r="AA114" i="17"/>
  <c r="H109" i="17"/>
  <c r="AO75" i="17"/>
  <c r="K11" i="58" s="1"/>
  <c r="AQ75" i="17"/>
  <c r="M11" i="58" s="1"/>
  <c r="AQ74" i="17"/>
  <c r="M10" i="58" s="1"/>
  <c r="AP75" i="17"/>
  <c r="L11" i="58" s="1"/>
  <c r="AM74" i="17"/>
  <c r="I10" i="58" s="1"/>
  <c r="AO74" i="17"/>
  <c r="K10" i="58" s="1"/>
  <c r="AN75" i="17"/>
  <c r="J11" i="58" s="1"/>
  <c r="AM75" i="17"/>
  <c r="I11" i="58" s="1"/>
  <c r="AP74" i="17"/>
  <c r="L10" i="58" s="1"/>
  <c r="AN74" i="17"/>
  <c r="J10" i="58" s="1"/>
  <c r="H85" i="17"/>
  <c r="H100" i="17"/>
  <c r="H89" i="17"/>
  <c r="H81" i="17"/>
  <c r="H113" i="17"/>
  <c r="A106" i="17" a="1"/>
  <c r="A106" i="17" s="1"/>
  <c r="A11" i="17" a="1"/>
  <c r="A11" i="17" s="1"/>
  <c r="H114" i="17"/>
  <c r="A98" i="17" a="1"/>
  <c r="A98" i="17" s="1"/>
  <c r="A91" i="17" a="1"/>
  <c r="A91" i="17" s="1"/>
  <c r="A23" i="17" a="1"/>
  <c r="A23" i="17" s="1"/>
  <c r="A72" i="17" a="1"/>
  <c r="A72" i="17" s="1"/>
  <c r="A24" i="17" a="1"/>
  <c r="A24" i="17" s="1"/>
  <c r="A108" i="17" a="1"/>
  <c r="A108" i="17" s="1"/>
  <c r="A99" i="17" a="1"/>
  <c r="A99" i="17" s="1"/>
  <c r="A33" i="17" a="1"/>
  <c r="A33" i="17" s="1"/>
  <c r="A84" i="17" a="1"/>
  <c r="A84" i="17" s="1"/>
  <c r="A9" i="17" a="1"/>
  <c r="A9" i="17" s="1"/>
  <c r="A10" i="17" a="1"/>
  <c r="A10" i="17" s="1"/>
  <c r="A18" i="17" a="1"/>
  <c r="A18" i="17" s="1"/>
  <c r="A31" i="17" a="1"/>
  <c r="A31" i="17" s="1"/>
  <c r="A32" i="17" a="1"/>
  <c r="A32" i="17" s="1"/>
  <c r="A29" i="17" a="1"/>
  <c r="A29" i="17" s="1"/>
  <c r="A46" i="17" a="1"/>
  <c r="A46" i="17" s="1"/>
  <c r="A97" i="17" a="1"/>
  <c r="A97" i="17" s="1"/>
  <c r="A80" i="17" a="1"/>
  <c r="A80" i="17" s="1"/>
  <c r="A51" i="17" a="1"/>
  <c r="A51" i="17" s="1"/>
  <c r="A52" i="17" a="1"/>
  <c r="A52" i="17" s="1"/>
  <c r="A53" i="17" a="1"/>
  <c r="A53" i="17" s="1"/>
  <c r="A83" i="17" a="1"/>
  <c r="A83" i="17" s="1"/>
  <c r="A59" i="17" a="1"/>
  <c r="A59" i="17" s="1"/>
  <c r="A60" i="17" a="1"/>
  <c r="A60" i="17" s="1"/>
  <c r="A63" i="17" a="1"/>
  <c r="A63" i="17" s="1"/>
  <c r="A64" i="17" a="1"/>
  <c r="A64" i="17" s="1"/>
  <c r="A87" i="17" a="1"/>
  <c r="A87" i="17" s="1"/>
  <c r="A5" i="17" a="1"/>
  <c r="A5" i="17" s="1"/>
  <c r="A6" i="17" a="1"/>
  <c r="A6" i="17" s="1"/>
  <c r="A68" i="17" a="1"/>
  <c r="A68" i="17" s="1"/>
  <c r="A8" i="17" a="1"/>
  <c r="A8" i="17" s="1"/>
  <c r="A38" i="17" a="1"/>
  <c r="A38" i="17" s="1"/>
  <c r="A69" i="17" a="1"/>
  <c r="A69" i="17" s="1"/>
  <c r="A39" i="17" a="1"/>
  <c r="A39" i="17" s="1"/>
  <c r="A56" i="17" a="1"/>
  <c r="A56" i="17" s="1"/>
  <c r="A27" i="17" a="1"/>
  <c r="A27" i="17" s="1"/>
  <c r="A19" i="17" a="1"/>
  <c r="A19" i="17" s="1"/>
  <c r="A57" i="17" a="1"/>
  <c r="A57" i="17" s="1"/>
  <c r="A44" i="17" a="1"/>
  <c r="A44" i="17" s="1"/>
  <c r="A28" i="17" a="1"/>
  <c r="A28" i="17" s="1"/>
  <c r="A74" i="17" a="1"/>
  <c r="A74" i="17" s="1"/>
  <c r="A78" i="17" a="1"/>
  <c r="A78" i="17" s="1"/>
  <c r="A30" i="17" a="1"/>
  <c r="A30" i="17" s="1"/>
  <c r="A79" i="17" a="1"/>
  <c r="A79" i="17" s="1"/>
  <c r="A88" i="17" a="1"/>
  <c r="A88" i="17" s="1"/>
  <c r="A37" i="17" a="1"/>
  <c r="A37" i="17" s="1"/>
  <c r="A12" i="17" a="1"/>
  <c r="A12" i="17" s="1"/>
  <c r="A34" i="17" a="1"/>
  <c r="A34" i="17" s="1"/>
  <c r="A67" i="17" a="1"/>
  <c r="A67" i="17" s="1"/>
  <c r="A26" i="17" a="1"/>
  <c r="A26" i="17" s="1"/>
  <c r="A7" i="17" a="1"/>
  <c r="A7" i="17" s="1"/>
  <c r="A92" i="17" a="1"/>
  <c r="A92" i="17" s="1"/>
  <c r="A58" i="17" a="1"/>
  <c r="A58" i="17" s="1"/>
  <c r="A93" i="17" a="1"/>
  <c r="A93" i="17" s="1"/>
  <c r="A13" i="17" a="1"/>
  <c r="A13" i="17" s="1"/>
  <c r="A94" i="17" a="1"/>
  <c r="A94" i="17" s="1"/>
  <c r="A50" i="17" a="1"/>
  <c r="A50" i="17" s="1"/>
  <c r="A14" i="17" a="1"/>
  <c r="A14" i="17" s="1"/>
  <c r="A95" i="17" a="1"/>
  <c r="A95" i="17" s="1"/>
  <c r="A15" i="17" a="1"/>
  <c r="A15" i="17" s="1"/>
  <c r="A96" i="17" a="1"/>
  <c r="A96" i="17" s="1"/>
  <c r="A47" i="17" a="1"/>
  <c r="A47" i="17" s="1"/>
  <c r="A75" i="17" a="1"/>
  <c r="A75" i="17" s="1"/>
  <c r="A25" i="17" a="1"/>
  <c r="A25" i="17" s="1"/>
  <c r="A102" i="17" a="1"/>
  <c r="A102" i="17" s="1"/>
  <c r="A107" i="17" a="1"/>
  <c r="A107" i="17" s="1"/>
  <c r="AQ56" i="17"/>
  <c r="AQ58" i="17"/>
  <c r="AQ60" i="17"/>
  <c r="AM57" i="17"/>
  <c r="AO57" i="17"/>
  <c r="AM59" i="17"/>
  <c r="AO59" i="17"/>
  <c r="AP56" i="17"/>
  <c r="AP58" i="17"/>
  <c r="AQ51" i="17"/>
  <c r="AQ95" i="17"/>
  <c r="AQ64" i="17"/>
  <c r="J30" i="43" s="1"/>
  <c r="AQ57" i="17"/>
  <c r="AQ59" i="17"/>
  <c r="AQ5" i="17"/>
  <c r="AQ34" i="17"/>
  <c r="AQ14" i="17"/>
  <c r="AP57" i="17"/>
  <c r="AP59" i="17"/>
  <c r="AQ106" i="17"/>
  <c r="AP60" i="17"/>
  <c r="AO60" i="17"/>
  <c r="AM60" i="17"/>
  <c r="AO56" i="17"/>
  <c r="AO58" i="17"/>
  <c r="AM56" i="17"/>
  <c r="AM58" i="17"/>
  <c r="AN56" i="17"/>
  <c r="AN57" i="17"/>
  <c r="AN58" i="17"/>
  <c r="AN59" i="17"/>
  <c r="AN60" i="17"/>
  <c r="AQ13" i="17"/>
  <c r="H27" i="57" s="1"/>
  <c r="AP26" i="17"/>
  <c r="AQ63" i="17"/>
  <c r="AP91" i="17"/>
  <c r="AP33" i="17"/>
  <c r="AQ28" i="17"/>
  <c r="AP50" i="17"/>
  <c r="AQ7" i="17"/>
  <c r="AN107" i="17"/>
  <c r="AO12" i="17"/>
  <c r="AQ80" i="17"/>
  <c r="AM64" i="17"/>
  <c r="AN15" i="17"/>
  <c r="AO26" i="17"/>
  <c r="AP108" i="17"/>
  <c r="AP12" i="17"/>
  <c r="AN8" i="17"/>
  <c r="AN12" i="17"/>
  <c r="AM19" i="17"/>
  <c r="AM67" i="17"/>
  <c r="AM26" i="17"/>
  <c r="AN31" i="17"/>
  <c r="AO83" i="17"/>
  <c r="AM91" i="17"/>
  <c r="AQ12" i="17"/>
  <c r="AP25" i="17"/>
  <c r="AQ47" i="17"/>
  <c r="AP51" i="17"/>
  <c r="AQ67" i="17"/>
  <c r="AO5" i="17"/>
  <c r="AM13" i="17"/>
  <c r="I17" i="58" s="1"/>
  <c r="AM87" i="17"/>
  <c r="AO69" i="17"/>
  <c r="AM29" i="17"/>
  <c r="AO106" i="17"/>
  <c r="AN46" i="17"/>
  <c r="AP11" i="17"/>
  <c r="AQ26" i="17"/>
  <c r="AP31" i="17"/>
  <c r="AQ52" i="17"/>
  <c r="AP64" i="17"/>
  <c r="I30" i="43" s="1"/>
  <c r="AQ96" i="17"/>
  <c r="M7" i="58" s="1"/>
  <c r="AQ11" i="17"/>
  <c r="AM34" i="17"/>
  <c r="AM98" i="17"/>
  <c r="AN7" i="17"/>
  <c r="AP37" i="17"/>
  <c r="AP46" i="17"/>
  <c r="AP97" i="17"/>
  <c r="AP18" i="17"/>
  <c r="AP19" i="17"/>
  <c r="AN19" i="17"/>
  <c r="AO31" i="17"/>
  <c r="AQ37" i="17"/>
  <c r="AN38" i="17"/>
  <c r="AP29" i="17"/>
  <c r="AO46" i="17"/>
  <c r="AO47" i="17"/>
  <c r="AN72" i="17"/>
  <c r="G23" i="20" s="1"/>
  <c r="AO51" i="17"/>
  <c r="AQ102" i="17"/>
  <c r="AQ18" i="17"/>
  <c r="AM18" i="17"/>
  <c r="AP13" i="17"/>
  <c r="L17" i="58" s="1"/>
  <c r="AN13" i="17"/>
  <c r="J17" i="58" s="1"/>
  <c r="AM72" i="17"/>
  <c r="F23" i="20" s="1"/>
  <c r="AP52" i="17"/>
  <c r="AQ53" i="17"/>
  <c r="AO78" i="17"/>
  <c r="AO64" i="17"/>
  <c r="H30" i="43" s="1"/>
  <c r="AP67" i="17"/>
  <c r="AQ68" i="17"/>
  <c r="AN91" i="17"/>
  <c r="AM93" i="17"/>
  <c r="AM14" i="17"/>
  <c r="AM28" i="17"/>
  <c r="AN50" i="17"/>
  <c r="AQ84" i="17"/>
  <c r="AQ88" i="17"/>
  <c r="AN94" i="17"/>
  <c r="G10" i="20" s="1"/>
  <c r="AQ98" i="17"/>
  <c r="AO108" i="17"/>
  <c r="AM94" i="17"/>
  <c r="F10" i="20" s="1"/>
  <c r="AN98" i="17"/>
  <c r="AO79" i="17"/>
  <c r="AM96" i="17"/>
  <c r="I7" i="58" s="1"/>
  <c r="AP7" i="17"/>
  <c r="AM15" i="17"/>
  <c r="AQ19" i="17"/>
  <c r="AM83" i="17"/>
  <c r="AO37" i="17"/>
  <c r="AO30" i="17"/>
  <c r="AQ31" i="17"/>
  <c r="AO28" i="17"/>
  <c r="AP78" i="17"/>
  <c r="AQ92" i="17"/>
  <c r="AO18" i="17"/>
  <c r="AP106" i="17"/>
  <c r="AM46" i="17"/>
  <c r="AM31" i="17"/>
  <c r="AM50" i="17"/>
  <c r="AP84" i="17"/>
  <c r="AO107" i="17"/>
  <c r="AM51" i="17"/>
  <c r="AP5" i="17"/>
  <c r="I4" i="20" s="1"/>
  <c r="AM8" i="17"/>
  <c r="AO13" i="17"/>
  <c r="F27" i="57" s="1"/>
  <c r="AO97" i="17"/>
  <c r="AP69" i="17"/>
  <c r="AQ107" i="17"/>
  <c r="AM95" i="17"/>
  <c r="AO99" i="17"/>
  <c r="AN18" i="17"/>
  <c r="AQ83" i="17"/>
  <c r="AM52" i="17"/>
  <c r="AQ6" i="17"/>
  <c r="AO9" i="17"/>
  <c r="AO15" i="17"/>
  <c r="AN51" i="17"/>
  <c r="AM107" i="17"/>
  <c r="AN106" i="17"/>
  <c r="AO93" i="17"/>
  <c r="AN96" i="17"/>
  <c r="J7" i="58" s="1"/>
  <c r="AO94" i="17"/>
  <c r="H10" i="20" s="1"/>
  <c r="AN14" i="17"/>
  <c r="AQ8" i="17"/>
  <c r="AO11" i="17"/>
  <c r="AP14" i="17"/>
  <c r="AN23" i="17"/>
  <c r="AM106" i="17"/>
  <c r="AO7" i="17"/>
  <c r="AM84" i="17"/>
  <c r="AO34" i="17"/>
  <c r="AM79" i="17"/>
  <c r="AO72" i="17"/>
  <c r="H23" i="20" s="1"/>
  <c r="AQ24" i="17"/>
  <c r="AO25" i="17"/>
  <c r="AO33" i="17"/>
  <c r="AP34" i="17"/>
  <c r="AQ44" i="17"/>
  <c r="AN37" i="17"/>
  <c r="AM38" i="17"/>
  <c r="AQ38" i="17"/>
  <c r="AO39" i="17"/>
  <c r="AM27" i="17"/>
  <c r="AQ27" i="17"/>
  <c r="AN28" i="17"/>
  <c r="AQ29" i="17"/>
  <c r="AP30" i="17"/>
  <c r="AP72" i="17"/>
  <c r="I23" i="20" s="1"/>
  <c r="AQ87" i="17"/>
  <c r="AQ89" i="17" s="1"/>
  <c r="AP93" i="17"/>
  <c r="AO98" i="17"/>
  <c r="AO23" i="17"/>
  <c r="AQ33" i="17"/>
  <c r="AQ50" i="17"/>
  <c r="AQ94" i="17"/>
  <c r="J10" i="20" s="1"/>
  <c r="AQ9" i="17"/>
  <c r="AM30" i="17"/>
  <c r="AN11" i="17"/>
  <c r="AQ32" i="17"/>
  <c r="AQ93" i="17"/>
  <c r="AQ108" i="17"/>
  <c r="AO87" i="17"/>
  <c r="H26" i="20" s="1"/>
  <c r="AP98" i="17"/>
  <c r="AM23" i="17"/>
  <c r="AM68" i="17"/>
  <c r="AM10" i="17"/>
  <c r="AQ72" i="17"/>
  <c r="J23" i="20" s="1"/>
  <c r="AO67" i="17"/>
  <c r="AP107" i="17"/>
  <c r="AO52" i="17"/>
  <c r="AM25" i="17"/>
  <c r="AP9" i="17"/>
  <c r="AN84" i="17"/>
  <c r="AQ78" i="17"/>
  <c r="J25" i="20" s="1"/>
  <c r="AP102" i="17"/>
  <c r="AN102" i="17"/>
  <c r="AO96" i="17"/>
  <c r="K7" i="58" s="1"/>
  <c r="AO19" i="17"/>
  <c r="AN34" i="17"/>
  <c r="AN52" i="17"/>
  <c r="AO91" i="17"/>
  <c r="AM78" i="17"/>
  <c r="AM81" i="17" s="1"/>
  <c r="AM99" i="17"/>
  <c r="AP24" i="17"/>
  <c r="AN24" i="17"/>
  <c r="AQ91" i="17"/>
  <c r="AM47" i="17"/>
  <c r="AP8" i="17"/>
  <c r="AO14" i="17"/>
  <c r="AQ25" i="17"/>
  <c r="AP38" i="17"/>
  <c r="AQ46" i="17"/>
  <c r="AO50" i="17"/>
  <c r="AP68" i="17"/>
  <c r="AP23" i="17"/>
  <c r="AM80" i="17"/>
  <c r="AM108" i="17"/>
  <c r="AO32" i="17"/>
  <c r="AQ39" i="17"/>
  <c r="AP53" i="17"/>
  <c r="AN53" i="17"/>
  <c r="AO63" i="17"/>
  <c r="H24" i="20" s="1"/>
  <c r="AN68" i="17"/>
  <c r="AQ69" i="17"/>
  <c r="AN97" i="17"/>
  <c r="AN93" i="17"/>
  <c r="AM32" i="17"/>
  <c r="AM63" i="17"/>
  <c r="AN6" i="17"/>
  <c r="AP6" i="17"/>
  <c r="AQ23" i="17"/>
  <c r="AP44" i="17"/>
  <c r="AN44" i="17"/>
  <c r="AQ30" i="17"/>
  <c r="AP88" i="17"/>
  <c r="AN88" i="17"/>
  <c r="AO92" i="17"/>
  <c r="AP28" i="17"/>
  <c r="AN79" i="17"/>
  <c r="AN64" i="17"/>
  <c r="G30" i="43" s="1"/>
  <c r="AP92" i="17"/>
  <c r="AN92" i="17"/>
  <c r="AM24" i="17"/>
  <c r="AP27" i="17"/>
  <c r="AN27" i="17"/>
  <c r="AN25" i="17"/>
  <c r="AO84" i="17"/>
  <c r="AN33" i="17"/>
  <c r="AO102" i="17"/>
  <c r="AM12" i="17"/>
  <c r="AO24" i="17"/>
  <c r="AO8" i="17"/>
  <c r="AO68" i="17"/>
  <c r="AN108" i="17"/>
  <c r="AQ15" i="17"/>
  <c r="AO29" i="17"/>
  <c r="AN78" i="17"/>
  <c r="AO53" i="17"/>
  <c r="AP32" i="17"/>
  <c r="AN32" i="17"/>
  <c r="AP63" i="17"/>
  <c r="AN63" i="17"/>
  <c r="AP87" i="17"/>
  <c r="AN87" i="17"/>
  <c r="AN89" i="17" s="1"/>
  <c r="AM97" i="17"/>
  <c r="AO38" i="17"/>
  <c r="H13" i="20" s="1"/>
  <c r="AN10" i="17"/>
  <c r="AP10" i="17"/>
  <c r="AM33" i="17"/>
  <c r="AN67" i="17"/>
  <c r="AN9" i="17"/>
  <c r="AM6" i="17"/>
  <c r="AM88" i="17"/>
  <c r="AM92" i="17"/>
  <c r="AN29" i="17"/>
  <c r="AM7" i="17"/>
  <c r="AP80" i="17"/>
  <c r="AN80" i="17"/>
  <c r="AP15" i="17"/>
  <c r="AN26" i="17"/>
  <c r="AP94" i="17"/>
  <c r="I10" i="20" s="1"/>
  <c r="AM9" i="17"/>
  <c r="AO6" i="17"/>
  <c r="H5" i="20" s="1"/>
  <c r="AM53" i="17"/>
  <c r="AP47" i="17"/>
  <c r="AN47" i="17"/>
  <c r="AP95" i="17"/>
  <c r="AN95" i="17"/>
  <c r="AO10" i="17"/>
  <c r="AM44" i="17"/>
  <c r="AM37" i="17"/>
  <c r="AM39" i="17"/>
  <c r="AM69" i="17"/>
  <c r="AO44" i="17"/>
  <c r="AO88" i="17"/>
  <c r="AN99" i="17"/>
  <c r="AP99" i="17"/>
  <c r="AN69" i="17"/>
  <c r="AM102" i="17"/>
  <c r="AP39" i="17"/>
  <c r="AN39" i="17"/>
  <c r="AO27" i="17"/>
  <c r="AO95" i="17"/>
  <c r="AN30" i="17"/>
  <c r="AM11" i="17"/>
  <c r="AQ10" i="17"/>
  <c r="AP83" i="17"/>
  <c r="I31" i="20" s="1"/>
  <c r="AO80" i="17"/>
  <c r="AP96" i="17"/>
  <c r="L7" i="58" s="1"/>
  <c r="AQ99" i="17"/>
  <c r="AN83" i="17"/>
  <c r="AN5" i="17"/>
  <c r="AM5" i="17"/>
  <c r="E27" i="57" l="1"/>
  <c r="G27" i="57"/>
  <c r="D27" i="57"/>
  <c r="O79" i="60"/>
  <c r="V52" i="64"/>
  <c r="V55" i="64" s="1"/>
  <c r="V57" i="64" s="1"/>
  <c r="V17" i="64"/>
  <c r="AC52" i="64"/>
  <c r="AC55" i="64" s="1"/>
  <c r="AC57" i="64" s="1"/>
  <c r="AC17" i="64"/>
  <c r="AC18" i="64" s="1"/>
  <c r="F52" i="64"/>
  <c r="F55" i="64" s="1"/>
  <c r="F57" i="64" s="1"/>
  <c r="F17" i="64"/>
  <c r="F18" i="64" s="1"/>
  <c r="U52" i="64"/>
  <c r="U55" i="64" s="1"/>
  <c r="U57" i="64" s="1"/>
  <c r="U17" i="64"/>
  <c r="U18" i="64" s="1"/>
  <c r="Z17" i="64"/>
  <c r="Z18" i="64" s="1"/>
  <c r="Z52" i="64"/>
  <c r="Z55" i="64" s="1"/>
  <c r="Z57" i="64" s="1"/>
  <c r="H52" i="64"/>
  <c r="H55" i="64" s="1"/>
  <c r="H57" i="64" s="1"/>
  <c r="H17" i="64"/>
  <c r="H18" i="64" s="1"/>
  <c r="E52" i="64"/>
  <c r="E17" i="64"/>
  <c r="E18" i="64" s="1"/>
  <c r="R17" i="64"/>
  <c r="R18" i="64" s="1"/>
  <c r="R52" i="64"/>
  <c r="R55" i="64" s="1"/>
  <c r="R57" i="64" s="1"/>
  <c r="AG17" i="64"/>
  <c r="AG18" i="64" s="1"/>
  <c r="AG52" i="64"/>
  <c r="AG55" i="64" s="1"/>
  <c r="AG57" i="64" s="1"/>
  <c r="AB52" i="64"/>
  <c r="AB17" i="64"/>
  <c r="J17" i="64"/>
  <c r="J18" i="64" s="1"/>
  <c r="J52" i="64"/>
  <c r="J55" i="64" s="1"/>
  <c r="J57" i="64" s="1"/>
  <c r="Y17" i="64"/>
  <c r="Y18" i="64" s="1"/>
  <c r="Y52" i="64"/>
  <c r="Y55" i="64" s="1"/>
  <c r="Y57" i="64" s="1"/>
  <c r="AE17" i="64"/>
  <c r="AE18" i="64" s="1"/>
  <c r="AE52" i="64"/>
  <c r="AE55" i="64" s="1"/>
  <c r="AE57" i="64" s="1"/>
  <c r="T17" i="64"/>
  <c r="T18" i="64" s="1"/>
  <c r="T52" i="64"/>
  <c r="AA17" i="64"/>
  <c r="AA18" i="64" s="1"/>
  <c r="AA52" i="64"/>
  <c r="AA55" i="64" s="1"/>
  <c r="AA57" i="64" s="1"/>
  <c r="Q17" i="64"/>
  <c r="Q18" i="64" s="1"/>
  <c r="Q52" i="64"/>
  <c r="Q55" i="64" s="1"/>
  <c r="Q57" i="64" s="1"/>
  <c r="AF52" i="64"/>
  <c r="AF55" i="64" s="1"/>
  <c r="AF57" i="64" s="1"/>
  <c r="AF17" i="64"/>
  <c r="AF18" i="64" s="1"/>
  <c r="W17" i="64"/>
  <c r="W18" i="64" s="1"/>
  <c r="W52" i="64"/>
  <c r="W55" i="64" s="1"/>
  <c r="W57" i="64" s="1"/>
  <c r="L17" i="64"/>
  <c r="L18" i="64" s="1"/>
  <c r="L52" i="64"/>
  <c r="L55" i="64" s="1"/>
  <c r="L57" i="64" s="1"/>
  <c r="S17" i="64"/>
  <c r="S18" i="64" s="1"/>
  <c r="S52" i="64"/>
  <c r="S55" i="64" s="1"/>
  <c r="S57" i="64" s="1"/>
  <c r="I17" i="64"/>
  <c r="I18" i="64" s="1"/>
  <c r="I52" i="64"/>
  <c r="I55" i="64" s="1"/>
  <c r="I57" i="64" s="1"/>
  <c r="X52" i="64"/>
  <c r="X55" i="64" s="1"/>
  <c r="X57" i="64" s="1"/>
  <c r="X17" i="64"/>
  <c r="X18" i="64" s="1"/>
  <c r="O17" i="64"/>
  <c r="O18" i="64" s="1"/>
  <c r="O52" i="64"/>
  <c r="O55" i="64" s="1"/>
  <c r="O57" i="64" s="1"/>
  <c r="AD52" i="64"/>
  <c r="AD55" i="64" s="1"/>
  <c r="AD57" i="64" s="1"/>
  <c r="AD17" i="64"/>
  <c r="AD18" i="64" s="1"/>
  <c r="K17" i="64"/>
  <c r="K18" i="64" s="1"/>
  <c r="K52" i="64"/>
  <c r="K55" i="64" s="1"/>
  <c r="K57" i="64" s="1"/>
  <c r="D17" i="64"/>
  <c r="D52" i="64"/>
  <c r="D55" i="64" s="1"/>
  <c r="D57" i="64" s="1"/>
  <c r="G52" i="64"/>
  <c r="G55" i="64" s="1"/>
  <c r="G57" i="64" s="1"/>
  <c r="G17" i="64"/>
  <c r="G18" i="64" s="1"/>
  <c r="C30" i="58"/>
  <c r="S32" i="20"/>
  <c r="V32" i="20"/>
  <c r="R32" i="20"/>
  <c r="U32" i="20"/>
  <c r="R33" i="20"/>
  <c r="T33" i="20"/>
  <c r="V33" i="20"/>
  <c r="T32" i="20"/>
  <c r="V28" i="20"/>
  <c r="AB28" i="20" s="1"/>
  <c r="S33" i="20"/>
  <c r="U33" i="20"/>
  <c r="T29" i="20"/>
  <c r="Z29" i="20" s="1"/>
  <c r="R20" i="20"/>
  <c r="T25" i="20"/>
  <c r="T24" i="20"/>
  <c r="U29" i="20"/>
  <c r="AA29" i="20" s="1"/>
  <c r="U30" i="20"/>
  <c r="R28" i="20"/>
  <c r="X28" i="20" s="1"/>
  <c r="V6" i="20"/>
  <c r="S29" i="20"/>
  <c r="Y29" i="20" s="1"/>
  <c r="S28" i="20"/>
  <c r="Y28" i="20" s="1"/>
  <c r="U23" i="20"/>
  <c r="AA23" i="20" s="1"/>
  <c r="U28" i="20"/>
  <c r="AA28" i="20" s="1"/>
  <c r="R23" i="20"/>
  <c r="X23" i="20" s="1"/>
  <c r="T6" i="20"/>
  <c r="U31" i="20"/>
  <c r="AA31" i="20" s="1"/>
  <c r="V13" i="20"/>
  <c r="V14" i="20" s="1"/>
  <c r="U6" i="20"/>
  <c r="V31" i="20"/>
  <c r="R4" i="20"/>
  <c r="T13" i="20"/>
  <c r="T14" i="20" s="1"/>
  <c r="T20" i="20"/>
  <c r="U25" i="20"/>
  <c r="T18" i="20"/>
  <c r="S31" i="20"/>
  <c r="V26" i="20"/>
  <c r="R6" i="20"/>
  <c r="S24" i="20"/>
  <c r="U18" i="20"/>
  <c r="S23" i="20"/>
  <c r="Y23" i="20" s="1"/>
  <c r="U26" i="20"/>
  <c r="V23" i="20"/>
  <c r="AB23" i="20" s="1"/>
  <c r="S27" i="20"/>
  <c r="Y27" i="20" s="1"/>
  <c r="U4" i="20"/>
  <c r="AA4" i="20" s="1"/>
  <c r="V27" i="20"/>
  <c r="AB27" i="20" s="1"/>
  <c r="V4" i="20"/>
  <c r="R18" i="20"/>
  <c r="S30" i="20"/>
  <c r="S13" i="20"/>
  <c r="S14" i="20" s="1"/>
  <c r="V25" i="20"/>
  <c r="AB25" i="20" s="1"/>
  <c r="T27" i="20"/>
  <c r="Z27" i="20" s="1"/>
  <c r="U20" i="20"/>
  <c r="R13" i="20"/>
  <c r="T4" i="20"/>
  <c r="R30" i="20"/>
  <c r="T28" i="20"/>
  <c r="Z28" i="20" s="1"/>
  <c r="V24" i="20"/>
  <c r="R29" i="20"/>
  <c r="X29" i="20" s="1"/>
  <c r="T26" i="20"/>
  <c r="Z26" i="20" s="1"/>
  <c r="S20" i="20"/>
  <c r="S18" i="20"/>
  <c r="R27" i="20"/>
  <c r="X27" i="20" s="1"/>
  <c r="S25" i="20"/>
  <c r="T30" i="20"/>
  <c r="S26" i="20"/>
  <c r="U24" i="20"/>
  <c r="R25" i="20"/>
  <c r="R31" i="20"/>
  <c r="U27" i="20"/>
  <c r="AA27" i="20" s="1"/>
  <c r="U13" i="20"/>
  <c r="U14" i="20" s="1"/>
  <c r="V29" i="20"/>
  <c r="AB29" i="20" s="1"/>
  <c r="V30" i="20"/>
  <c r="S6" i="20"/>
  <c r="T31" i="20"/>
  <c r="S4" i="20"/>
  <c r="T23" i="20"/>
  <c r="Z23" i="20" s="1"/>
  <c r="V20" i="20"/>
  <c r="V18" i="20"/>
  <c r="R26" i="20"/>
  <c r="R24" i="20"/>
  <c r="W8" i="64"/>
  <c r="H19" i="57"/>
  <c r="AF8" i="64"/>
  <c r="U8" i="64"/>
  <c r="D19" i="57"/>
  <c r="E8" i="64"/>
  <c r="AG8" i="64"/>
  <c r="X8" i="64"/>
  <c r="F8" i="64"/>
  <c r="H8" i="64"/>
  <c r="AE8" i="64"/>
  <c r="G8" i="64"/>
  <c r="AC8" i="64"/>
  <c r="T116" i="17"/>
  <c r="N8" i="64"/>
  <c r="AI116" i="17"/>
  <c r="F34" i="20"/>
  <c r="I13" i="58"/>
  <c r="D20" i="57" s="1"/>
  <c r="H34" i="20"/>
  <c r="K13" i="58"/>
  <c r="F20" i="57" s="1"/>
  <c r="I6" i="58"/>
  <c r="F5" i="43"/>
  <c r="AP81" i="17"/>
  <c r="I5" i="43"/>
  <c r="L6" i="58"/>
  <c r="J4" i="20"/>
  <c r="AF41" i="17"/>
  <c r="AD8" i="64"/>
  <c r="N14" i="64"/>
  <c r="N15" i="64" s="1"/>
  <c r="M14" i="64"/>
  <c r="M15" i="64" s="1"/>
  <c r="M8" i="58"/>
  <c r="J6" i="43"/>
  <c r="AQ20" i="17"/>
  <c r="E19" i="57"/>
  <c r="AN85" i="17"/>
  <c r="AP89" i="17"/>
  <c r="G13" i="20"/>
  <c r="G19" i="20"/>
  <c r="J34" i="20"/>
  <c r="M13" i="58"/>
  <c r="H20" i="57" s="1"/>
  <c r="G19" i="57"/>
  <c r="Z41" i="17"/>
  <c r="AK7" i="64"/>
  <c r="V8" i="64"/>
  <c r="Q8" i="64"/>
  <c r="K8" i="58"/>
  <c r="H6" i="43"/>
  <c r="G30" i="20"/>
  <c r="G5" i="43"/>
  <c r="J6" i="58"/>
  <c r="I5" i="20"/>
  <c r="J5" i="20"/>
  <c r="M15" i="58"/>
  <c r="H26" i="57" s="1"/>
  <c r="J4" i="43"/>
  <c r="AM14" i="64"/>
  <c r="AM15" i="64" s="1"/>
  <c r="M8" i="64"/>
  <c r="AB8" i="64"/>
  <c r="AM7" i="64"/>
  <c r="AL14" i="64"/>
  <c r="AL15" i="64" s="1"/>
  <c r="AJ14" i="64"/>
  <c r="AJ15" i="64" s="1"/>
  <c r="O8" i="64"/>
  <c r="AM6" i="64"/>
  <c r="AI6" i="64"/>
  <c r="D8" i="64"/>
  <c r="Z8" i="64"/>
  <c r="I8" i="58"/>
  <c r="F6" i="43"/>
  <c r="I24" i="20"/>
  <c r="G5" i="20"/>
  <c r="L8" i="58"/>
  <c r="I6" i="43"/>
  <c r="J5" i="43"/>
  <c r="M6" i="58"/>
  <c r="F6" i="20"/>
  <c r="K15" i="58"/>
  <c r="F26" i="57" s="1"/>
  <c r="H4" i="43"/>
  <c r="J20" i="20"/>
  <c r="AG41" i="17"/>
  <c r="AG103" i="17" s="1"/>
  <c r="I8" i="64"/>
  <c r="H6" i="20"/>
  <c r="G34" i="20"/>
  <c r="J13" i="58"/>
  <c r="E20" i="57" s="1"/>
  <c r="F40" i="20"/>
  <c r="I15" i="58"/>
  <c r="D26" i="57" s="1"/>
  <c r="F4" i="43"/>
  <c r="AQ85" i="17"/>
  <c r="L15" i="58"/>
  <c r="G26" i="57" s="1"/>
  <c r="I4" i="43"/>
  <c r="F31" i="20"/>
  <c r="H5" i="43"/>
  <c r="K6" i="58"/>
  <c r="F19" i="57"/>
  <c r="AK24" i="64"/>
  <c r="AK25" i="64" s="1"/>
  <c r="AM24" i="64"/>
  <c r="AM25" i="64" s="1"/>
  <c r="AI24" i="64"/>
  <c r="AI25" i="64" s="1"/>
  <c r="P15" i="64"/>
  <c r="AL6" i="64"/>
  <c r="T8" i="64"/>
  <c r="AK6" i="64"/>
  <c r="Y8" i="64"/>
  <c r="I34" i="20"/>
  <c r="L13" i="58"/>
  <c r="G20" i="57" s="1"/>
  <c r="G40" i="20"/>
  <c r="J15" i="58"/>
  <c r="E26" i="57" s="1"/>
  <c r="G4" i="43"/>
  <c r="J8" i="58"/>
  <c r="G6" i="43"/>
  <c r="R41" i="17"/>
  <c r="AK14" i="64"/>
  <c r="AK15" i="64" s="1"/>
  <c r="R8" i="64"/>
  <c r="S8" i="64"/>
  <c r="F5" i="20"/>
  <c r="I41" i="17"/>
  <c r="I103" i="17" s="1"/>
  <c r="AE41" i="17"/>
  <c r="AE103" i="17" s="1"/>
  <c r="O46" i="60" s="1"/>
  <c r="H41" i="17"/>
  <c r="AJ6" i="64"/>
  <c r="AI7" i="64"/>
  <c r="P8" i="64"/>
  <c r="AL7" i="64"/>
  <c r="AJ7" i="64"/>
  <c r="AA8" i="64"/>
  <c r="AJ24" i="64"/>
  <c r="AJ25" i="64" s="1"/>
  <c r="AL24" i="64"/>
  <c r="AL25" i="64" s="1"/>
  <c r="F18" i="20"/>
  <c r="F12" i="43"/>
  <c r="I18" i="20"/>
  <c r="I12" i="43"/>
  <c r="H18" i="20"/>
  <c r="H12" i="43"/>
  <c r="G18" i="20"/>
  <c r="G12" i="43"/>
  <c r="J18" i="20"/>
  <c r="J12" i="43"/>
  <c r="R116" i="17"/>
  <c r="S21" i="17"/>
  <c r="O21" i="17"/>
  <c r="S116" i="17"/>
  <c r="I19" i="20"/>
  <c r="F20" i="20"/>
  <c r="J13" i="20"/>
  <c r="X41" i="17"/>
  <c r="F13" i="20"/>
  <c r="F14" i="20" s="1"/>
  <c r="G20" i="20"/>
  <c r="N41" i="17"/>
  <c r="I33" i="20"/>
  <c r="AO85" i="17"/>
  <c r="AD41" i="17"/>
  <c r="AD103" i="17" s="1"/>
  <c r="N46" i="60" s="1"/>
  <c r="N21" i="17"/>
  <c r="W21" i="17"/>
  <c r="I20" i="20"/>
  <c r="AC41" i="17"/>
  <c r="AC103" i="17" s="1"/>
  <c r="M46" i="60" s="1"/>
  <c r="F30" i="20"/>
  <c r="F19" i="20"/>
  <c r="G32" i="20"/>
  <c r="AN20" i="17"/>
  <c r="G6" i="20"/>
  <c r="J24" i="20"/>
  <c r="U41" i="17"/>
  <c r="AE116" i="17"/>
  <c r="J32" i="20"/>
  <c r="I9" i="20"/>
  <c r="J19" i="20"/>
  <c r="H19" i="20"/>
  <c r="J6" i="20"/>
  <c r="I30" i="20"/>
  <c r="J40" i="20"/>
  <c r="AM85" i="17"/>
  <c r="H30" i="20"/>
  <c r="G9" i="20"/>
  <c r="G11" i="20" s="1"/>
  <c r="F26" i="20"/>
  <c r="I6" i="20"/>
  <c r="F9" i="20"/>
  <c r="I40" i="20"/>
  <c r="J30" i="20"/>
  <c r="I25" i="20"/>
  <c r="AO109" i="17"/>
  <c r="AF21" i="17"/>
  <c r="AF42" i="17" s="1"/>
  <c r="AF103" i="17" s="1"/>
  <c r="P46" i="60" s="1"/>
  <c r="P16" i="60"/>
  <c r="P21" i="60" s="1"/>
  <c r="V21" i="17"/>
  <c r="F16" i="60"/>
  <c r="F21" i="60" s="1"/>
  <c r="J20" i="43"/>
  <c r="AQ35" i="17"/>
  <c r="AM109" i="17"/>
  <c r="AO61" i="17"/>
  <c r="R21" i="17"/>
  <c r="R42" i="17" s="1"/>
  <c r="J9" i="20"/>
  <c r="AP40" i="17"/>
  <c r="AE21" i="17"/>
  <c r="AE42" i="17" s="1"/>
  <c r="O16" i="60"/>
  <c r="O21" i="60" s="1"/>
  <c r="Y21" i="17"/>
  <c r="Y42" i="17" s="1"/>
  <c r="I16" i="60"/>
  <c r="I21" i="60" s="1"/>
  <c r="U21" i="17"/>
  <c r="E16" i="60"/>
  <c r="E21" i="60" s="1"/>
  <c r="I20" i="43"/>
  <c r="AP35" i="17"/>
  <c r="M21" i="17"/>
  <c r="M42" i="17" s="1"/>
  <c r="J26" i="20"/>
  <c r="G33" i="20"/>
  <c r="G20" i="43"/>
  <c r="AN35" i="17"/>
  <c r="AM16" i="17"/>
  <c r="AN81" i="17"/>
  <c r="AO100" i="17"/>
  <c r="AM54" i="17"/>
  <c r="AN100" i="17"/>
  <c r="AM89" i="17"/>
  <c r="AP100" i="17"/>
  <c r="AN16" i="17"/>
  <c r="AN40" i="17"/>
  <c r="AN41" i="17" s="1"/>
  <c r="Y103" i="17"/>
  <c r="I46" i="60" s="1"/>
  <c r="K21" i="17"/>
  <c r="G26" i="20"/>
  <c r="G4" i="20"/>
  <c r="H20" i="20"/>
  <c r="H20" i="43"/>
  <c r="AO35" i="17"/>
  <c r="AO16" i="17"/>
  <c r="J21" i="17"/>
  <c r="J42" i="17" s="1"/>
  <c r="J103" i="17" s="1"/>
  <c r="P21" i="17"/>
  <c r="I13" i="20"/>
  <c r="AQ40" i="17"/>
  <c r="F4" i="20"/>
  <c r="AQ81" i="17"/>
  <c r="AQ16" i="17"/>
  <c r="AQ21" i="17" s="1"/>
  <c r="AC21" i="17"/>
  <c r="AC42" i="17" s="1"/>
  <c r="M16" i="60"/>
  <c r="M21" i="60" s="1"/>
  <c r="AI41" i="17"/>
  <c r="AD21" i="17"/>
  <c r="AD42" i="17" s="1"/>
  <c r="N16" i="60"/>
  <c r="N21" i="60" s="1"/>
  <c r="AK21" i="17"/>
  <c r="AK42" i="17" s="1"/>
  <c r="AK103" i="17" s="1"/>
  <c r="U16" i="60"/>
  <c r="H40" i="20"/>
  <c r="H33" i="20"/>
  <c r="AQ109" i="17"/>
  <c r="AO20" i="17"/>
  <c r="AO89" i="17"/>
  <c r="AP85" i="17"/>
  <c r="F24" i="20"/>
  <c r="G25" i="20"/>
  <c r="I26" i="20"/>
  <c r="J31" i="20"/>
  <c r="AO81" i="17"/>
  <c r="AI21" i="17"/>
  <c r="AI42" i="17" s="1"/>
  <c r="S16" i="60"/>
  <c r="S21" i="60" s="1"/>
  <c r="F25" i="20"/>
  <c r="G24" i="20"/>
  <c r="AN109" i="17"/>
  <c r="AM40" i="17"/>
  <c r="AM100" i="17"/>
  <c r="AG21" i="17"/>
  <c r="AG42" i="17" s="1"/>
  <c r="Q16" i="60"/>
  <c r="Q21" i="60" s="1"/>
  <c r="AB41" i="17"/>
  <c r="T21" i="17"/>
  <c r="T42" i="17" s="1"/>
  <c r="Q116" i="17"/>
  <c r="L21" i="17"/>
  <c r="Q21" i="17"/>
  <c r="H9" i="20"/>
  <c r="F33" i="20"/>
  <c r="J33" i="20"/>
  <c r="F32" i="20"/>
  <c r="G31" i="20"/>
  <c r="F20" i="43"/>
  <c r="AM35" i="17"/>
  <c r="AP109" i="17"/>
  <c r="I21" i="17"/>
  <c r="I42" i="17" s="1"/>
  <c r="AJ21" i="17"/>
  <c r="H25" i="20"/>
  <c r="L41" i="17"/>
  <c r="I32" i="20"/>
  <c r="O41" i="17"/>
  <c r="O42" i="17" s="1"/>
  <c r="AQ100" i="17"/>
  <c r="AP16" i="17"/>
  <c r="AO40" i="17"/>
  <c r="AM20" i="17"/>
  <c r="AP20" i="17"/>
  <c r="AM61" i="17"/>
  <c r="AH41" i="17"/>
  <c r="AH21" i="17"/>
  <c r="R16" i="60"/>
  <c r="R21" i="60" s="1"/>
  <c r="X21" i="17"/>
  <c r="X42" i="17" s="1"/>
  <c r="H16" i="60"/>
  <c r="H21" i="60" s="1"/>
  <c r="H32" i="20"/>
  <c r="H31" i="20"/>
  <c r="H4" i="20"/>
  <c r="P116" i="17"/>
  <c r="AJ116" i="17"/>
  <c r="P55" i="60"/>
  <c r="P58" i="60" s="1"/>
  <c r="W116" i="17"/>
  <c r="L116" i="17"/>
  <c r="G14" i="20"/>
  <c r="H14" i="20"/>
  <c r="AC116" i="17"/>
  <c r="V116" i="17"/>
  <c r="Y116" i="17"/>
  <c r="K116" i="17"/>
  <c r="AK116" i="17"/>
  <c r="U116" i="17"/>
  <c r="AB116" i="17"/>
  <c r="AB21" i="17"/>
  <c r="AB42" i="17" s="1"/>
  <c r="T41" i="17"/>
  <c r="T103" i="17" s="1"/>
  <c r="K41" i="17"/>
  <c r="Q41" i="17"/>
  <c r="I116" i="17"/>
  <c r="S41" i="17"/>
  <c r="S42" i="17" s="1"/>
  <c r="X116" i="17"/>
  <c r="Z42" i="17"/>
  <c r="N116" i="17"/>
  <c r="AD116" i="17"/>
  <c r="AH116" i="17"/>
  <c r="M116" i="17"/>
  <c r="J116" i="17"/>
  <c r="AG116" i="17"/>
  <c r="AQ115" i="17"/>
  <c r="AN115" i="17"/>
  <c r="Z116" i="17"/>
  <c r="AA21" i="17"/>
  <c r="AA42" i="17" s="1"/>
  <c r="AA103" i="17" s="1"/>
  <c r="K46" i="60" s="1"/>
  <c r="W42" i="17"/>
  <c r="AJ41" i="17"/>
  <c r="V41" i="17"/>
  <c r="V42" i="17" s="1"/>
  <c r="AA116" i="17"/>
  <c r="P41" i="17"/>
  <c r="H116" i="17"/>
  <c r="AP115" i="17"/>
  <c r="AM115" i="17"/>
  <c r="AO115" i="17"/>
  <c r="A115" i="17" a="1"/>
  <c r="A115" i="17" s="1"/>
  <c r="AN65" i="17"/>
  <c r="AQ76" i="17"/>
  <c r="AO76" i="17"/>
  <c r="AM76" i="17"/>
  <c r="AN70" i="17"/>
  <c r="AM65" i="17"/>
  <c r="AQ65" i="17"/>
  <c r="AN76" i="17"/>
  <c r="AO70" i="17"/>
  <c r="AP61" i="17"/>
  <c r="AM70" i="17"/>
  <c r="AQ70" i="17"/>
  <c r="AQ61" i="17"/>
  <c r="AN61" i="17"/>
  <c r="AP70" i="17"/>
  <c r="AP76" i="17"/>
  <c r="AO65" i="17"/>
  <c r="AP65" i="17"/>
  <c r="A76" i="17" a="1"/>
  <c r="A76" i="17" s="1"/>
  <c r="H21" i="17"/>
  <c r="A89" i="17" a="1"/>
  <c r="A89" i="17" s="1"/>
  <c r="A81" i="17" a="1"/>
  <c r="A81" i="17" s="1"/>
  <c r="A85" i="17" a="1"/>
  <c r="A85" i="17" s="1"/>
  <c r="A61" i="17" a="1"/>
  <c r="A61" i="17" s="1"/>
  <c r="A70" i="17" a="1"/>
  <c r="A70" i="17" s="1"/>
  <c r="A65" i="17" a="1"/>
  <c r="A65" i="17" s="1"/>
  <c r="A54" i="17" a="1"/>
  <c r="A54" i="17" s="1"/>
  <c r="AO114" i="17"/>
  <c r="AN114" i="17"/>
  <c r="A113" i="17" a="1"/>
  <c r="A113" i="17" s="1"/>
  <c r="AN113" i="17"/>
  <c r="AQ114" i="17"/>
  <c r="AO113" i="17"/>
  <c r="AP114" i="17"/>
  <c r="AQ113" i="17"/>
  <c r="A40" i="17" a="1"/>
  <c r="A40" i="17" s="1"/>
  <c r="AP113" i="17"/>
  <c r="A114" i="17" a="1"/>
  <c r="A114" i="17" s="1"/>
  <c r="A20" i="17" a="1"/>
  <c r="A20" i="17" s="1"/>
  <c r="AM114" i="17"/>
  <c r="A109" i="17" a="1"/>
  <c r="A109" i="17" s="1"/>
  <c r="A100" i="17" a="1"/>
  <c r="A100" i="17" s="1"/>
  <c r="A16" i="17" a="1"/>
  <c r="A16" i="17" s="1"/>
  <c r="I7" i="20" l="1"/>
  <c r="Q46" i="60"/>
  <c r="O9" i="60"/>
  <c r="P79" i="60"/>
  <c r="P52" i="64"/>
  <c r="P17" i="64"/>
  <c r="M52" i="64"/>
  <c r="M55" i="64" s="1"/>
  <c r="M57" i="64" s="1"/>
  <c r="M17" i="64"/>
  <c r="M18" i="64" s="1"/>
  <c r="E55" i="64"/>
  <c r="E57" i="64" s="1"/>
  <c r="N52" i="64"/>
  <c r="N55" i="64" s="1"/>
  <c r="N57" i="64" s="1"/>
  <c r="N17" i="64"/>
  <c r="N18" i="64" s="1"/>
  <c r="AJ52" i="64"/>
  <c r="AJ55" i="64" s="1"/>
  <c r="T55" i="64"/>
  <c r="T57" i="64" s="1"/>
  <c r="AB18" i="64"/>
  <c r="AM17" i="64"/>
  <c r="AM18" i="64" s="1"/>
  <c r="AI17" i="64"/>
  <c r="D18" i="64"/>
  <c r="AK52" i="64"/>
  <c r="AK55" i="64" s="1"/>
  <c r="AB55" i="64"/>
  <c r="AB57" i="64" s="1"/>
  <c r="AM52" i="64"/>
  <c r="AM55" i="64" s="1"/>
  <c r="V18" i="64"/>
  <c r="AK17" i="64"/>
  <c r="AK18" i="64" s="1"/>
  <c r="U39" i="20"/>
  <c r="C33" i="58"/>
  <c r="C32" i="58"/>
  <c r="U34" i="20"/>
  <c r="V39" i="20"/>
  <c r="T40" i="20"/>
  <c r="Z40" i="20" s="1"/>
  <c r="T34" i="20"/>
  <c r="J27" i="58"/>
  <c r="S9" i="20" s="1"/>
  <c r="Y9" i="20" s="1"/>
  <c r="G23" i="43"/>
  <c r="G25" i="43" s="1"/>
  <c r="G28" i="43" s="1"/>
  <c r="L27" i="58"/>
  <c r="U9" i="20" s="1"/>
  <c r="AA9" i="20" s="1"/>
  <c r="I23" i="43"/>
  <c r="I25" i="43" s="1"/>
  <c r="I28" i="43" s="1"/>
  <c r="L43" i="58" s="1"/>
  <c r="I32" i="43" s="1"/>
  <c r="K27" i="58"/>
  <c r="T9" i="20" s="1"/>
  <c r="Z9" i="20" s="1"/>
  <c r="H23" i="43"/>
  <c r="H25" i="43" s="1"/>
  <c r="H28" i="43" s="1"/>
  <c r="K43" i="58" s="1"/>
  <c r="H32" i="43" s="1"/>
  <c r="M27" i="58"/>
  <c r="V9" i="20" s="1"/>
  <c r="AB9" i="20" s="1"/>
  <c r="J23" i="43"/>
  <c r="J25" i="43" s="1"/>
  <c r="J28" i="43" s="1"/>
  <c r="Y31" i="20"/>
  <c r="AA26" i="20"/>
  <c r="AB31" i="20"/>
  <c r="Z30" i="20"/>
  <c r="T39" i="20"/>
  <c r="R34" i="20"/>
  <c r="R40" i="20"/>
  <c r="X40" i="20" s="1"/>
  <c r="S39" i="20"/>
  <c r="S34" i="20"/>
  <c r="V40" i="20"/>
  <c r="AB40" i="20" s="1"/>
  <c r="U40" i="20"/>
  <c r="AA40" i="20" s="1"/>
  <c r="R39" i="20"/>
  <c r="V34" i="20"/>
  <c r="S40" i="20"/>
  <c r="Y40" i="20" s="1"/>
  <c r="AB4" i="20"/>
  <c r="J7" i="20"/>
  <c r="P29" i="20" s="1"/>
  <c r="AA20" i="20"/>
  <c r="H18" i="57"/>
  <c r="AB26" i="20"/>
  <c r="F7" i="43"/>
  <c r="AL8" i="64"/>
  <c r="U5" i="20" s="1"/>
  <c r="U7" i="20" s="1"/>
  <c r="X31" i="20"/>
  <c r="Y13" i="20"/>
  <c r="AB32" i="20"/>
  <c r="Y32" i="20"/>
  <c r="Z4" i="20"/>
  <c r="AA30" i="20"/>
  <c r="Z13" i="20"/>
  <c r="Z31" i="20"/>
  <c r="AA13" i="20"/>
  <c r="Z32" i="20"/>
  <c r="AA32" i="20"/>
  <c r="AB30" i="20"/>
  <c r="AA25" i="20"/>
  <c r="Y26" i="20"/>
  <c r="Z25" i="20"/>
  <c r="AJ8" i="64"/>
  <c r="G7" i="43"/>
  <c r="Y25" i="20"/>
  <c r="AB20" i="20"/>
  <c r="AB13" i="20"/>
  <c r="Y30" i="20"/>
  <c r="D18" i="57"/>
  <c r="N103" i="17"/>
  <c r="M30" i="58"/>
  <c r="V19" i="20" s="1"/>
  <c r="AC104" i="17"/>
  <c r="AC110" i="17" s="1"/>
  <c r="Z20" i="20"/>
  <c r="Y20" i="20"/>
  <c r="R103" i="17"/>
  <c r="H7" i="43"/>
  <c r="G18" i="57"/>
  <c r="AN21" i="17"/>
  <c r="N42" i="17"/>
  <c r="I7" i="43"/>
  <c r="AI8" i="64"/>
  <c r="R5" i="20" s="1"/>
  <c r="AM8" i="64"/>
  <c r="V5" i="20" s="1"/>
  <c r="AI14" i="64"/>
  <c r="AI15" i="64" s="1"/>
  <c r="X103" i="17"/>
  <c r="H46" i="60" s="1"/>
  <c r="J30" i="58"/>
  <c r="K30" i="58"/>
  <c r="T19" i="20" s="1"/>
  <c r="I104" i="17"/>
  <c r="I110" i="17" s="1"/>
  <c r="AB103" i="17"/>
  <c r="L46" i="60" s="1"/>
  <c r="E18" i="57"/>
  <c r="AK8" i="64"/>
  <c r="V103" i="17"/>
  <c r="F46" i="60" s="1"/>
  <c r="AQ41" i="17"/>
  <c r="L30" i="58"/>
  <c r="U19" i="20" s="1"/>
  <c r="I30" i="58"/>
  <c r="R19" i="20" s="1"/>
  <c r="S103" i="17"/>
  <c r="Z103" i="17"/>
  <c r="J46" i="60" s="1"/>
  <c r="W103" i="17"/>
  <c r="M103" i="17"/>
  <c r="AH42" i="17"/>
  <c r="AH103" i="17" s="1"/>
  <c r="AG104" i="17"/>
  <c r="AG110" i="17" s="1"/>
  <c r="AI103" i="17"/>
  <c r="S46" i="60" s="1"/>
  <c r="F18" i="57"/>
  <c r="J7" i="43"/>
  <c r="O103" i="17"/>
  <c r="N104" i="17"/>
  <c r="P5" i="20"/>
  <c r="P28" i="20"/>
  <c r="O5" i="20"/>
  <c r="O28" i="20"/>
  <c r="O29" i="20"/>
  <c r="O27" i="20"/>
  <c r="F35" i="20"/>
  <c r="AP21" i="17"/>
  <c r="Q42" i="17"/>
  <c r="J14" i="20"/>
  <c r="I11" i="20"/>
  <c r="E5" i="57"/>
  <c r="Y33" i="20"/>
  <c r="F11" i="20"/>
  <c r="F15" i="20" s="1"/>
  <c r="G4" i="57"/>
  <c r="G48" i="57" s="1"/>
  <c r="G50" i="57" s="1"/>
  <c r="I21" i="20"/>
  <c r="X26" i="20"/>
  <c r="X20" i="20"/>
  <c r="H5" i="57"/>
  <c r="X32" i="20"/>
  <c r="H21" i="20"/>
  <c r="G7" i="20"/>
  <c r="F4" i="57"/>
  <c r="F48" i="57" s="1"/>
  <c r="F50" i="57" s="1"/>
  <c r="X33" i="20"/>
  <c r="I14" i="20"/>
  <c r="X30" i="20"/>
  <c r="X13" i="20"/>
  <c r="X25" i="20"/>
  <c r="F7" i="20"/>
  <c r="L4" i="20" s="1"/>
  <c r="H4" i="57"/>
  <c r="H7" i="20"/>
  <c r="AA33" i="20"/>
  <c r="E4" i="57"/>
  <c r="E48" i="57" s="1"/>
  <c r="E50" i="57" s="1"/>
  <c r="AE104" i="17"/>
  <c r="AE110" i="17" s="1"/>
  <c r="AE117" i="17" s="1"/>
  <c r="AF104" i="17"/>
  <c r="AF110" i="17" s="1"/>
  <c r="J21" i="20"/>
  <c r="Z33" i="20"/>
  <c r="Y4" i="20"/>
  <c r="P42" i="17"/>
  <c r="P103" i="17" s="1"/>
  <c r="AJ42" i="17"/>
  <c r="AJ103" i="17" s="1"/>
  <c r="T46" i="60" s="1"/>
  <c r="Z104" i="17"/>
  <c r="Z110" i="17" s="1"/>
  <c r="Z117" i="17" s="1"/>
  <c r="U42" i="17"/>
  <c r="AB33" i="20"/>
  <c r="F21" i="20"/>
  <c r="AD104" i="17"/>
  <c r="AD110" i="17" s="1"/>
  <c r="D5" i="57"/>
  <c r="G21" i="20"/>
  <c r="X6" i="20"/>
  <c r="X4" i="20"/>
  <c r="Y6" i="20"/>
  <c r="D4" i="57"/>
  <c r="D48" i="57" s="1"/>
  <c r="AG117" i="17"/>
  <c r="AI104" i="17"/>
  <c r="AI110" i="17" s="1"/>
  <c r="H11" i="20"/>
  <c r="H15" i="20" s="1"/>
  <c r="G5" i="57"/>
  <c r="G35" i="20"/>
  <c r="AM21" i="17"/>
  <c r="AS115" i="17" s="1"/>
  <c r="AO21" i="17"/>
  <c r="AU115" i="17" s="1"/>
  <c r="AO41" i="17"/>
  <c r="W16" i="60"/>
  <c r="W23" i="60" s="1"/>
  <c r="AA104" i="17"/>
  <c r="AA110" i="17" s="1"/>
  <c r="AA117" i="17" s="1"/>
  <c r="J35" i="20"/>
  <c r="X16" i="60"/>
  <c r="F5" i="57"/>
  <c r="Y104" i="17"/>
  <c r="Y110" i="17" s="1"/>
  <c r="Y117" i="17" s="1"/>
  <c r="H35" i="20"/>
  <c r="D9" i="57"/>
  <c r="AA6" i="20"/>
  <c r="AQ42" i="17"/>
  <c r="AB6" i="20"/>
  <c r="F9" i="57"/>
  <c r="V104" i="17"/>
  <c r="V110" i="17" s="1"/>
  <c r="J104" i="17"/>
  <c r="J110" i="17" s="1"/>
  <c r="J117" i="17" s="1"/>
  <c r="AC117" i="17"/>
  <c r="AM41" i="17"/>
  <c r="Z6" i="20"/>
  <c r="L42" i="17"/>
  <c r="L103" i="17" s="1"/>
  <c r="H9" i="57"/>
  <c r="AP41" i="17"/>
  <c r="E9" i="57"/>
  <c r="R104" i="17"/>
  <c r="R110" i="17" s="1"/>
  <c r="R117" i="17" s="1"/>
  <c r="Y16" i="60"/>
  <c r="T104" i="17"/>
  <c r="T110" i="17" s="1"/>
  <c r="AN42" i="17"/>
  <c r="G9" i="57"/>
  <c r="K42" i="17"/>
  <c r="J11" i="20"/>
  <c r="I35" i="20"/>
  <c r="Z16" i="60"/>
  <c r="Q55" i="60"/>
  <c r="Q58" i="60" s="1"/>
  <c r="I47" i="58"/>
  <c r="J47" i="58"/>
  <c r="G15" i="20"/>
  <c r="I39" i="20"/>
  <c r="AT115" i="17"/>
  <c r="AW115" i="17"/>
  <c r="J39" i="20"/>
  <c r="H39" i="20"/>
  <c r="G39" i="20"/>
  <c r="AV115" i="17"/>
  <c r="I117" i="17"/>
  <c r="AK104" i="17"/>
  <c r="AK110" i="17" s="1"/>
  <c r="AK117" i="17" s="1"/>
  <c r="N110" i="17"/>
  <c r="N117" i="17" s="1"/>
  <c r="X104" i="17"/>
  <c r="A116" i="17" a="1"/>
  <c r="A116" i="17" s="1"/>
  <c r="AQ116" i="17"/>
  <c r="AO116" i="17"/>
  <c r="AN116" i="17"/>
  <c r="AP116" i="17"/>
  <c r="A21" i="17" a="1"/>
  <c r="A21" i="17" s="1"/>
  <c r="M43" i="58" l="1"/>
  <c r="J43" i="58"/>
  <c r="P27" i="20"/>
  <c r="Q79" i="60"/>
  <c r="Q9" i="60"/>
  <c r="P9" i="60"/>
  <c r="F31" i="57"/>
  <c r="AK19" i="64" s="1"/>
  <c r="AI18" i="64"/>
  <c r="I28" i="58"/>
  <c r="AI52" i="64"/>
  <c r="AI55" i="64" s="1"/>
  <c r="AL17" i="64"/>
  <c r="AL18" i="64" s="1"/>
  <c r="AJ17" i="64"/>
  <c r="AJ18" i="64" s="1"/>
  <c r="P18" i="64"/>
  <c r="AL52" i="64"/>
  <c r="AL55" i="64" s="1"/>
  <c r="P55" i="64"/>
  <c r="P57" i="64" s="1"/>
  <c r="C23" i="58"/>
  <c r="C22" i="58"/>
  <c r="E31" i="57"/>
  <c r="AJ19" i="64" s="1"/>
  <c r="G31" i="57"/>
  <c r="AL19" i="64" s="1"/>
  <c r="H31" i="57"/>
  <c r="AM19" i="64" s="1"/>
  <c r="T10" i="20"/>
  <c r="Z10" i="20" s="1"/>
  <c r="I27" i="58"/>
  <c r="R9" i="20" s="1"/>
  <c r="X9" i="20" s="1"/>
  <c r="F23" i="43"/>
  <c r="I43" i="58" s="1"/>
  <c r="F32" i="43" s="1"/>
  <c r="U10" i="20"/>
  <c r="U11" i="20" s="1"/>
  <c r="U15" i="20" s="1"/>
  <c r="U16" i="20" s="1"/>
  <c r="AL9" i="64"/>
  <c r="J49" i="58"/>
  <c r="S19" i="20"/>
  <c r="Y19" i="20" s="1"/>
  <c r="S5" i="20"/>
  <c r="S7" i="20" s="1"/>
  <c r="K49" i="58"/>
  <c r="T5" i="20"/>
  <c r="M49" i="58"/>
  <c r="M104" i="17"/>
  <c r="M110" i="17" s="1"/>
  <c r="M117" i="17" s="1"/>
  <c r="W104" i="17"/>
  <c r="W110" i="17" s="1"/>
  <c r="O104" i="17"/>
  <c r="O110" i="17" s="1"/>
  <c r="AB104" i="17"/>
  <c r="AB110" i="17" s="1"/>
  <c r="AB117" i="17" s="1"/>
  <c r="AH104" i="17"/>
  <c r="AH110" i="17" s="1"/>
  <c r="AP42" i="17"/>
  <c r="G32" i="57"/>
  <c r="AL26" i="64" s="1"/>
  <c r="AA19" i="20"/>
  <c r="E32" i="57"/>
  <c r="AJ26" i="64" s="1"/>
  <c r="K103" i="17"/>
  <c r="U103" i="17"/>
  <c r="Q103" i="17"/>
  <c r="AJ104" i="17"/>
  <c r="AJ110" i="17" s="1"/>
  <c r="D32" i="57"/>
  <c r="AI26" i="64" s="1"/>
  <c r="X19" i="20"/>
  <c r="AA5" i="20"/>
  <c r="AM9" i="64"/>
  <c r="L104" i="17"/>
  <c r="L110" i="17" s="1"/>
  <c r="L117" i="17" s="1"/>
  <c r="S104" i="17"/>
  <c r="S110" i="17" s="1"/>
  <c r="S117" i="17" s="1"/>
  <c r="P104" i="17"/>
  <c r="P110" i="17" s="1"/>
  <c r="P117" i="17" s="1"/>
  <c r="AK9" i="64"/>
  <c r="F32" i="57"/>
  <c r="AK26" i="64" s="1"/>
  <c r="Z19" i="20"/>
  <c r="AI9" i="64"/>
  <c r="H32" i="57"/>
  <c r="AM26" i="64" s="1"/>
  <c r="AB19" i="20"/>
  <c r="I36" i="20"/>
  <c r="L49" i="58"/>
  <c r="N5" i="20"/>
  <c r="N29" i="20"/>
  <c r="N27" i="20"/>
  <c r="N28" i="20"/>
  <c r="L29" i="20"/>
  <c r="L27" i="20"/>
  <c r="L28" i="20"/>
  <c r="M5" i="20"/>
  <c r="M29" i="20"/>
  <c r="M28" i="20"/>
  <c r="M27" i="20"/>
  <c r="J15" i="20"/>
  <c r="J16" i="20" s="1"/>
  <c r="AA24" i="20"/>
  <c r="Z24" i="20"/>
  <c r="Y24" i="20"/>
  <c r="I15" i="20"/>
  <c r="I16" i="20" s="1"/>
  <c r="G36" i="20"/>
  <c r="AO42" i="17"/>
  <c r="AM42" i="17"/>
  <c r="AM103" i="17" s="1"/>
  <c r="F6" i="57"/>
  <c r="F7" i="57" s="1"/>
  <c r="H6" i="57"/>
  <c r="H7" i="57" s="1"/>
  <c r="J36" i="20"/>
  <c r="D21" i="57"/>
  <c r="H21" i="57"/>
  <c r="M47" i="58"/>
  <c r="F21" i="57"/>
  <c r="K47" i="58"/>
  <c r="M50" i="58"/>
  <c r="H42" i="57"/>
  <c r="H43" i="57" s="1"/>
  <c r="G21" i="57"/>
  <c r="L47" i="58"/>
  <c r="L50" i="58"/>
  <c r="G42" i="57"/>
  <c r="G43" i="57" s="1"/>
  <c r="E21" i="57"/>
  <c r="J50" i="58"/>
  <c r="E42" i="57"/>
  <c r="E43" i="57" s="1"/>
  <c r="H48" i="57"/>
  <c r="H50" i="57" s="1"/>
  <c r="G16" i="20"/>
  <c r="H36" i="20"/>
  <c r="F36" i="20"/>
  <c r="L5" i="20"/>
  <c r="F16" i="20"/>
  <c r="G6" i="57"/>
  <c r="G7" i="57" s="1"/>
  <c r="E6" i="57"/>
  <c r="E7" i="57" s="1"/>
  <c r="H16" i="20"/>
  <c r="AJ117" i="17"/>
  <c r="V117" i="17"/>
  <c r="AH117" i="17"/>
  <c r="AF117" i="17"/>
  <c r="AF37" i="62"/>
  <c r="AD117" i="17"/>
  <c r="W117" i="17"/>
  <c r="J120" i="17"/>
  <c r="AI117" i="17"/>
  <c r="T117" i="17"/>
  <c r="T37" i="62"/>
  <c r="O117" i="17"/>
  <c r="R55" i="60"/>
  <c r="R58" i="60" s="1"/>
  <c r="U35" i="20"/>
  <c r="S35" i="20"/>
  <c r="X34" i="20"/>
  <c r="T35" i="20"/>
  <c r="E13" i="57"/>
  <c r="G8" i="43" s="1"/>
  <c r="Y39" i="20"/>
  <c r="Z39" i="20"/>
  <c r="F13" i="57"/>
  <c r="H8" i="43" s="1"/>
  <c r="H13" i="57"/>
  <c r="J8" i="43" s="1"/>
  <c r="AB39" i="20"/>
  <c r="G13" i="57"/>
  <c r="I8" i="43" s="1"/>
  <c r="AA39" i="20"/>
  <c r="X110" i="17"/>
  <c r="X117" i="17" s="1"/>
  <c r="AV116" i="17"/>
  <c r="AT116" i="17"/>
  <c r="AU116" i="17"/>
  <c r="AW116" i="17"/>
  <c r="AV60" i="17"/>
  <c r="AV58" i="17"/>
  <c r="AV56" i="17"/>
  <c r="AV57" i="17"/>
  <c r="AV59" i="17"/>
  <c r="AV44" i="17"/>
  <c r="AV38" i="17"/>
  <c r="AV16" i="17"/>
  <c r="AV94" i="17"/>
  <c r="AV32" i="17"/>
  <c r="AV34" i="17"/>
  <c r="AV46" i="17"/>
  <c r="AV102" i="17"/>
  <c r="AV67" i="17"/>
  <c r="AV114" i="17"/>
  <c r="AV18" i="17"/>
  <c r="AV30" i="17"/>
  <c r="AV106" i="17"/>
  <c r="AV83" i="17"/>
  <c r="AV72" i="17"/>
  <c r="AV80" i="17"/>
  <c r="AV107" i="17"/>
  <c r="AV50" i="17"/>
  <c r="AV47" i="17"/>
  <c r="AV37" i="17"/>
  <c r="AV97" i="17"/>
  <c r="AV25" i="17"/>
  <c r="AV24" i="17"/>
  <c r="AV29" i="17"/>
  <c r="AV28" i="17"/>
  <c r="AV75" i="17"/>
  <c r="AV64" i="17"/>
  <c r="AV7" i="17"/>
  <c r="AV69" i="17"/>
  <c r="AV5" i="17"/>
  <c r="AV98" i="17"/>
  <c r="AV93" i="17"/>
  <c r="AV11" i="17"/>
  <c r="AV79" i="17"/>
  <c r="AV91" i="17"/>
  <c r="AV84" i="17"/>
  <c r="AV68" i="17"/>
  <c r="AV15" i="17"/>
  <c r="AV26" i="17"/>
  <c r="AV20" i="17"/>
  <c r="AV6" i="17"/>
  <c r="AV78" i="17"/>
  <c r="AV13" i="17"/>
  <c r="AV33" i="17"/>
  <c r="AV39" i="17"/>
  <c r="AV96" i="17"/>
  <c r="AV95" i="17"/>
  <c r="AV10" i="17"/>
  <c r="AV51" i="17"/>
  <c r="AV53" i="17"/>
  <c r="AV52" i="17"/>
  <c r="AV74" i="17"/>
  <c r="AV31" i="17"/>
  <c r="AV88" i="17"/>
  <c r="AV113" i="17"/>
  <c r="AV12" i="17"/>
  <c r="AV23" i="17"/>
  <c r="AV92" i="17"/>
  <c r="AV8" i="17"/>
  <c r="AV99" i="17"/>
  <c r="AV21" i="17"/>
  <c r="AV19" i="17"/>
  <c r="AV9" i="17"/>
  <c r="AV40" i="17"/>
  <c r="AV108" i="17"/>
  <c r="AV14" i="17"/>
  <c r="AV63" i="17"/>
  <c r="AV27" i="17"/>
  <c r="AV87" i="17"/>
  <c r="AT58" i="17"/>
  <c r="AT57" i="17"/>
  <c r="AT59" i="17"/>
  <c r="AT60" i="17"/>
  <c r="AT56" i="17"/>
  <c r="AU16" i="17"/>
  <c r="AU59" i="17"/>
  <c r="AU57" i="17"/>
  <c r="AU56" i="17"/>
  <c r="AU58" i="17"/>
  <c r="AU60" i="17"/>
  <c r="AS59" i="17"/>
  <c r="AS57" i="17"/>
  <c r="AS58" i="17"/>
  <c r="AS56" i="17"/>
  <c r="AS60" i="17"/>
  <c r="AW57" i="17"/>
  <c r="AW56" i="17"/>
  <c r="AW58" i="17"/>
  <c r="AW59" i="17"/>
  <c r="AW60" i="17"/>
  <c r="AS16" i="17"/>
  <c r="AS40" i="17"/>
  <c r="AT21" i="17"/>
  <c r="AT12" i="17"/>
  <c r="AT31" i="17"/>
  <c r="AT107" i="17"/>
  <c r="AT7" i="17"/>
  <c r="AT15" i="17"/>
  <c r="AT8" i="17"/>
  <c r="AT46" i="17"/>
  <c r="AT5" i="17"/>
  <c r="AT30" i="17"/>
  <c r="AT113" i="17"/>
  <c r="AT99" i="17"/>
  <c r="AT26" i="17"/>
  <c r="AT63" i="17"/>
  <c r="AT28" i="17"/>
  <c r="AT39" i="17"/>
  <c r="AT83" i="17"/>
  <c r="AT108" i="17"/>
  <c r="AT19" i="17"/>
  <c r="AT51" i="17"/>
  <c r="AT29" i="17"/>
  <c r="AT40" i="17"/>
  <c r="AT47" i="17"/>
  <c r="AT24" i="17"/>
  <c r="AT25" i="17"/>
  <c r="AT38" i="17"/>
  <c r="AT78" i="17"/>
  <c r="AT52" i="17"/>
  <c r="AT53" i="17"/>
  <c r="AT10" i="17"/>
  <c r="AT102" i="17"/>
  <c r="AT33" i="17"/>
  <c r="AT97" i="17"/>
  <c r="AT23" i="17"/>
  <c r="AT87" i="17"/>
  <c r="AT94" i="17"/>
  <c r="AT79" i="17"/>
  <c r="AT11" i="17"/>
  <c r="AT68" i="17"/>
  <c r="AT75" i="17"/>
  <c r="AT92" i="17"/>
  <c r="AT96" i="17"/>
  <c r="AT64" i="17"/>
  <c r="AT72" i="17"/>
  <c r="AT37" i="17"/>
  <c r="AT18" i="17"/>
  <c r="AT14" i="17"/>
  <c r="AT80" i="17"/>
  <c r="AT98" i="17"/>
  <c r="AT69" i="17"/>
  <c r="AT84" i="17"/>
  <c r="AT32" i="17"/>
  <c r="AT34" i="17"/>
  <c r="AT27" i="17"/>
  <c r="AT93" i="17"/>
  <c r="AT13" i="17"/>
  <c r="AT106" i="17"/>
  <c r="AT6" i="17"/>
  <c r="AT74" i="17"/>
  <c r="AT9" i="17"/>
  <c r="AT50" i="17"/>
  <c r="AT114" i="17"/>
  <c r="AT67" i="17"/>
  <c r="AT91" i="17"/>
  <c r="AT88" i="17"/>
  <c r="AT95" i="17"/>
  <c r="AT44" i="17"/>
  <c r="AW21" i="17"/>
  <c r="AW63" i="17"/>
  <c r="AW96" i="17"/>
  <c r="AW67" i="17"/>
  <c r="AW14" i="17"/>
  <c r="AW106" i="17"/>
  <c r="AW7" i="17"/>
  <c r="AW114" i="17"/>
  <c r="AW95" i="17"/>
  <c r="AW64" i="17"/>
  <c r="AW28" i="17"/>
  <c r="AW11" i="17"/>
  <c r="AW52" i="17"/>
  <c r="AW12" i="17"/>
  <c r="AW5" i="17"/>
  <c r="AW26" i="17"/>
  <c r="AW34" i="17"/>
  <c r="AW80" i="17"/>
  <c r="AW74" i="17"/>
  <c r="AW47" i="17"/>
  <c r="AW113" i="17"/>
  <c r="AW51" i="17"/>
  <c r="AW13" i="17"/>
  <c r="AW72" i="17"/>
  <c r="AW32" i="17"/>
  <c r="AW69" i="17"/>
  <c r="AW18" i="17"/>
  <c r="AW33" i="17"/>
  <c r="AW78" i="17"/>
  <c r="AW83" i="17"/>
  <c r="AW93" i="17"/>
  <c r="AW79" i="17"/>
  <c r="AW25" i="17"/>
  <c r="AW99" i="17"/>
  <c r="AW6" i="17"/>
  <c r="AW37" i="17"/>
  <c r="AW24" i="17"/>
  <c r="AW53" i="17"/>
  <c r="AW97" i="17"/>
  <c r="AW23" i="17"/>
  <c r="AW29" i="17"/>
  <c r="AW50" i="17"/>
  <c r="AW46" i="17"/>
  <c r="AW9" i="17"/>
  <c r="AW15" i="17"/>
  <c r="AW30" i="17"/>
  <c r="AW68" i="17"/>
  <c r="AW98" i="17"/>
  <c r="AW38" i="17"/>
  <c r="AW27" i="17"/>
  <c r="AW19" i="17"/>
  <c r="AW8" i="17"/>
  <c r="AW108" i="17"/>
  <c r="AW94" i="17"/>
  <c r="AW44" i="17"/>
  <c r="AW102" i="17"/>
  <c r="AW31" i="17"/>
  <c r="AW107" i="17"/>
  <c r="AW87" i="17"/>
  <c r="AW91" i="17"/>
  <c r="AW39" i="17"/>
  <c r="AW88" i="17"/>
  <c r="AW84" i="17"/>
  <c r="AW92" i="17"/>
  <c r="AW75" i="17"/>
  <c r="AW10" i="17"/>
  <c r="AU21" i="17"/>
  <c r="AU69" i="17"/>
  <c r="AU12" i="17"/>
  <c r="AU83" i="17"/>
  <c r="AU106" i="17"/>
  <c r="AU5" i="17"/>
  <c r="AU26" i="17"/>
  <c r="AU46" i="17"/>
  <c r="AU30" i="17"/>
  <c r="AU99" i="17"/>
  <c r="AU114" i="17"/>
  <c r="AU39" i="17"/>
  <c r="AU79" i="17"/>
  <c r="AU19" i="17"/>
  <c r="AU88" i="17"/>
  <c r="AU102" i="17"/>
  <c r="AU33" i="17"/>
  <c r="AU31" i="17"/>
  <c r="AU38" i="17"/>
  <c r="AU95" i="17"/>
  <c r="AU63" i="17"/>
  <c r="AU74" i="17"/>
  <c r="AU6" i="17"/>
  <c r="AU15" i="17"/>
  <c r="AU107" i="17"/>
  <c r="AU11" i="17"/>
  <c r="AU67" i="17"/>
  <c r="AU8" i="17"/>
  <c r="AU64" i="17"/>
  <c r="AU98" i="17"/>
  <c r="AU37" i="17"/>
  <c r="AU53" i="17"/>
  <c r="AU50" i="17"/>
  <c r="AU51" i="17"/>
  <c r="AU29" i="17"/>
  <c r="AU68" i="17"/>
  <c r="AU96" i="17"/>
  <c r="AU113" i="17"/>
  <c r="AU47" i="17"/>
  <c r="AU92" i="17"/>
  <c r="AU75" i="17"/>
  <c r="AU7" i="17"/>
  <c r="AU32" i="17"/>
  <c r="AU72" i="17"/>
  <c r="AU24" i="17"/>
  <c r="AU91" i="17"/>
  <c r="AU10" i="17"/>
  <c r="AU93" i="17"/>
  <c r="AU44" i="17"/>
  <c r="AU27" i="17"/>
  <c r="AU13" i="17"/>
  <c r="AU108" i="17"/>
  <c r="AU9" i="17"/>
  <c r="AU87" i="17"/>
  <c r="AU78" i="17"/>
  <c r="AU94" i="17"/>
  <c r="AU34" i="17"/>
  <c r="AU25" i="17"/>
  <c r="AU97" i="17"/>
  <c r="AU28" i="17"/>
  <c r="AU14" i="17"/>
  <c r="AU18" i="17"/>
  <c r="AU52" i="17"/>
  <c r="AU23" i="17"/>
  <c r="AU80" i="17"/>
  <c r="AU84" i="17"/>
  <c r="AW20" i="17"/>
  <c r="AU20" i="17"/>
  <c r="AS21" i="17"/>
  <c r="AS34" i="17"/>
  <c r="AS98" i="17"/>
  <c r="AS67" i="17"/>
  <c r="AS64" i="17"/>
  <c r="AS26" i="17"/>
  <c r="AS29" i="17"/>
  <c r="AS91" i="17"/>
  <c r="AS13" i="17"/>
  <c r="AS87" i="17"/>
  <c r="AS19" i="17"/>
  <c r="AS20" i="17"/>
  <c r="AS99" i="17"/>
  <c r="AS83" i="17"/>
  <c r="AS30" i="17"/>
  <c r="AS97" i="17"/>
  <c r="AS27" i="17"/>
  <c r="AS74" i="17"/>
  <c r="AS46" i="17"/>
  <c r="AS68" i="17"/>
  <c r="AS106" i="17"/>
  <c r="AS11" i="17"/>
  <c r="AS14" i="17"/>
  <c r="AS39" i="17"/>
  <c r="AS44" i="17"/>
  <c r="AS15" i="17"/>
  <c r="AS53" i="17"/>
  <c r="AS88" i="17"/>
  <c r="AS24" i="17"/>
  <c r="AS102" i="17"/>
  <c r="AS108" i="17"/>
  <c r="AS84" i="17"/>
  <c r="AS32" i="17"/>
  <c r="AS107" i="17"/>
  <c r="AS47" i="17"/>
  <c r="AS25" i="17"/>
  <c r="AS96" i="17"/>
  <c r="AS8" i="17"/>
  <c r="AS63" i="17"/>
  <c r="AS50" i="17"/>
  <c r="AS33" i="17"/>
  <c r="AS72" i="17"/>
  <c r="AS5" i="17"/>
  <c r="AS23" i="17"/>
  <c r="AS9" i="17"/>
  <c r="AS38" i="17"/>
  <c r="AS80" i="17"/>
  <c r="AS6" i="17"/>
  <c r="AS37" i="17"/>
  <c r="AS75" i="17"/>
  <c r="AS12" i="17"/>
  <c r="AS93" i="17"/>
  <c r="AS51" i="17"/>
  <c r="AS92" i="17"/>
  <c r="AS52" i="17"/>
  <c r="AS10" i="17"/>
  <c r="AS94" i="17"/>
  <c r="AS78" i="17"/>
  <c r="AS79" i="17"/>
  <c r="AS69" i="17"/>
  <c r="AS18" i="17"/>
  <c r="AS95" i="17"/>
  <c r="AS31" i="17"/>
  <c r="AS7" i="17"/>
  <c r="AS28" i="17"/>
  <c r="AW40" i="17"/>
  <c r="AU40" i="17"/>
  <c r="AT20" i="17"/>
  <c r="AT16" i="17"/>
  <c r="AW16" i="17"/>
  <c r="S10" i="20" l="1"/>
  <c r="G32" i="43"/>
  <c r="V10" i="20"/>
  <c r="J32" i="43"/>
  <c r="Y10" i="20"/>
  <c r="S11" i="20"/>
  <c r="S15" i="20" s="1"/>
  <c r="AB10" i="20"/>
  <c r="V11" i="20"/>
  <c r="V15" i="20" s="1"/>
  <c r="AJ9" i="64"/>
  <c r="E37" i="57"/>
  <c r="K50" i="58"/>
  <c r="K51" i="58" s="1"/>
  <c r="T45" i="20" s="1"/>
  <c r="R79" i="60"/>
  <c r="D31" i="57"/>
  <c r="AI19" i="64" s="1"/>
  <c r="I49" i="58"/>
  <c r="C25" i="58"/>
  <c r="F42" i="57"/>
  <c r="F43" i="57" s="1"/>
  <c r="T11" i="20"/>
  <c r="T15" i="20" s="1"/>
  <c r="AA10" i="20"/>
  <c r="J51" i="58"/>
  <c r="S45" i="20" s="1"/>
  <c r="D42" i="57"/>
  <c r="D43" i="57" s="1"/>
  <c r="R10" i="20"/>
  <c r="X10" i="20" s="1"/>
  <c r="S16" i="20"/>
  <c r="Y5" i="20"/>
  <c r="H37" i="57"/>
  <c r="F37" i="57"/>
  <c r="V7" i="20"/>
  <c r="V16" i="20" s="1"/>
  <c r="AB5" i="20"/>
  <c r="AM104" i="17"/>
  <c r="AM110" i="17" s="1"/>
  <c r="F43" i="20" s="1"/>
  <c r="R46" i="60"/>
  <c r="E46" i="60"/>
  <c r="R7" i="20"/>
  <c r="X5" i="20"/>
  <c r="X7" i="20" s="1"/>
  <c r="AD29" i="20" s="1"/>
  <c r="U104" i="17"/>
  <c r="U110" i="17" s="1"/>
  <c r="U117" i="17" s="1"/>
  <c r="G37" i="57"/>
  <c r="Q104" i="17"/>
  <c r="Q110" i="17" s="1"/>
  <c r="Q117" i="17" s="1"/>
  <c r="K104" i="17"/>
  <c r="K110" i="17" s="1"/>
  <c r="K117" i="17" s="1"/>
  <c r="T7" i="20"/>
  <c r="Z5" i="20"/>
  <c r="I37" i="20"/>
  <c r="I41" i="20" s="1"/>
  <c r="I50" i="58"/>
  <c r="V21" i="20"/>
  <c r="V36" i="20" s="1"/>
  <c r="AB18" i="20"/>
  <c r="U21" i="20"/>
  <c r="U36" i="20" s="1"/>
  <c r="U37" i="20" s="1"/>
  <c r="U41" i="20" s="1"/>
  <c r="AA18" i="20"/>
  <c r="S21" i="20"/>
  <c r="Y18" i="20"/>
  <c r="R21" i="20"/>
  <c r="R36" i="20" s="1"/>
  <c r="X18" i="20"/>
  <c r="H37" i="20"/>
  <c r="H41" i="20" s="1"/>
  <c r="T21" i="20"/>
  <c r="Z18" i="20"/>
  <c r="J37" i="20"/>
  <c r="J41" i="20" s="1"/>
  <c r="G37" i="20"/>
  <c r="G41" i="20" s="1"/>
  <c r="H10" i="57"/>
  <c r="H11" i="57" s="1"/>
  <c r="R35" i="20"/>
  <c r="F10" i="57"/>
  <c r="F11" i="57" s="1"/>
  <c r="E10" i="57"/>
  <c r="E11" i="57" s="1"/>
  <c r="AB24" i="20"/>
  <c r="V35" i="20"/>
  <c r="X24" i="20"/>
  <c r="L51" i="58"/>
  <c r="U45" i="20" s="1"/>
  <c r="M51" i="58"/>
  <c r="V45" i="20" s="1"/>
  <c r="G10" i="57"/>
  <c r="G11" i="57" s="1"/>
  <c r="F37" i="20"/>
  <c r="AF38" i="62"/>
  <c r="AF39" i="62" s="1"/>
  <c r="AF40" i="62" s="1"/>
  <c r="AC24" i="61"/>
  <c r="AC25" i="61" s="1"/>
  <c r="AC26" i="61" s="1"/>
  <c r="AG37" i="62"/>
  <c r="T38" i="62"/>
  <c r="T39" i="62" s="1"/>
  <c r="T40" i="62" s="1"/>
  <c r="Q24" i="61"/>
  <c r="Q25" i="61" s="1"/>
  <c r="Q26" i="61" s="1"/>
  <c r="S55" i="60"/>
  <c r="S58" i="60" s="1"/>
  <c r="Y34" i="20"/>
  <c r="Y35" i="20" s="1"/>
  <c r="AA34" i="20"/>
  <c r="AA35" i="20" s="1"/>
  <c r="Z34" i="20"/>
  <c r="Z35" i="20" s="1"/>
  <c r="AB34" i="20"/>
  <c r="R9" i="60" l="1"/>
  <c r="S79" i="60"/>
  <c r="S9" i="60"/>
  <c r="D37" i="57"/>
  <c r="I51" i="58"/>
  <c r="R45" i="20" s="1"/>
  <c r="C38" i="58"/>
  <c r="T16" i="20"/>
  <c r="AD28" i="20"/>
  <c r="AD27" i="20"/>
  <c r="U37" i="62"/>
  <c r="X46" i="60"/>
  <c r="X47" i="60" s="1"/>
  <c r="Z46" i="60"/>
  <c r="Z47" i="60" s="1"/>
  <c r="R11" i="20"/>
  <c r="V37" i="20"/>
  <c r="V41" i="20" s="1"/>
  <c r="T36" i="20"/>
  <c r="S36" i="20"/>
  <c r="S37" i="20" s="1"/>
  <c r="S41" i="20" s="1"/>
  <c r="F14" i="57"/>
  <c r="F53" i="57" s="1"/>
  <c r="H14" i="57"/>
  <c r="H53" i="57" s="1"/>
  <c r="E14" i="57"/>
  <c r="E22" i="57" s="1"/>
  <c r="E38" i="57" s="1"/>
  <c r="G14" i="57"/>
  <c r="G53" i="57" s="1"/>
  <c r="AB35" i="20"/>
  <c r="X35" i="20"/>
  <c r="AD24" i="61"/>
  <c r="AD25" i="61" s="1"/>
  <c r="AD26" i="61" s="1"/>
  <c r="AG38" i="62"/>
  <c r="AG39" i="62" s="1"/>
  <c r="AG40" i="62" s="1"/>
  <c r="AH37" i="62"/>
  <c r="T55" i="60"/>
  <c r="T58" i="60" s="1"/>
  <c r="U55" i="60" s="1"/>
  <c r="Y46" i="60" l="1"/>
  <c r="Y47" i="60" s="1"/>
  <c r="T79" i="60"/>
  <c r="T9" i="60"/>
  <c r="C42" i="57"/>
  <c r="C40" i="58"/>
  <c r="T37" i="20"/>
  <c r="T41" i="20" s="1"/>
  <c r="V37" i="62"/>
  <c r="R24" i="61"/>
  <c r="R25" i="61" s="1"/>
  <c r="R26" i="61" s="1"/>
  <c r="U38" i="62"/>
  <c r="U39" i="62" s="1"/>
  <c r="U40" i="62" s="1"/>
  <c r="F22" i="57"/>
  <c r="F38" i="57" s="1"/>
  <c r="F44" i="57" s="1"/>
  <c r="F15" i="57"/>
  <c r="H22" i="57"/>
  <c r="H38" i="57" s="1"/>
  <c r="H44" i="57" s="1"/>
  <c r="H15" i="57"/>
  <c r="E23" i="57"/>
  <c r="E15" i="57"/>
  <c r="E53" i="57"/>
  <c r="G22" i="57"/>
  <c r="G15" i="57"/>
  <c r="AE24" i="61"/>
  <c r="AE25" i="61" s="1"/>
  <c r="AE26" i="61" s="1"/>
  <c r="AH38" i="62"/>
  <c r="AH39" i="62" s="1"/>
  <c r="AH40" i="62" s="1"/>
  <c r="AI37" i="62"/>
  <c r="U58" i="60"/>
  <c r="E39" i="57"/>
  <c r="E44" i="57"/>
  <c r="U79" i="60" l="1"/>
  <c r="B18" i="43"/>
  <c r="C43" i="58"/>
  <c r="V38" i="62"/>
  <c r="V39" i="62" s="1"/>
  <c r="V40" i="62" s="1"/>
  <c r="W37" i="62"/>
  <c r="S24" i="61"/>
  <c r="S25" i="61" s="1"/>
  <c r="S26" i="61" s="1"/>
  <c r="F23" i="57"/>
  <c r="F39" i="57"/>
  <c r="H23" i="57"/>
  <c r="G38" i="57"/>
  <c r="G23" i="57"/>
  <c r="AF24" i="61"/>
  <c r="AF25" i="61" s="1"/>
  <c r="AF26" i="61" s="1"/>
  <c r="AI38" i="62"/>
  <c r="AI39" i="62" s="1"/>
  <c r="AI40" i="62" s="1"/>
  <c r="AJ37" i="62"/>
  <c r="H39" i="57"/>
  <c r="AB47" i="20"/>
  <c r="H45" i="57"/>
  <c r="Y47" i="20"/>
  <c r="E45" i="57"/>
  <c r="Z47" i="20"/>
  <c r="F45" i="57"/>
  <c r="E21" i="20"/>
  <c r="E36" i="20" s="1"/>
  <c r="K21" i="20"/>
  <c r="K36" i="20" s="1"/>
  <c r="Q21" i="20"/>
  <c r="Q36" i="20" s="1"/>
  <c r="W21" i="20"/>
  <c r="W36" i="20" s="1"/>
  <c r="AC21" i="20"/>
  <c r="AC36" i="20" s="1"/>
  <c r="G10" i="53"/>
  <c r="U9" i="60" l="1"/>
  <c r="U14" i="60" s="1"/>
  <c r="X37" i="62"/>
  <c r="W38" i="62"/>
  <c r="W39" i="62" s="1"/>
  <c r="W40" i="62" s="1"/>
  <c r="T24" i="61"/>
  <c r="T25" i="61" s="1"/>
  <c r="T26" i="61" s="1"/>
  <c r="G44" i="57"/>
  <c r="G39" i="57"/>
  <c r="AJ38" i="62"/>
  <c r="AJ39" i="62" s="1"/>
  <c r="AJ40" i="62" s="1"/>
  <c r="AG24" i="61"/>
  <c r="AG25" i="61" s="1"/>
  <c r="AG26" i="61" s="1"/>
  <c r="AK37" i="62"/>
  <c r="R14" i="20"/>
  <c r="R15" i="20" s="1"/>
  <c r="R16" i="20" s="1"/>
  <c r="E11" i="53"/>
  <c r="D11" i="53"/>
  <c r="U22" i="60" l="1"/>
  <c r="Z9" i="60"/>
  <c r="Y37" i="62"/>
  <c r="X38" i="62"/>
  <c r="X39" i="62" s="1"/>
  <c r="X40" i="62" s="1"/>
  <c r="U24" i="61"/>
  <c r="U25" i="61" s="1"/>
  <c r="U26" i="61" s="1"/>
  <c r="R37" i="20"/>
  <c r="R41" i="20" s="1"/>
  <c r="R46" i="20" s="1"/>
  <c r="AA47" i="20"/>
  <c r="G45" i="57"/>
  <c r="AQ37" i="62"/>
  <c r="AK38" i="62"/>
  <c r="AH24" i="61"/>
  <c r="U49" i="60" l="1"/>
  <c r="U23" i="60"/>
  <c r="V24" i="61"/>
  <c r="AP37" i="62"/>
  <c r="Y38" i="62"/>
  <c r="AH25" i="61"/>
  <c r="AN24" i="61"/>
  <c r="AK39" i="62"/>
  <c r="AQ38" i="62"/>
  <c r="AB3" i="20"/>
  <c r="AA3" i="20"/>
  <c r="Z3" i="20"/>
  <c r="Y3" i="20"/>
  <c r="X3" i="20"/>
  <c r="V3" i="20"/>
  <c r="AH3" i="20" s="1"/>
  <c r="U3" i="20"/>
  <c r="AG3" i="20" s="1"/>
  <c r="T3" i="20"/>
  <c r="AF3" i="20" s="1"/>
  <c r="S3" i="20"/>
  <c r="AE3" i="20" s="1"/>
  <c r="R3" i="20"/>
  <c r="AD3" i="20" s="1"/>
  <c r="Y39" i="62" l="1"/>
  <c r="AP38" i="62"/>
  <c r="AM24" i="61"/>
  <c r="V25" i="61"/>
  <c r="W24" i="61"/>
  <c r="W25" i="61" s="1"/>
  <c r="W26" i="61" s="1"/>
  <c r="Z38" i="62"/>
  <c r="Z39" i="62" s="1"/>
  <c r="Z40" i="62" s="1"/>
  <c r="AA37" i="62"/>
  <c r="AK40" i="62"/>
  <c r="AQ39" i="62"/>
  <c r="AQ40" i="62" s="1"/>
  <c r="AH26" i="61"/>
  <c r="AN25" i="61"/>
  <c r="AN26" i="61" s="1"/>
  <c r="AC14" i="20"/>
  <c r="W14" i="20"/>
  <c r="Q14" i="20"/>
  <c r="K13" i="20"/>
  <c r="K14" i="20" s="1"/>
  <c r="E13" i="20"/>
  <c r="E14" i="20" s="1"/>
  <c r="K10" i="20"/>
  <c r="E10" i="20"/>
  <c r="K9" i="20"/>
  <c r="E9" i="20"/>
  <c r="AP39" i="62" l="1"/>
  <c r="AP40" i="62" s="1"/>
  <c r="Y40" i="62"/>
  <c r="AB37" i="62"/>
  <c r="AA38" i="62"/>
  <c r="AA39" i="62" s="1"/>
  <c r="AA40" i="62" s="1"/>
  <c r="X24" i="61"/>
  <c r="X25" i="61" s="1"/>
  <c r="X26" i="61" s="1"/>
  <c r="AM25" i="61"/>
  <c r="AM26" i="61" s="1"/>
  <c r="V26" i="61"/>
  <c r="E11" i="20"/>
  <c r="AC11" i="20"/>
  <c r="Q11" i="20"/>
  <c r="K11" i="20"/>
  <c r="W11" i="20"/>
  <c r="Y24" i="61" l="1"/>
  <c r="Y25" i="61" s="1"/>
  <c r="Y26" i="61" s="1"/>
  <c r="AB38" i="62"/>
  <c r="AB39" i="62" s="1"/>
  <c r="AB40" i="62" s="1"/>
  <c r="AC37" i="62"/>
  <c r="AD37" i="62" l="1"/>
  <c r="Z24" i="61"/>
  <c r="Z25" i="61" s="1"/>
  <c r="Z26" i="61" s="1"/>
  <c r="AC38" i="62"/>
  <c r="AC39" i="62" s="1"/>
  <c r="AC40" i="62" s="1"/>
  <c r="G11" i="53"/>
  <c r="F11" i="53"/>
  <c r="AE37" i="62" l="1"/>
  <c r="AD38" i="62"/>
  <c r="AD39" i="62" s="1"/>
  <c r="AD40" i="62" s="1"/>
  <c r="AA24" i="61"/>
  <c r="AA25" i="61" s="1"/>
  <c r="AA26" i="61" s="1"/>
  <c r="D50" i="57"/>
  <c r="AO37" i="62" l="1"/>
  <c r="AE38" i="62"/>
  <c r="AB24" i="61"/>
  <c r="N24" i="20"/>
  <c r="L24" i="20"/>
  <c r="O24" i="20"/>
  <c r="M24" i="20"/>
  <c r="P24" i="20"/>
  <c r="N4" i="20"/>
  <c r="N34" i="20"/>
  <c r="L34" i="20"/>
  <c r="O34" i="20"/>
  <c r="M34" i="20"/>
  <c r="P34" i="20"/>
  <c r="P30" i="20"/>
  <c r="L30" i="20"/>
  <c r="O30" i="20"/>
  <c r="M30" i="20"/>
  <c r="N30" i="20"/>
  <c r="AB25" i="61" l="1"/>
  <c r="AL24" i="61"/>
  <c r="AO38" i="62"/>
  <c r="AE39" i="62"/>
  <c r="AS114" i="17"/>
  <c r="AM113" i="17"/>
  <c r="AE40" i="62" l="1"/>
  <c r="AO39" i="62"/>
  <c r="AO40" i="62" s="1"/>
  <c r="AL25" i="61"/>
  <c r="AL26" i="61" s="1"/>
  <c r="AB26" i="61"/>
  <c r="F39" i="20"/>
  <c r="AM116" i="17"/>
  <c r="AM117" i="17" s="1"/>
  <c r="D54" i="57" s="1"/>
  <c r="P31" i="20"/>
  <c r="P33" i="20"/>
  <c r="M33" i="20"/>
  <c r="O33" i="20"/>
  <c r="M31" i="20"/>
  <c r="O31" i="20"/>
  <c r="N32" i="20"/>
  <c r="M32" i="20"/>
  <c r="O32" i="20"/>
  <c r="L33" i="20"/>
  <c r="N33" i="20"/>
  <c r="L32" i="20"/>
  <c r="P32" i="20"/>
  <c r="N31" i="20"/>
  <c r="P23" i="20"/>
  <c r="P26" i="20"/>
  <c r="O26" i="20"/>
  <c r="M26" i="20"/>
  <c r="O19" i="20"/>
  <c r="M19" i="20"/>
  <c r="L19" i="20"/>
  <c r="M39" i="20"/>
  <c r="O39" i="20"/>
  <c r="N19" i="20"/>
  <c r="N25" i="20"/>
  <c r="P39" i="20"/>
  <c r="N26" i="20"/>
  <c r="L26" i="20"/>
  <c r="P25" i="20"/>
  <c r="N39" i="20"/>
  <c r="L25" i="20"/>
  <c r="P19" i="20"/>
  <c r="N23" i="20"/>
  <c r="L23" i="20"/>
  <c r="O23" i="20"/>
  <c r="M23" i="20"/>
  <c r="M25" i="20"/>
  <c r="O25" i="20"/>
  <c r="L20" i="20"/>
  <c r="M20" i="20"/>
  <c r="O20" i="20"/>
  <c r="P20" i="20"/>
  <c r="N20" i="20"/>
  <c r="AS113" i="17"/>
  <c r="L31" i="20"/>
  <c r="O35" i="20" l="1"/>
  <c r="M35" i="20"/>
  <c r="L35" i="20"/>
  <c r="N35" i="20"/>
  <c r="P35" i="20"/>
  <c r="F41" i="20"/>
  <c r="D13" i="57"/>
  <c r="F8" i="43" s="1"/>
  <c r="X39" i="20"/>
  <c r="D6" i="57"/>
  <c r="AS116" i="17"/>
  <c r="AS117" i="17"/>
  <c r="AB14" i="20"/>
  <c r="AA14" i="20"/>
  <c r="Y14" i="20"/>
  <c r="X14" i="20"/>
  <c r="Z14" i="20"/>
  <c r="P18" i="20"/>
  <c r="P21" i="20" s="1"/>
  <c r="P36" i="20" s="1"/>
  <c r="N18" i="20"/>
  <c r="N21" i="20" s="1"/>
  <c r="N36" i="20" s="1"/>
  <c r="M18" i="20"/>
  <c r="M21" i="20" s="1"/>
  <c r="M36" i="20" s="1"/>
  <c r="O18" i="20"/>
  <c r="O21" i="20" s="1"/>
  <c r="O36" i="20" s="1"/>
  <c r="L18" i="20"/>
  <c r="L39" i="20"/>
  <c r="L21" i="20" l="1"/>
  <c r="F44" i="20"/>
  <c r="D7" i="57"/>
  <c r="D10" i="57"/>
  <c r="AW109" i="17"/>
  <c r="AV109" i="17"/>
  <c r="AU109" i="17"/>
  <c r="L36" i="20" l="1"/>
  <c r="D14" i="57"/>
  <c r="D11" i="57"/>
  <c r="AT109" i="17"/>
  <c r="AS109" i="17"/>
  <c r="D53" i="57" l="1"/>
  <c r="D22" i="57"/>
  <c r="D15" i="57"/>
  <c r="D55" i="57" l="1"/>
  <c r="D38" i="57"/>
  <c r="D23" i="57"/>
  <c r="P13" i="20"/>
  <c r="P14" i="20" s="1"/>
  <c r="M13" i="20"/>
  <c r="M14" i="20" s="1"/>
  <c r="M9" i="20"/>
  <c r="N13" i="20"/>
  <c r="N14" i="20" s="1"/>
  <c r="P10" i="20"/>
  <c r="P9" i="20"/>
  <c r="M10" i="20"/>
  <c r="L9" i="20"/>
  <c r="O10" i="20"/>
  <c r="N10" i="20"/>
  <c r="O13" i="20"/>
  <c r="O14" i="20" s="1"/>
  <c r="N9" i="20"/>
  <c r="L10" i="20"/>
  <c r="L13" i="20"/>
  <c r="O9" i="20"/>
  <c r="L14" i="20" l="1"/>
  <c r="D39" i="57"/>
  <c r="D44" i="57"/>
  <c r="X47" i="20" s="1"/>
  <c r="O11" i="20"/>
  <c r="N11" i="20"/>
  <c r="P11" i="20"/>
  <c r="M11" i="20"/>
  <c r="L11" i="20"/>
  <c r="D45" i="57" l="1"/>
  <c r="B7" i="2"/>
  <c r="P3" i="20"/>
  <c r="O3" i="20"/>
  <c r="N3" i="20"/>
  <c r="M3" i="20"/>
  <c r="L3" i="20"/>
  <c r="AW3" i="17"/>
  <c r="AV3" i="17"/>
  <c r="AU3" i="17"/>
  <c r="AT3" i="17"/>
  <c r="AS3" i="17"/>
  <c r="I3" i="17"/>
  <c r="AB7" i="20" l="1"/>
  <c r="J3" i="17"/>
  <c r="AH5" i="20" l="1"/>
  <c r="AH27" i="20"/>
  <c r="AH28" i="20"/>
  <c r="AH29" i="20"/>
  <c r="AH24" i="20"/>
  <c r="AH30" i="20"/>
  <c r="AH25" i="20"/>
  <c r="AH31" i="20"/>
  <c r="AH32" i="20"/>
  <c r="AH26" i="20"/>
  <c r="AD5" i="20"/>
  <c r="Z7" i="20"/>
  <c r="AA7" i="20"/>
  <c r="Y7" i="20"/>
  <c r="K3" i="17"/>
  <c r="AF5" i="20" l="1"/>
  <c r="AF28" i="20"/>
  <c r="AF29" i="20"/>
  <c r="AF27" i="20"/>
  <c r="AE5" i="20"/>
  <c r="AE29" i="20"/>
  <c r="AE27" i="20"/>
  <c r="AE28" i="20"/>
  <c r="AG5" i="20"/>
  <c r="AG27" i="20"/>
  <c r="AG28" i="20"/>
  <c r="AG29" i="20"/>
  <c r="AE24" i="20"/>
  <c r="AE30" i="20"/>
  <c r="AE31" i="20"/>
  <c r="AE25" i="20"/>
  <c r="AE32" i="20"/>
  <c r="AE26" i="20"/>
  <c r="AF24" i="20"/>
  <c r="AF30" i="20"/>
  <c r="AF25" i="20"/>
  <c r="AF31" i="20"/>
  <c r="AF32" i="20"/>
  <c r="AF26" i="20"/>
  <c r="AD24" i="20"/>
  <c r="AD30" i="20"/>
  <c r="AD31" i="20"/>
  <c r="AD25" i="20"/>
  <c r="AD32" i="20"/>
  <c r="AD26" i="20"/>
  <c r="AG24" i="20"/>
  <c r="AG30" i="20"/>
  <c r="AG31" i="20"/>
  <c r="AG25" i="20"/>
  <c r="AG32" i="20"/>
  <c r="AG26" i="20"/>
  <c r="L3" i="17"/>
  <c r="O4" i="20"/>
  <c r="O7" i="20"/>
  <c r="O40" i="20"/>
  <c r="O15" i="20"/>
  <c r="P4" i="20"/>
  <c r="P15" i="20"/>
  <c r="P7" i="20"/>
  <c r="P40" i="20"/>
  <c r="N7" i="20"/>
  <c r="N15" i="20"/>
  <c r="N40" i="20"/>
  <c r="L6" i="20"/>
  <c r="L15" i="20"/>
  <c r="L40" i="20"/>
  <c r="L7" i="20"/>
  <c r="M6" i="20"/>
  <c r="M7" i="20"/>
  <c r="M15" i="20"/>
  <c r="M40" i="20"/>
  <c r="M4" i="20"/>
  <c r="P6" i="20"/>
  <c r="N6" i="20"/>
  <c r="O6" i="20"/>
  <c r="A29" i="20" l="1" a="1"/>
  <c r="A29" i="20" s="1"/>
  <c r="A5" i="20" a="1"/>
  <c r="A5" i="20" s="1"/>
  <c r="A30" i="20" a="1"/>
  <c r="A30" i="20" s="1"/>
  <c r="A24" i="20" a="1"/>
  <c r="A24" i="20" s="1"/>
  <c r="A28" i="20" a="1"/>
  <c r="A28" i="20" s="1"/>
  <c r="A26" i="20" a="1"/>
  <c r="A26" i="20" s="1"/>
  <c r="A27" i="20" a="1"/>
  <c r="A27" i="20" s="1"/>
  <c r="A32" i="20" a="1"/>
  <c r="A32" i="20" s="1"/>
  <c r="A25" i="20" a="1"/>
  <c r="A25" i="20" s="1"/>
  <c r="A31" i="20" a="1"/>
  <c r="A31" i="20" s="1"/>
  <c r="AH19" i="20"/>
  <c r="AH18" i="20"/>
  <c r="AF19" i="20"/>
  <c r="AF18" i="20"/>
  <c r="AG19" i="20"/>
  <c r="AG18" i="20"/>
  <c r="AD18" i="20"/>
  <c r="AD19" i="20"/>
  <c r="AE19" i="20"/>
  <c r="AE18" i="20"/>
  <c r="AD34" i="20"/>
  <c r="AD33" i="20"/>
  <c r="AE33" i="20"/>
  <c r="AE34" i="20"/>
  <c r="AG33" i="20"/>
  <c r="AG34" i="20"/>
  <c r="AH33" i="20"/>
  <c r="AH34" i="20"/>
  <c r="AF34" i="20"/>
  <c r="AF33" i="20"/>
  <c r="AD13" i="20"/>
  <c r="AD14" i="20" s="1"/>
  <c r="AD10" i="20"/>
  <c r="AD23" i="20"/>
  <c r="AE10" i="20"/>
  <c r="AE23" i="20"/>
  <c r="AE13" i="20"/>
  <c r="AE14" i="20" s="1"/>
  <c r="AG23" i="20"/>
  <c r="AG10" i="20"/>
  <c r="AG13" i="20"/>
  <c r="AG14" i="20" s="1"/>
  <c r="AF10" i="20"/>
  <c r="AF13" i="20"/>
  <c r="AF14" i="20" s="1"/>
  <c r="AF23" i="20"/>
  <c r="AH23" i="20"/>
  <c r="AH13" i="20"/>
  <c r="AH14" i="20" s="1"/>
  <c r="AH10" i="20"/>
  <c r="AE6" i="20"/>
  <c r="AG6" i="20"/>
  <c r="AF6" i="20"/>
  <c r="AH6" i="20"/>
  <c r="AD6" i="20"/>
  <c r="AG4" i="20"/>
  <c r="AG7" i="20"/>
  <c r="AH4" i="20"/>
  <c r="AE4" i="20"/>
  <c r="AH7" i="20"/>
  <c r="AE7" i="20"/>
  <c r="AF4" i="20"/>
  <c r="AF7" i="20"/>
  <c r="M3" i="17"/>
  <c r="AD4" i="20"/>
  <c r="AD7" i="20"/>
  <c r="N16" i="20"/>
  <c r="O16" i="20"/>
  <c r="L16" i="20"/>
  <c r="M16" i="20"/>
  <c r="P16" i="20"/>
  <c r="AG35" i="20" l="1"/>
  <c r="AF35" i="20"/>
  <c r="AE35" i="20"/>
  <c r="AD35" i="20"/>
  <c r="AH35" i="20"/>
  <c r="A33" i="20" a="1"/>
  <c r="A33" i="20" s="1"/>
  <c r="A23" i="20" a="1"/>
  <c r="A23" i="20" s="1"/>
  <c r="A4" i="20" a="1"/>
  <c r="A4" i="20" s="1"/>
  <c r="A6" i="20" a="1"/>
  <c r="A6" i="20" s="1"/>
  <c r="A7" i="20" a="1"/>
  <c r="A7" i="20" s="1"/>
  <c r="A34" i="20" a="1"/>
  <c r="A34" i="20" s="1"/>
  <c r="A10" i="20" a="1"/>
  <c r="A10" i="20" s="1"/>
  <c r="A19" i="20" a="1"/>
  <c r="A19" i="20" s="1"/>
  <c r="A14" i="20" a="1"/>
  <c r="A14" i="20" s="1"/>
  <c r="A13" i="20" a="1"/>
  <c r="A13" i="20" s="1"/>
  <c r="A18" i="20" a="1"/>
  <c r="A18" i="20" s="1"/>
  <c r="N3" i="17"/>
  <c r="O37" i="20"/>
  <c r="N37" i="20"/>
  <c r="M37" i="20"/>
  <c r="L37" i="20"/>
  <c r="P37" i="20"/>
  <c r="A35" i="20" l="1" a="1"/>
  <c r="A35" i="20" s="1"/>
  <c r="O3" i="17"/>
  <c r="M41" i="20"/>
  <c r="L41" i="20"/>
  <c r="P41" i="20"/>
  <c r="O41" i="20"/>
  <c r="N41" i="20"/>
  <c r="P3" i="17" l="1"/>
  <c r="Q3" i="17" l="1"/>
  <c r="R3" i="17" l="1"/>
  <c r="S3" i="17" l="1"/>
  <c r="T3" i="17" l="1"/>
  <c r="X21" i="20" l="1"/>
  <c r="X36" i="20" s="1"/>
  <c r="U3" i="17"/>
  <c r="V3" i="17" l="1"/>
  <c r="W3" i="17" l="1"/>
  <c r="X3" i="17" l="1"/>
  <c r="Y3" i="17" l="1"/>
  <c r="Z3" i="17" l="1"/>
  <c r="AA21" i="20" l="1"/>
  <c r="AA36" i="20" s="1"/>
  <c r="AA3" i="17"/>
  <c r="AD40" i="20" l="1"/>
  <c r="AB3" i="17"/>
  <c r="AC3" i="17" l="1"/>
  <c r="AD3" i="17" l="1"/>
  <c r="AD39" i="20" l="1"/>
  <c r="AE3" i="17"/>
  <c r="Y21" i="20" l="1"/>
  <c r="AF3" i="17"/>
  <c r="Y36" i="20" l="1"/>
  <c r="AG3" i="17"/>
  <c r="AD20" i="20" l="1"/>
  <c r="AH3" i="17"/>
  <c r="AD21" i="20" l="1"/>
  <c r="AD36" i="20" s="1"/>
  <c r="AI3" i="17"/>
  <c r="AE40" i="20" l="1"/>
  <c r="AG40" i="20"/>
  <c r="AJ3" i="17"/>
  <c r="AK3" i="17" l="1"/>
  <c r="AG39" i="20" l="1"/>
  <c r="Z21" i="20" l="1"/>
  <c r="Z36" i="20" s="1"/>
  <c r="AB21" i="20"/>
  <c r="AB36" i="20" s="1"/>
  <c r="AG20" i="20" l="1"/>
  <c r="AG21" i="20" s="1"/>
  <c r="AG36" i="20" s="1"/>
  <c r="AE39" i="20" l="1"/>
  <c r="AH40" i="20"/>
  <c r="AF40" i="20"/>
  <c r="A40" i="20" l="1" a="1"/>
  <c r="A40" i="20" s="1"/>
  <c r="AE20" i="20"/>
  <c r="AE21" i="20" l="1"/>
  <c r="AE36" i="20" s="1"/>
  <c r="AH39" i="20"/>
  <c r="AF39" i="20" l="1"/>
  <c r="A39" i="20" s="1" a="1"/>
  <c r="A39" i="20" s="1"/>
  <c r="AH20" i="20" l="1"/>
  <c r="AF20" i="20"/>
  <c r="AF21" i="20" s="1"/>
  <c r="AF36" i="20" s="1"/>
  <c r="AH21" i="20" l="1"/>
  <c r="A20" i="20" a="1"/>
  <c r="A20" i="20" s="1"/>
  <c r="X11" i="20"/>
  <c r="X15" i="20" s="1"/>
  <c r="X16" i="20" s="1"/>
  <c r="Z11" i="20"/>
  <c r="AB11" i="20"/>
  <c r="T46" i="20"/>
  <c r="AA11" i="20"/>
  <c r="V46" i="20"/>
  <c r="S46" i="20"/>
  <c r="U46" i="20"/>
  <c r="Z15" i="20" l="1"/>
  <c r="Z16" i="20" s="1"/>
  <c r="AA15" i="20"/>
  <c r="AA16" i="20" s="1"/>
  <c r="AA37" i="20" s="1"/>
  <c r="AA41" i="20" s="1"/>
  <c r="G56" i="57" s="1"/>
  <c r="G57" i="57" s="1"/>
  <c r="AB15" i="20"/>
  <c r="AB16" i="20" s="1"/>
  <c r="AB37" i="20" s="1"/>
  <c r="AB41" i="20" s="1"/>
  <c r="H56" i="57" s="1"/>
  <c r="H57" i="57" s="1"/>
  <c r="AH36" i="20"/>
  <c r="A36" i="20" s="1" a="1"/>
  <c r="A36" i="20" s="1"/>
  <c r="A21" i="20" a="1"/>
  <c r="A21" i="20" s="1"/>
  <c r="Y11" i="20"/>
  <c r="AD9" i="20"/>
  <c r="AF9" i="20"/>
  <c r="AF11" i="20" s="1"/>
  <c r="AG9" i="20"/>
  <c r="AG11" i="20" s="1"/>
  <c r="AH9" i="20"/>
  <c r="AH11" i="20" s="1"/>
  <c r="Z37" i="20" l="1"/>
  <c r="Z41" i="20" s="1"/>
  <c r="Y15" i="20"/>
  <c r="Y16" i="20" s="1"/>
  <c r="Y37" i="20" s="1"/>
  <c r="Y41" i="20" s="1"/>
  <c r="E56" i="57" s="1"/>
  <c r="E57" i="57" s="1"/>
  <c r="AD11" i="20"/>
  <c r="X37" i="20"/>
  <c r="X41" i="20" s="1"/>
  <c r="AE9" i="20"/>
  <c r="AE11" i="20" s="1"/>
  <c r="AD15" i="20"/>
  <c r="AG15" i="20"/>
  <c r="AH15" i="20"/>
  <c r="AF15" i="20"/>
  <c r="Z48" i="20" l="1"/>
  <c r="F56" i="57"/>
  <c r="F57" i="57" s="1"/>
  <c r="AE15" i="20"/>
  <c r="A15" i="20" s="1" a="1"/>
  <c r="A15" i="20" s="1"/>
  <c r="A11" i="20" a="1"/>
  <c r="A11" i="20" s="1"/>
  <c r="X48" i="20"/>
  <c r="A9" i="20" a="1"/>
  <c r="A9" i="20" s="1"/>
  <c r="AD16" i="20"/>
  <c r="AH16" i="20"/>
  <c r="AF16" i="20"/>
  <c r="AE16" i="20"/>
  <c r="AG16" i="20"/>
  <c r="A16" i="20" l="1" a="1"/>
  <c r="A16" i="20" s="1"/>
  <c r="D56" i="57"/>
  <c r="D57" i="57" s="1"/>
  <c r="AF37" i="20"/>
  <c r="AE37" i="20"/>
  <c r="AH37" i="20"/>
  <c r="AG37" i="20"/>
  <c r="AD37" i="20" l="1"/>
  <c r="A37" i="20" s="1" a="1"/>
  <c r="A37" i="20" s="1"/>
  <c r="AF41" i="20"/>
  <c r="AG41" i="20"/>
  <c r="AA48" i="20"/>
  <c r="AH41" i="20"/>
  <c r="AB48" i="20"/>
  <c r="AE41" i="20"/>
  <c r="Y48" i="20"/>
  <c r="AD41" i="20"/>
  <c r="A41" i="20" l="1" a="1"/>
  <c r="A41" i="20" s="1"/>
  <c r="AV100" i="17" l="1"/>
  <c r="AS100" i="17"/>
  <c r="AW100" i="17"/>
  <c r="AU100" i="17"/>
  <c r="AT100" i="17"/>
  <c r="AW48" i="17" l="1"/>
  <c r="AO54" i="17" l="1"/>
  <c r="AU76" i="17"/>
  <c r="AU48" i="17"/>
  <c r="AV48" i="17"/>
  <c r="AP54" i="17"/>
  <c r="AP103" i="17" s="1"/>
  <c r="AP104" i="17" s="1"/>
  <c r="AP110" i="17" s="1"/>
  <c r="AV76" i="17"/>
  <c r="AS48" i="17"/>
  <c r="AT48" i="17"/>
  <c r="I43" i="20" l="1"/>
  <c r="I44" i="20" s="1"/>
  <c r="AP117" i="17"/>
  <c r="AU54" i="17"/>
  <c r="AO103" i="17"/>
  <c r="AO104" i="17" s="1"/>
  <c r="AO110" i="17" s="1"/>
  <c r="AU65" i="17"/>
  <c r="AT76" i="17"/>
  <c r="AN54" i="17"/>
  <c r="AN103" i="17" s="1"/>
  <c r="AN104" i="17" s="1"/>
  <c r="AN110" i="17" s="1"/>
  <c r="AW76" i="17"/>
  <c r="AQ54" i="17"/>
  <c r="AQ103" i="17" s="1"/>
  <c r="AQ104" i="17" s="1"/>
  <c r="AQ110" i="17" s="1"/>
  <c r="AV54" i="17"/>
  <c r="AS76" i="17"/>
  <c r="AU61" i="17"/>
  <c r="H43" i="20" l="1"/>
  <c r="H44" i="20" s="1"/>
  <c r="AO117" i="17"/>
  <c r="G43" i="20"/>
  <c r="G44" i="20" s="1"/>
  <c r="AN117" i="17"/>
  <c r="J43" i="20"/>
  <c r="J44" i="20" s="1"/>
  <c r="AQ117" i="17"/>
  <c r="G54" i="57"/>
  <c r="G55" i="57" s="1"/>
  <c r="AV117" i="17"/>
  <c r="AS54" i="17"/>
  <c r="AW54" i="17"/>
  <c r="AT54" i="17"/>
  <c r="AV61" i="17"/>
  <c r="H54" i="57" l="1"/>
  <c r="H55" i="57" s="1"/>
  <c r="AW117" i="17"/>
  <c r="E54" i="57"/>
  <c r="E55" i="57" s="1"/>
  <c r="AT117" i="17"/>
  <c r="F54" i="57"/>
  <c r="F55" i="57" s="1"/>
  <c r="AU117" i="17"/>
  <c r="AU89" i="17"/>
  <c r="AU81" i="17"/>
  <c r="AU70" i="17"/>
  <c r="AW65" i="17"/>
  <c r="AS65" i="17"/>
  <c r="AT61" i="17"/>
  <c r="AV65" i="17"/>
  <c r="AU85" i="17"/>
  <c r="AW61" i="17"/>
  <c r="AS61" i="17"/>
  <c r="AW81" i="17" l="1"/>
  <c r="AS81" i="17"/>
  <c r="AV70" i="17"/>
  <c r="AT65" i="17"/>
  <c r="AS85" i="17"/>
  <c r="AS70" i="17"/>
  <c r="AW85" i="17"/>
  <c r="AW70" i="17"/>
  <c r="AV85" i="17"/>
  <c r="AT70" i="17" l="1"/>
  <c r="AV81" i="17"/>
  <c r="AV89" i="17" l="1"/>
  <c r="AW89" i="17"/>
  <c r="AS89" i="17"/>
  <c r="AT81" i="17"/>
  <c r="AT85" i="17"/>
  <c r="AT89" i="17" l="1"/>
  <c r="H42" i="17"/>
  <c r="T120" i="17" l="1"/>
  <c r="A41" i="17" a="1"/>
  <c r="A41" i="17" s="1"/>
  <c r="AA120" i="17"/>
  <c r="AF120" i="17"/>
  <c r="V120" i="17"/>
  <c r="AH120" i="17"/>
  <c r="A35" i="17" a="1"/>
  <c r="A35" i="17" s="1"/>
  <c r="Y120" i="17"/>
  <c r="A48" i="17" l="1" a="1"/>
  <c r="A48" i="17" s="1"/>
  <c r="H103" i="17"/>
  <c r="AI120" i="17"/>
  <c r="U120" i="17"/>
  <c r="Q120" i="17"/>
  <c r="O120" i="17"/>
  <c r="K120" i="17"/>
  <c r="AG120" i="17"/>
  <c r="Z120" i="17"/>
  <c r="AC120" i="17"/>
  <c r="AK120" i="17"/>
  <c r="AD120" i="17"/>
  <c r="W120" i="17"/>
  <c r="X120" i="17"/>
  <c r="R120" i="17"/>
  <c r="AB120" i="17"/>
  <c r="P120" i="17"/>
  <c r="M120" i="17"/>
  <c r="AJ120" i="17"/>
  <c r="AE120" i="17"/>
  <c r="L120" i="17"/>
  <c r="S120" i="17"/>
  <c r="N120" i="17"/>
  <c r="A103" i="17" l="1" a="1"/>
  <c r="A103" i="17" s="1"/>
  <c r="H104" i="17"/>
  <c r="I120" i="17"/>
  <c r="AT103" i="17"/>
  <c r="AS103" i="17"/>
  <c r="AU103" i="17"/>
  <c r="AV103" i="17"/>
  <c r="AW103" i="17"/>
  <c r="AU42" i="17"/>
  <c r="AS41" i="17"/>
  <c r="AS42" i="17"/>
  <c r="AW42" i="17"/>
  <c r="AV42" i="17"/>
  <c r="AT42" i="17"/>
  <c r="AS104" i="17"/>
  <c r="AU41" i="17"/>
  <c r="AW104" i="17"/>
  <c r="AW41" i="17"/>
  <c r="AT104" i="17"/>
  <c r="AV41" i="17"/>
  <c r="AT41" i="17"/>
  <c r="AU104" i="17"/>
  <c r="AV104" i="17"/>
  <c r="H110" i="17" l="1"/>
  <c r="A104" i="17" a="1"/>
  <c r="A104" i="17" s="1"/>
  <c r="AM120" i="17"/>
  <c r="AO120" i="17"/>
  <c r="H37" i="62" l="1"/>
  <c r="H120" i="17"/>
  <c r="H117" i="17"/>
  <c r="A117" i="17" s="1" a="1"/>
  <c r="A117" i="17" s="1"/>
  <c r="A110" i="17" a="1"/>
  <c r="A110" i="17" s="1"/>
  <c r="AS110" i="17"/>
  <c r="AU110" i="17"/>
  <c r="AN120" i="17"/>
  <c r="AT110" i="17"/>
  <c r="AW110" i="17"/>
  <c r="AQ120" i="17"/>
  <c r="AV110" i="17"/>
  <c r="AP120" i="17"/>
  <c r="AW35" i="17"/>
  <c r="AV35" i="17"/>
  <c r="AT35" i="17"/>
  <c r="AS35" i="17"/>
  <c r="AU35" i="17"/>
  <c r="H38" i="62" l="1"/>
  <c r="H39" i="62" s="1"/>
  <c r="H40" i="62" s="1"/>
  <c r="E24" i="61"/>
  <c r="E25" i="61" s="1"/>
  <c r="E26" i="61" s="1"/>
  <c r="I37" i="62"/>
  <c r="F24" i="61" l="1"/>
  <c r="F25" i="61" s="1"/>
  <c r="F26" i="61" s="1"/>
  <c r="I38" i="62"/>
  <c r="I39" i="62" s="1"/>
  <c r="I40" i="62" s="1"/>
  <c r="J37" i="62"/>
  <c r="K37" i="62" l="1"/>
  <c r="J38" i="62"/>
  <c r="J39" i="62" s="1"/>
  <c r="J40" i="62" s="1"/>
  <c r="G24" i="61"/>
  <c r="G25" i="61" s="1"/>
  <c r="G26" i="61" s="1"/>
  <c r="H24" i="61" l="1"/>
  <c r="H25" i="61" s="1"/>
  <c r="H26" i="61" s="1"/>
  <c r="K38" i="62"/>
  <c r="K39" i="62" s="1"/>
  <c r="K40" i="62" s="1"/>
  <c r="L37" i="62"/>
  <c r="M37" i="62" l="1"/>
  <c r="I24" i="61"/>
  <c r="I25" i="61" s="1"/>
  <c r="I26" i="61" s="1"/>
  <c r="L38" i="62"/>
  <c r="L39" i="62" s="1"/>
  <c r="L40" i="62" s="1"/>
  <c r="N37" i="62" l="1"/>
  <c r="J24" i="61"/>
  <c r="J25" i="61" s="1"/>
  <c r="J26" i="61" s="1"/>
  <c r="M38" i="62"/>
  <c r="M39" i="62" s="1"/>
  <c r="M40" i="62" s="1"/>
  <c r="K24" i="61" l="1"/>
  <c r="K25" i="61" s="1"/>
  <c r="K26" i="61" s="1"/>
  <c r="N38" i="62"/>
  <c r="N39" i="62" s="1"/>
  <c r="N40" i="62" s="1"/>
  <c r="O37" i="62"/>
  <c r="P37" i="62" l="1"/>
  <c r="L24" i="61"/>
  <c r="L25" i="61" s="1"/>
  <c r="L26" i="61" s="1"/>
  <c r="O38" i="62"/>
  <c r="O39" i="62" s="1"/>
  <c r="O40" i="62" s="1"/>
  <c r="M24" i="61" l="1"/>
  <c r="Q37" i="62"/>
  <c r="P38" i="62"/>
  <c r="P39" i="62" s="1"/>
  <c r="P40" i="62" s="1"/>
  <c r="N24" i="61" l="1"/>
  <c r="N25" i="61" s="1"/>
  <c r="N26" i="61" s="1"/>
  <c r="Q38" i="62"/>
  <c r="Q39" i="62" s="1"/>
  <c r="R37" i="62"/>
  <c r="M25" i="61"/>
  <c r="M26" i="61" l="1"/>
  <c r="O24" i="61"/>
  <c r="R38" i="62"/>
  <c r="S37" i="62"/>
  <c r="A37" i="62" a="1"/>
  <c r="A37" i="62" s="1"/>
  <c r="Q40" i="62"/>
  <c r="S38" i="62" l="1"/>
  <c r="AN37" i="62"/>
  <c r="P24" i="61"/>
  <c r="A24" i="61" s="1" a="1"/>
  <c r="A24" i="61" s="1"/>
  <c r="R39" i="62"/>
  <c r="A38" i="62" a="1"/>
  <c r="A38" i="62" s="1"/>
  <c r="O25" i="61"/>
  <c r="O26" i="61" l="1"/>
  <c r="R40" i="62"/>
  <c r="AK24" i="61"/>
  <c r="P25" i="61"/>
  <c r="AN38" i="62"/>
  <c r="S39" i="62"/>
  <c r="A39" i="62" s="1" a="1"/>
  <c r="A39" i="62" s="1"/>
  <c r="S40" i="62" l="1"/>
  <c r="AN39" i="62"/>
  <c r="AN40" i="62" s="1"/>
  <c r="P26" i="61"/>
  <c r="AK25" i="61"/>
  <c r="AK26" i="61" s="1"/>
  <c r="A25" i="61" a="1"/>
  <c r="A25" i="61" s="1"/>
  <c r="N14" i="60" l="1"/>
  <c r="N22" i="60" s="1"/>
  <c r="F14" i="60"/>
  <c r="L14" i="60"/>
  <c r="L22" i="60" s="1"/>
  <c r="O14" i="60"/>
  <c r="O22" i="60" s="1"/>
  <c r="O49" i="60" s="1"/>
  <c r="M14" i="60"/>
  <c r="M22" i="60" s="1"/>
  <c r="D14" i="60"/>
  <c r="D22" i="60" s="1"/>
  <c r="D23" i="60" s="1"/>
  <c r="I14" i="60"/>
  <c r="I22" i="60" s="1"/>
  <c r="G14" i="60"/>
  <c r="G22" i="60" s="1"/>
  <c r="G23" i="60" s="1"/>
  <c r="P14" i="60"/>
  <c r="P22" i="60" s="1"/>
  <c r="E14" i="60"/>
  <c r="E22" i="60" s="1"/>
  <c r="S14" i="60"/>
  <c r="S22" i="60" s="1"/>
  <c r="K14" i="60"/>
  <c r="K22" i="60" s="1"/>
  <c r="K49" i="60" s="1"/>
  <c r="J14" i="60"/>
  <c r="J22" i="60" s="1"/>
  <c r="J23" i="60" s="1"/>
  <c r="Q14" i="60"/>
  <c r="Q22" i="60" s="1"/>
  <c r="H14" i="60"/>
  <c r="H22" i="60" s="1"/>
  <c r="H49" i="60" s="1"/>
  <c r="R14" i="60"/>
  <c r="R22" i="60" s="1"/>
  <c r="T14" i="60"/>
  <c r="T22" i="60" s="1"/>
  <c r="T49" i="60" s="1"/>
  <c r="F49" i="60" l="1"/>
  <c r="N23" i="60"/>
  <c r="N49" i="60"/>
  <c r="K23" i="60"/>
  <c r="I23" i="60"/>
  <c r="I49" i="60"/>
  <c r="R23" i="60"/>
  <c r="R49" i="60"/>
  <c r="L49" i="60"/>
  <c r="L23" i="60"/>
  <c r="E23" i="60"/>
  <c r="E49" i="60"/>
  <c r="D49" i="60"/>
  <c r="G49" i="60"/>
  <c r="H23" i="60"/>
  <c r="P49" i="60"/>
  <c r="P23" i="60"/>
  <c r="Q49" i="60"/>
  <c r="Q23" i="60"/>
  <c r="M23" i="60"/>
  <c r="M49" i="60"/>
  <c r="S49" i="60"/>
  <c r="S23" i="60"/>
  <c r="J49" i="60"/>
  <c r="O23" i="60"/>
  <c r="T23" i="60"/>
  <c r="X14" i="60"/>
  <c r="Y14" i="60"/>
  <c r="Y22" i="60" s="1"/>
  <c r="Z14" i="60"/>
  <c r="Z22" i="60" s="1"/>
  <c r="X22" i="60" l="1"/>
  <c r="X23" i="60" s="1"/>
  <c r="Z49" i="60"/>
  <c r="Z23" i="60"/>
  <c r="Y23" i="60"/>
  <c r="Y49" i="60"/>
  <c r="X49" i="6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<sst xmlns="http://schemas.openxmlformats.org/spreadsheetml/2006/main" count="2398" uniqueCount="662">
  <si>
    <t>Private and Confidential</t>
  </si>
  <si>
    <t>File Index</t>
  </si>
  <si>
    <t>#</t>
  </si>
  <si>
    <t>Link</t>
  </si>
  <si>
    <t>1.0 EBITDA</t>
  </si>
  <si>
    <t>View</t>
  </si>
  <si>
    <t>2.0 NWC &amp; Net Debt</t>
  </si>
  <si>
    <t>3.0 Profit &amp; Loss</t>
  </si>
  <si>
    <t>4.0 Balance Sheet</t>
  </si>
  <si>
    <t>($000s)</t>
  </si>
  <si>
    <t>COGS</t>
  </si>
  <si>
    <t>Gross Margin %</t>
  </si>
  <si>
    <t>Operating Expenses</t>
  </si>
  <si>
    <t>Operating Income</t>
  </si>
  <si>
    <t>Other (Income)/Expense</t>
  </si>
  <si>
    <t>Net Income</t>
  </si>
  <si>
    <t>Definitional Adjustments</t>
  </si>
  <si>
    <t>Interest (Income)/Expense</t>
  </si>
  <si>
    <t>i</t>
  </si>
  <si>
    <t>ii</t>
  </si>
  <si>
    <t>iii</t>
  </si>
  <si>
    <t>Definitional EBITDA</t>
  </si>
  <si>
    <t>Diligence Adjustments</t>
  </si>
  <si>
    <t>Diligence Adjusted EBITDA</t>
  </si>
  <si>
    <t>Diligence Adjusted EBITDA %</t>
  </si>
  <si>
    <t>Net Income per source</t>
  </si>
  <si>
    <t>Check</t>
  </si>
  <si>
    <t>Adj. Ref.</t>
  </si>
  <si>
    <t>CDS Summary</t>
  </si>
  <si>
    <t>PL_Subtable</t>
  </si>
  <si>
    <t>Adjustment Type</t>
  </si>
  <si>
    <t>Notes</t>
  </si>
  <si>
    <t>Definitional</t>
  </si>
  <si>
    <t>Diligence</t>
  </si>
  <si>
    <t>Accounts Receivable</t>
  </si>
  <si>
    <t>Current Assets</t>
  </si>
  <si>
    <t>Current Liabilities</t>
  </si>
  <si>
    <t>Cash &amp; Cash Equivalents</t>
  </si>
  <si>
    <t>[OPEN]</t>
  </si>
  <si>
    <t>Current</t>
  </si>
  <si>
    <t>Less: Cash &amp; Cash Equivalents</t>
  </si>
  <si>
    <t>Net Revenue</t>
  </si>
  <si>
    <t>EBITDA</t>
  </si>
  <si>
    <t>Company Summary</t>
  </si>
  <si>
    <t>Total Assets</t>
  </si>
  <si>
    <t>Total Liabilities</t>
  </si>
  <si>
    <t>Equity</t>
  </si>
  <si>
    <t>Total Liabilities &amp; Equity</t>
  </si>
  <si>
    <t>Net Income per detailed PL</t>
  </si>
  <si>
    <t>Total</t>
  </si>
  <si>
    <t>Total Adjustments per db</t>
  </si>
  <si>
    <t>Adjusted EBITDA</t>
  </si>
  <si>
    <t>FY23</t>
  </si>
  <si>
    <t>Gross Profit</t>
  </si>
  <si>
    <t>Pro Forma</t>
  </si>
  <si>
    <t>Non-Current Liabilities</t>
  </si>
  <si>
    <t>A = L + E</t>
  </si>
  <si>
    <t>Credit Cards</t>
  </si>
  <si>
    <t>Interest Expense</t>
  </si>
  <si>
    <t>Net Operating Income</t>
  </si>
  <si>
    <t>Gross Revenue</t>
  </si>
  <si>
    <t>Payroll Expense</t>
  </si>
  <si>
    <t>Revenue</t>
  </si>
  <si>
    <t>FY24</t>
  </si>
  <si>
    <t>LTM 6/25</t>
  </si>
  <si>
    <t>YTD 6/24</t>
  </si>
  <si>
    <t>YTD 6/25</t>
  </si>
  <si>
    <t>EBITDA Subtable</t>
  </si>
  <si>
    <t>Depreciation</t>
  </si>
  <si>
    <t>Account Name</t>
  </si>
  <si>
    <t/>
  </si>
  <si>
    <t>Tax Expense</t>
  </si>
  <si>
    <t>n.q.</t>
  </si>
  <si>
    <t>Run-Rate Health Insurance</t>
  </si>
  <si>
    <t>Tuition Revenue - Parent Paid</t>
  </si>
  <si>
    <t>Tuition Revenue - Other</t>
  </si>
  <si>
    <t>Employee Costs - Wages &amp; Payroll Taxes</t>
  </si>
  <si>
    <t>Employee Costs - Fringe</t>
  </si>
  <si>
    <t>Employee Costs</t>
  </si>
  <si>
    <t>Classroom Expenses - Food, Snacks, Supplies</t>
  </si>
  <si>
    <t>Classroom Expenses</t>
  </si>
  <si>
    <t>Net Sales</t>
  </si>
  <si>
    <t>Sales</t>
  </si>
  <si>
    <t>Pro Forma Adjustments</t>
  </si>
  <si>
    <t>Pro Forma Adjusted EBITDA</t>
  </si>
  <si>
    <t>OpEx - Other</t>
  </si>
  <si>
    <t>OpEx - Rent</t>
  </si>
  <si>
    <t>OpEx - Credit Card &amp; Banking Fees</t>
  </si>
  <si>
    <t>OpEx - Office Supplies</t>
  </si>
  <si>
    <t>OpEx - Professional Fees</t>
  </si>
  <si>
    <t>OpEx - Advertising &amp; Promotions</t>
  </si>
  <si>
    <t>OpEx - Utilities</t>
  </si>
  <si>
    <t>OpEx - Insurance</t>
  </si>
  <si>
    <t>Facility Expenses</t>
  </si>
  <si>
    <t>Unaccrued Payroll &amp; Benefits</t>
  </si>
  <si>
    <t>Unaccrued Expenses</t>
  </si>
  <si>
    <t>Outstanding Liabilities</t>
  </si>
  <si>
    <t>Net Outstanding Liabilities</t>
  </si>
  <si>
    <t>Long Term</t>
  </si>
  <si>
    <t>Off B/S</t>
  </si>
  <si>
    <t>Jun-25</t>
  </si>
  <si>
    <t>OpEx - Income Taxes</t>
  </si>
  <si>
    <t>OpEx - IT</t>
  </si>
  <si>
    <t>Adjustments</t>
  </si>
  <si>
    <t>Operating Income (Loss)</t>
  </si>
  <si>
    <t>Pro Forma Adjusted EBITDA %</t>
  </si>
  <si>
    <t>The Company does not accrue for employee payroll or benefits. The total unaccrued balance for payroll, payroll taxes, and benefits as of close should be treated as a debt-like item and paid by the Owner.</t>
  </si>
  <si>
    <t>The Company is on a cash basis of accounting and, therefore, does not accrue for any unpaid expenses (e.g., utilities, supplies, food payments, etc.). Liabilities resulting from incurred but unpaid expenses should be treated as debt-like.</t>
  </si>
  <si>
    <t>Income Taxes</t>
  </si>
  <si>
    <r>
      <t xml:space="preserve">Databook - </t>
    </r>
    <r>
      <rPr>
        <i/>
        <sz val="24"/>
        <color theme="1"/>
        <rFont val="Calibri"/>
        <family val="2"/>
      </rPr>
      <t>Draft</t>
    </r>
  </si>
  <si>
    <t>Other Revenue</t>
  </si>
  <si>
    <t>Unadjusted EBITDA</t>
  </si>
  <si>
    <t>Net Income Per Source</t>
  </si>
  <si>
    <t xml:space="preserve">Project Goldfish </t>
  </si>
  <si>
    <t>4000.00 Tuition</t>
  </si>
  <si>
    <t>4005.00 Tuition: Subsidized</t>
  </si>
  <si>
    <t>4006.00 Tuition: Employee Child Car</t>
  </si>
  <si>
    <t>4020.00 Activity Fees</t>
  </si>
  <si>
    <t>4025.00 Late Fees</t>
  </si>
  <si>
    <t>4030.00 NSF Fees</t>
  </si>
  <si>
    <t>4035.00 Misc. Charges</t>
  </si>
  <si>
    <t>4040.00 Customer Refund</t>
  </si>
  <si>
    <t>4045.00 Grants, Donations, Fundrais</t>
  </si>
  <si>
    <t>4055.00 Discounts/Cash Back</t>
  </si>
  <si>
    <t>4015.00 Registration</t>
  </si>
  <si>
    <t>4105.00 Other Revenue</t>
  </si>
  <si>
    <t>4190.00 Bad Debt</t>
  </si>
  <si>
    <t>5000.00 Office Supplies</t>
  </si>
  <si>
    <t>5003.00 Postage</t>
  </si>
  <si>
    <t>5005.00 School Supplies</t>
  </si>
  <si>
    <t>5006.00 Kitchen Supplies</t>
  </si>
  <si>
    <t>5010.00 Teacher Supplies</t>
  </si>
  <si>
    <t>5011.00 Advertising/Marketing</t>
  </si>
  <si>
    <t>5015.00 Rent</t>
  </si>
  <si>
    <t>5018.00 Subscriptions</t>
  </si>
  <si>
    <t>5019.00 Security Monitoring</t>
  </si>
  <si>
    <t>5020.00 Electric Company - KUB</t>
  </si>
  <si>
    <t>5021.00 Trash Collection</t>
  </si>
  <si>
    <t>5022.00 Trash/Dump Fees</t>
  </si>
  <si>
    <t>5023.00 Procare Software</t>
  </si>
  <si>
    <t>5024.00 Web/Email/ Internet</t>
  </si>
  <si>
    <t>5025.00 Insurance - Property/ Liabilit</t>
  </si>
  <si>
    <t>5030.00 Maintenance - Daycare</t>
  </si>
  <si>
    <t>5032.00 Maintenance - Grounds</t>
  </si>
  <si>
    <t>5033.00 Equipment &amp; Furniture - Pur</t>
  </si>
  <si>
    <t>5034.00 Equipment - Rental</t>
  </si>
  <si>
    <t>5040.00 Depreciation</t>
  </si>
  <si>
    <t>5050.00 Payroll-Administration</t>
  </si>
  <si>
    <t>5055.00 Payroll-Teachers</t>
  </si>
  <si>
    <t>5065.00 Payroll-Other</t>
  </si>
  <si>
    <t>5067.00 Payroll -Center Closures</t>
  </si>
  <si>
    <t>5070.00 Payroll-Vacation Benefits</t>
  </si>
  <si>
    <t>5075.00 Payroll-Sick Time Benefits</t>
  </si>
  <si>
    <t>5080.00 Payroll-Training Benefits</t>
  </si>
  <si>
    <t>5094.00 Penalty Fees- DHS</t>
  </si>
  <si>
    <t>5091.00 Accounting Services</t>
  </si>
  <si>
    <t>5093.00 Design Services</t>
  </si>
  <si>
    <t>5095.00 Bank Fees/ Service Charges</t>
  </si>
  <si>
    <t>5096.00 Credit Card Interest</t>
  </si>
  <si>
    <t>5097.00 Direct Deposit Processing F</t>
  </si>
  <si>
    <t>5500.00 FICA Share (Social Security</t>
  </si>
  <si>
    <t>5505.00 FICA Share (Medicare)</t>
  </si>
  <si>
    <t>5510.00 FUTA Tax</t>
  </si>
  <si>
    <t>5515.00 SUTA Tax</t>
  </si>
  <si>
    <t>5520.00 Income Tax</t>
  </si>
  <si>
    <t>5535.00 Other Tax</t>
  </si>
  <si>
    <t>5540.00 State Franchise &amp; Excise Ta</t>
  </si>
  <si>
    <t>5541.00 State Taxes &amp; Fees - Wellsp</t>
  </si>
  <si>
    <t>5506.00 Payroll Taxes</t>
  </si>
  <si>
    <t>5805.00 Meals</t>
  </si>
  <si>
    <t>5810.00 Training</t>
  </si>
  <si>
    <t>5811.00 Uniforms</t>
  </si>
  <si>
    <t>5814.00 Employee Benefits</t>
  </si>
  <si>
    <t>5815.00 Personal Expenses</t>
  </si>
  <si>
    <t>5826.00 Interest Expense</t>
  </si>
  <si>
    <t>5880.00 Management Fees</t>
  </si>
  <si>
    <t>5890.00 Construction Expenses</t>
  </si>
  <si>
    <t>5886.00 Penalties</t>
  </si>
  <si>
    <t xml:space="preserve">GL Account </t>
  </si>
  <si>
    <t>GL Code</t>
  </si>
  <si>
    <t>5026.00 Insurance - Workers Comp</t>
  </si>
  <si>
    <t>5031.00 Maintenance - After School</t>
  </si>
  <si>
    <t>5098.00 Tuition Express Processing</t>
  </si>
  <si>
    <t>5830.00 State Licensing/ Inspection</t>
  </si>
  <si>
    <t>4000.00</t>
  </si>
  <si>
    <t>4005.00</t>
  </si>
  <si>
    <t>4006.00</t>
  </si>
  <si>
    <t>4020.00</t>
  </si>
  <si>
    <t>4025.00</t>
  </si>
  <si>
    <t>4030.00</t>
  </si>
  <si>
    <t>4035.00</t>
  </si>
  <si>
    <t>4040.00</t>
  </si>
  <si>
    <t>4045.00</t>
  </si>
  <si>
    <t>4055.00</t>
  </si>
  <si>
    <t>4015.00</t>
  </si>
  <si>
    <t>4105.00</t>
  </si>
  <si>
    <t>4190.00</t>
  </si>
  <si>
    <t>5000.00</t>
  </si>
  <si>
    <t>5003.00</t>
  </si>
  <si>
    <t>5005.00</t>
  </si>
  <si>
    <t>5006.00</t>
  </si>
  <si>
    <t>5010.00</t>
  </si>
  <si>
    <t>5011.00</t>
  </si>
  <si>
    <t>5015.00</t>
  </si>
  <si>
    <t>5018.00</t>
  </si>
  <si>
    <t>5019.00</t>
  </si>
  <si>
    <t>5020.00</t>
  </si>
  <si>
    <t>5021.00</t>
  </si>
  <si>
    <t>5022.00</t>
  </si>
  <si>
    <t>5023.00</t>
  </si>
  <si>
    <t>5024.00</t>
  </si>
  <si>
    <t>5025.00</t>
  </si>
  <si>
    <t>5026.00</t>
  </si>
  <si>
    <t>5030.00</t>
  </si>
  <si>
    <t>5031.00</t>
  </si>
  <si>
    <t>5032.00</t>
  </si>
  <si>
    <t>5033.00</t>
  </si>
  <si>
    <t>5034.00</t>
  </si>
  <si>
    <t>5040.00</t>
  </si>
  <si>
    <t>5050.00</t>
  </si>
  <si>
    <t>5055.00</t>
  </si>
  <si>
    <t>5065.00</t>
  </si>
  <si>
    <t>5067.00</t>
  </si>
  <si>
    <t>5070.00</t>
  </si>
  <si>
    <t>5075.00</t>
  </si>
  <si>
    <t>5080.00</t>
  </si>
  <si>
    <t>5094.00</t>
  </si>
  <si>
    <t>5091.00</t>
  </si>
  <si>
    <t>5093.00</t>
  </si>
  <si>
    <t>5095.00</t>
  </si>
  <si>
    <t>5096.00</t>
  </si>
  <si>
    <t>5097.00</t>
  </si>
  <si>
    <t>5098.00</t>
  </si>
  <si>
    <t>5500.00</t>
  </si>
  <si>
    <t>5505.00</t>
  </si>
  <si>
    <t>5510.00</t>
  </si>
  <si>
    <t>5515.00</t>
  </si>
  <si>
    <t>5520.00</t>
  </si>
  <si>
    <t>5535.00</t>
  </si>
  <si>
    <t>5540.00</t>
  </si>
  <si>
    <t>5541.00</t>
  </si>
  <si>
    <t>5506.00</t>
  </si>
  <si>
    <t>5805.00</t>
  </si>
  <si>
    <t>5810.00</t>
  </si>
  <si>
    <t>5811.00</t>
  </si>
  <si>
    <t>5814.00</t>
  </si>
  <si>
    <t>5815.00</t>
  </si>
  <si>
    <t>5826.00</t>
  </si>
  <si>
    <t>5830.00</t>
  </si>
  <si>
    <t>5880.00</t>
  </si>
  <si>
    <t>5890.00</t>
  </si>
  <si>
    <t>5886.00</t>
  </si>
  <si>
    <t xml:space="preserve"> Tuition</t>
  </si>
  <si>
    <t xml:space="preserve"> Tuition: Subsidized</t>
  </si>
  <si>
    <t xml:space="preserve"> Tuition: Employee Child Car</t>
  </si>
  <si>
    <t xml:space="preserve"> Activity Fees</t>
  </si>
  <si>
    <t xml:space="preserve"> Late Fees</t>
  </si>
  <si>
    <t xml:space="preserve"> NSF Fees</t>
  </si>
  <si>
    <t xml:space="preserve"> Misc. Charges</t>
  </si>
  <si>
    <t xml:space="preserve"> Customer Refund</t>
  </si>
  <si>
    <t xml:space="preserve"> Grants, Donations, Fundrais</t>
  </si>
  <si>
    <t xml:space="preserve"> Discounts/Cash Back</t>
  </si>
  <si>
    <t xml:space="preserve"> Registration</t>
  </si>
  <si>
    <t xml:space="preserve"> Other Revenue</t>
  </si>
  <si>
    <t xml:space="preserve"> Bad Debt</t>
  </si>
  <si>
    <t xml:space="preserve"> Office Supplies</t>
  </si>
  <si>
    <t xml:space="preserve"> Postage</t>
  </si>
  <si>
    <t xml:space="preserve"> School Supplies</t>
  </si>
  <si>
    <t xml:space="preserve"> Kitchen Supplies</t>
  </si>
  <si>
    <t xml:space="preserve"> Teacher Supplies</t>
  </si>
  <si>
    <t xml:space="preserve"> Advertising/Marketing</t>
  </si>
  <si>
    <t xml:space="preserve"> Rent</t>
  </si>
  <si>
    <t xml:space="preserve"> Subscriptions</t>
  </si>
  <si>
    <t xml:space="preserve"> Security Monitoring</t>
  </si>
  <si>
    <t xml:space="preserve"> Electric Company - KUB</t>
  </si>
  <si>
    <t xml:space="preserve"> Trash Collection</t>
  </si>
  <si>
    <t xml:space="preserve"> Trash/Dump Fees</t>
  </si>
  <si>
    <t xml:space="preserve"> Procare Software</t>
  </si>
  <si>
    <t xml:space="preserve"> Web/Email/ Internet</t>
  </si>
  <si>
    <t xml:space="preserve"> Insurance - Property/ Liabilit</t>
  </si>
  <si>
    <t xml:space="preserve"> Insurance - Workers Comp</t>
  </si>
  <si>
    <t xml:space="preserve"> Maintenance - Daycare</t>
  </si>
  <si>
    <t xml:space="preserve"> Maintenance - After School</t>
  </si>
  <si>
    <t xml:space="preserve"> Maintenance - Grounds</t>
  </si>
  <si>
    <t xml:space="preserve"> Equipment &amp; Furniture - Pur</t>
  </si>
  <si>
    <t xml:space="preserve"> Equipment - Rental</t>
  </si>
  <si>
    <t xml:space="preserve"> Depreciation</t>
  </si>
  <si>
    <t xml:space="preserve"> Payroll-Administration</t>
  </si>
  <si>
    <t xml:space="preserve"> Payroll-Teachers</t>
  </si>
  <si>
    <t xml:space="preserve"> Payroll-Other</t>
  </si>
  <si>
    <t xml:space="preserve"> Payroll -Center Closures</t>
  </si>
  <si>
    <t xml:space="preserve"> Payroll-Vacation Benefits</t>
  </si>
  <si>
    <t xml:space="preserve"> Payroll-Sick Time Benefits</t>
  </si>
  <si>
    <t xml:space="preserve"> Payroll-Training Benefits</t>
  </si>
  <si>
    <t xml:space="preserve"> Penalty Fees- DHS</t>
  </si>
  <si>
    <t xml:space="preserve"> Accounting Services</t>
  </si>
  <si>
    <t xml:space="preserve"> Design Services</t>
  </si>
  <si>
    <t xml:space="preserve"> Bank Fees/ Service Charges</t>
  </si>
  <si>
    <t xml:space="preserve"> Credit Card Interest</t>
  </si>
  <si>
    <t xml:space="preserve"> Direct Deposit Processing F</t>
  </si>
  <si>
    <t xml:space="preserve"> Tuition Express Processing</t>
  </si>
  <si>
    <t xml:space="preserve"> FICA Share (Social Security</t>
  </si>
  <si>
    <t xml:space="preserve"> FICA Share (Medicare)</t>
  </si>
  <si>
    <t xml:space="preserve"> FUTA Tax</t>
  </si>
  <si>
    <t xml:space="preserve"> SUTA Tax</t>
  </si>
  <si>
    <t xml:space="preserve"> Income Tax</t>
  </si>
  <si>
    <t xml:space="preserve"> Other Tax</t>
  </si>
  <si>
    <t xml:space="preserve"> State Franchise &amp; Excise Ta</t>
  </si>
  <si>
    <t xml:space="preserve"> State Taxes &amp; Fees - Wellsp</t>
  </si>
  <si>
    <t xml:space="preserve"> Payroll Taxes</t>
  </si>
  <si>
    <t xml:space="preserve"> Meals</t>
  </si>
  <si>
    <t xml:space="preserve"> Training</t>
  </si>
  <si>
    <t xml:space="preserve"> Uniforms</t>
  </si>
  <si>
    <t xml:space="preserve"> Employee Benefits</t>
  </si>
  <si>
    <t xml:space="preserve"> Personal Expenses</t>
  </si>
  <si>
    <t xml:space="preserve"> Interest Expense</t>
  </si>
  <si>
    <t xml:space="preserve"> State Licensing/ Inspection</t>
  </si>
  <si>
    <t xml:space="preserve"> Management Fees</t>
  </si>
  <si>
    <t xml:space="preserve"> Construction Expenses</t>
  </si>
  <si>
    <t xml:space="preserve"> Penalties</t>
  </si>
  <si>
    <t>OpEx - Other Taxes</t>
  </si>
  <si>
    <t>Project Goldfish Adjusted EBITDA</t>
  </si>
  <si>
    <t>Project Goldfish Unadjusted to Adjusted P&amp;L</t>
  </si>
  <si>
    <t>Source IS&gt;</t>
  </si>
  <si>
    <t xml:space="preserve">GL Code </t>
  </si>
  <si>
    <t xml:space="preserve">Account </t>
  </si>
  <si>
    <t xml:space="preserve">Depreciation </t>
  </si>
  <si>
    <t>Cost of Goods Sold</t>
  </si>
  <si>
    <t>Other (Income) Expense</t>
  </si>
  <si>
    <t>Addbacks:</t>
  </si>
  <si>
    <t>Depreciation &amp; Amortization</t>
  </si>
  <si>
    <t xml:space="preserve">Definitional </t>
  </si>
  <si>
    <t>Operating Income %</t>
  </si>
  <si>
    <t>Net Income %</t>
  </si>
  <si>
    <t>Definitional EBITDA %</t>
  </si>
  <si>
    <t>Remove Non-Recurring Grants</t>
  </si>
  <si>
    <t>Other Considerations</t>
  </si>
  <si>
    <t>Sales Bridge</t>
  </si>
  <si>
    <t>Reported Sales</t>
  </si>
  <si>
    <t>Adjusted Sales</t>
  </si>
  <si>
    <t>Definitional EBITDA per Source</t>
  </si>
  <si>
    <t>Adjusted EBITDA per Summary P&amp;L</t>
  </si>
  <si>
    <t>Acct</t>
  </si>
  <si>
    <t>Gross Margin</t>
  </si>
  <si>
    <t>Other OpEx</t>
  </si>
  <si>
    <t>OpEx - Depreciation &amp; Amortization</t>
  </si>
  <si>
    <t>Revenue Proof</t>
  </si>
  <si>
    <t>(-) Grant Payments</t>
  </si>
  <si>
    <t>[A]</t>
  </si>
  <si>
    <t>Gross Revenue per TB</t>
  </si>
  <si>
    <t>[B]</t>
  </si>
  <si>
    <t>Revenue/Inflow Difference</t>
  </si>
  <si>
    <t>Expense Proof</t>
  </si>
  <si>
    <t>(-) Mortgage Payments</t>
  </si>
  <si>
    <t>(-) Equity Distributions</t>
  </si>
  <si>
    <t>[D]</t>
  </si>
  <si>
    <t>Expenses per TB</t>
  </si>
  <si>
    <t>Adjusted Cash-Basis Expenses</t>
  </si>
  <si>
    <t>Expense/Outflow Difference</t>
  </si>
  <si>
    <t>Expense/Outflow % Difference</t>
  </si>
  <si>
    <t>Net Revenue/Expense Difference</t>
  </si>
  <si>
    <t>[G] = [C] - [F]</t>
  </si>
  <si>
    <t>As a % of Reported Revenue</t>
  </si>
  <si>
    <t>Beginning Balance per Bank Statement</t>
  </si>
  <si>
    <r>
      <rPr>
        <sz val="10"/>
        <color theme="5" tint="-0.249977111117893"/>
        <rFont val="Calibri"/>
        <family val="2"/>
      </rPr>
      <t xml:space="preserve">+ </t>
    </r>
    <r>
      <rPr>
        <sz val="10"/>
        <color theme="1"/>
        <rFont val="Calibri"/>
        <family val="2"/>
      </rPr>
      <t>Deposits</t>
    </r>
  </si>
  <si>
    <r>
      <rPr>
        <sz val="10"/>
        <color theme="5" tint="-0.249977111117893"/>
        <rFont val="Calibri"/>
        <family val="2"/>
      </rPr>
      <t xml:space="preserve">- </t>
    </r>
    <r>
      <rPr>
        <sz val="10"/>
        <color theme="1"/>
        <rFont val="Calibri"/>
        <family val="2"/>
      </rPr>
      <t>Withdrawals</t>
    </r>
  </si>
  <si>
    <t>Ending Balance per Bank Statement</t>
  </si>
  <si>
    <t>Book Balance per TB</t>
  </si>
  <si>
    <t>Diff</t>
  </si>
  <si>
    <t xml:space="preserve">Current Assets   </t>
  </si>
  <si>
    <t>900.00</t>
  </si>
  <si>
    <t>Undeposited Payments</t>
  </si>
  <si>
    <t>1004.01</t>
  </si>
  <si>
    <t>MCB - Operating</t>
  </si>
  <si>
    <t>1004.02</t>
  </si>
  <si>
    <t>MCB - Payroll</t>
  </si>
  <si>
    <t>1005.01</t>
  </si>
  <si>
    <t>Bank of TN- Operating</t>
  </si>
  <si>
    <t>1005.02</t>
  </si>
  <si>
    <t>Bank of TN - Payroll</t>
  </si>
  <si>
    <t>1110.00</t>
  </si>
  <si>
    <t xml:space="preserve">Long Term Assets   </t>
  </si>
  <si>
    <t>1205.00</t>
  </si>
  <si>
    <t>Office Equipment &amp; Furniture</t>
  </si>
  <si>
    <t>1210.00</t>
  </si>
  <si>
    <t>Depreciate-Off Equip. &amp; Furniture</t>
  </si>
  <si>
    <t xml:space="preserve">Credit Cards (Contra Assets)   </t>
  </si>
  <si>
    <t>1401.00</t>
  </si>
  <si>
    <t>Chase Visa - Wellspring</t>
  </si>
  <si>
    <t>1403.00</t>
  </si>
  <si>
    <t>Lowes- Wellspring</t>
  </si>
  <si>
    <t>1404.00</t>
  </si>
  <si>
    <t>American Express #2006</t>
  </si>
  <si>
    <t xml:space="preserve">Current Liabilities   </t>
  </si>
  <si>
    <t>2010.00</t>
  </si>
  <si>
    <t>Federal Tax Liability</t>
  </si>
  <si>
    <t>2015.00</t>
  </si>
  <si>
    <t>FICA (Social Security)</t>
  </si>
  <si>
    <t>2020.00</t>
  </si>
  <si>
    <t>FICA (Medicare)</t>
  </si>
  <si>
    <t>2025.00</t>
  </si>
  <si>
    <t>State Tax Liability</t>
  </si>
  <si>
    <t>2001.00</t>
  </si>
  <si>
    <t>Payroll Payable</t>
  </si>
  <si>
    <t xml:space="preserve">Long Term Liabilities   </t>
  </si>
  <si>
    <t>2105.01</t>
  </si>
  <si>
    <t>Working Capital Pinnacle Loan 79-02</t>
  </si>
  <si>
    <t>2106.00</t>
  </si>
  <si>
    <t>Key Holding LLC Loan</t>
  </si>
  <si>
    <t xml:space="preserve">Equity </t>
  </si>
  <si>
    <t>3000.01</t>
  </si>
  <si>
    <t>Joseph Key II,  Equity</t>
  </si>
  <si>
    <t>3000.02</t>
  </si>
  <si>
    <t>Joe Key, Equity</t>
  </si>
  <si>
    <t>3010.00</t>
  </si>
  <si>
    <t>Accumulated income and loss (P&amp;L)</t>
  </si>
  <si>
    <t>ASSETS</t>
  </si>
  <si>
    <t>L+E</t>
  </si>
  <si>
    <t>CDS Category</t>
  </si>
  <si>
    <t>Accumulated Depreciation</t>
  </si>
  <si>
    <t xml:space="preserve">Company Summary </t>
  </si>
  <si>
    <t>Long Term Debt</t>
  </si>
  <si>
    <t xml:space="preserve">Retained Earnings </t>
  </si>
  <si>
    <t xml:space="preserve">Current Debt </t>
  </si>
  <si>
    <t>Fixed Assets, Net</t>
  </si>
  <si>
    <t xml:space="preserve">Current Year Earnings </t>
  </si>
  <si>
    <t>a</t>
  </si>
  <si>
    <t>Fixed Assets, Gross</t>
  </si>
  <si>
    <t>b</t>
  </si>
  <si>
    <t>Subtable</t>
  </si>
  <si>
    <t>Total Fixed Assets, Net</t>
  </si>
  <si>
    <t>Opening Balance Equity</t>
  </si>
  <si>
    <t>Total Liabilities &amp; Shareholders' Equity</t>
  </si>
  <si>
    <t>Balance Check</t>
  </si>
  <si>
    <t xml:space="preserve">Other Current Liabilities   </t>
  </si>
  <si>
    <t>Payroll &amp; Tax Liabilities</t>
  </si>
  <si>
    <t>Revenue From Services</t>
  </si>
  <si>
    <t>Bank of Tenesse (Acc:8229)</t>
  </si>
  <si>
    <t xml:space="preserve">MCB Operating </t>
  </si>
  <si>
    <t>+ Deposits</t>
  </si>
  <si>
    <t>- Withdrawals</t>
  </si>
  <si>
    <t>Bank of Tenesse (Acc:5505)</t>
  </si>
  <si>
    <t>Project Goldfish Detailed P&amp;L</t>
  </si>
  <si>
    <t>Project Goldfish Summary BS</t>
  </si>
  <si>
    <t>Project Goldfish Detailed BS</t>
  </si>
  <si>
    <t>Project Goldfish Proof of Cash</t>
  </si>
  <si>
    <t>Accrued Payroll</t>
  </si>
  <si>
    <t>Normalize Rent</t>
  </si>
  <si>
    <t>Management Fees</t>
  </si>
  <si>
    <t>DHS Penalty Fees</t>
  </si>
  <si>
    <t>FY22</t>
  </si>
  <si>
    <t>Adj Ref</t>
  </si>
  <si>
    <t>Payroll, as Reported</t>
  </si>
  <si>
    <t>Payroll, Adjusted</t>
  </si>
  <si>
    <t>Healthcare at 6.5% of Wages</t>
  </si>
  <si>
    <t>Adjusted Healthcare Insurance</t>
  </si>
  <si>
    <t>Reported Health Insurance Expense</t>
  </si>
  <si>
    <t>c = a + b</t>
  </si>
  <si>
    <t>d</t>
  </si>
  <si>
    <t>e = c * d</t>
  </si>
  <si>
    <t>f</t>
  </si>
  <si>
    <t>g = f - e</t>
  </si>
  <si>
    <t>The Company records operating expenses on a cash basis. This adjustment represents the EBITDA impact had the Company accrued for operating expenses in the periods presented.</t>
  </si>
  <si>
    <t>Tuition Revenue - Gov't Subsidized</t>
  </si>
  <si>
    <t>Total Adjustments</t>
  </si>
  <si>
    <t>Management</t>
  </si>
  <si>
    <t>Checks</t>
  </si>
  <si>
    <t>Check to 'EBITDA' tab</t>
  </si>
  <si>
    <t>Run-Rate Rent Expense</t>
  </si>
  <si>
    <t>Reported Rent Expense</t>
  </si>
  <si>
    <t>Post transaction, employees will be eligible for the KLC healthcare plan (estimated at 6.5% of salaries and wages). This adjustment burdens EBITDA for the additional expense required for the Company’s employees to be covered under the KLC health insurance plan going forward.</t>
  </si>
  <si>
    <t>Project Goldfish EBITDA DB</t>
  </si>
  <si>
    <t>OpEx - Equipment &amp; Repairs</t>
  </si>
  <si>
    <t>OpEx - Security</t>
  </si>
  <si>
    <t>OpEx - Property Taxes</t>
  </si>
  <si>
    <t>OpEx - Auto Expense</t>
  </si>
  <si>
    <t>Subsidy Revenue, reported</t>
  </si>
  <si>
    <t>Remove Current Month Subsidy Revenue</t>
  </si>
  <si>
    <t>Out-of-Period Revenue</t>
  </si>
  <si>
    <t>Remove Owner Expenses</t>
  </si>
  <si>
    <t>iv</t>
  </si>
  <si>
    <t>Remove Non-Recurring Bonus</t>
  </si>
  <si>
    <t>Remove One-Time Rebate</t>
  </si>
  <si>
    <t>Center Freeze Shutdown</t>
  </si>
  <si>
    <t>Out-of-Period Reversals</t>
  </si>
  <si>
    <t>Prepaid Curriculum Expense</t>
  </si>
  <si>
    <t>Reported Admin Wages</t>
  </si>
  <si>
    <t>Restated Admin Wages</t>
  </si>
  <si>
    <t>Credit Card Interest</t>
  </si>
  <si>
    <t>Reported Utilities - Electric</t>
  </si>
  <si>
    <t>Restated Utilities - Electric</t>
  </si>
  <si>
    <t>Accrue Next Month Subsidy Revenue</t>
  </si>
  <si>
    <t>Reported Equipment Expense</t>
  </si>
  <si>
    <t>Adjustment</t>
  </si>
  <si>
    <t>Restated Equipment Expense</t>
  </si>
  <si>
    <t>c = a - b</t>
  </si>
  <si>
    <t>Reported State Franchise Tax</t>
  </si>
  <si>
    <t>Restated State Franchise Tax</t>
  </si>
  <si>
    <t>e</t>
  </si>
  <si>
    <t>f = d - e</t>
  </si>
  <si>
    <t>g = c + f</t>
  </si>
  <si>
    <t>Out-of-Period Government Subsidies</t>
  </si>
  <si>
    <t>GL Acct.</t>
  </si>
  <si>
    <t>(-) Remove Non-Recurring Bonus</t>
  </si>
  <si>
    <t>(-) Center Freeze Shutdown</t>
  </si>
  <si>
    <t>(+/-) Accrued Payroll</t>
  </si>
  <si>
    <t>(-) Owner's Replacement Cost</t>
  </si>
  <si>
    <t>Wage Adjustment</t>
  </si>
  <si>
    <t>Payroll Taxes</t>
  </si>
  <si>
    <t>Recurring Grant</t>
  </si>
  <si>
    <t>Reported Curriculum Expense</t>
  </si>
  <si>
    <t>Restated Curriculum Expense</t>
  </si>
  <si>
    <t>Pay Days</t>
  </si>
  <si>
    <t>Payroll per Day</t>
  </si>
  <si>
    <t>Days to Accrue</t>
  </si>
  <si>
    <t>Amount to Accrue</t>
  </si>
  <si>
    <t>Less amount Accrued in Prior Month</t>
  </si>
  <si>
    <t>The Company’s electricity provider, KUB, offered a one-time rebate for meeting a specified usage threshold. The Company met the threshold in FY23 and earned the rebate. This adjustment removes the rebate earned as non-recurring.</t>
  </si>
  <si>
    <t>Related Party Loans</t>
  </si>
  <si>
    <t>Project Goldfish Outstanding Liabilities</t>
  </si>
  <si>
    <t>Advance to Related Party</t>
  </si>
  <si>
    <t>v</t>
  </si>
  <si>
    <t>[OPEN for the Company's CPA to provide an explanation for what this outstanding asset balance relates to]</t>
  </si>
  <si>
    <t>The Company recognizes all revenue upon receipt (i.e., on a cash basis). Parents pay an annual activity fee for supplies and occasionally pay for multiple months of tuition ahead of the service period. This adjustment reflects revenue recognition in the appropriate period based on the service period (i.e., GAAP basis). Note: We estimate this adjustment to be insignificant given the Company bills parents monthly, at the beginning of the month, and parents do not typically pay multiple months at a time.</t>
  </si>
  <si>
    <r>
      <t xml:space="preserve">Adds back the fully burdened compensation of the Owner, who is not expected to remain with the business post-transaction. </t>
    </r>
    <r>
      <rPr>
        <sz val="10"/>
        <color rgb="FFFF0000"/>
        <rFont val="Calibri"/>
        <family val="2"/>
      </rPr>
      <t>[OPEN to determine with KLC whether the Owner's and the Owner's sons roles will need to be replaced]</t>
    </r>
  </si>
  <si>
    <t>Removes non-recurring COVID-19 grant income received from the State of Tennessee.</t>
  </si>
  <si>
    <r>
      <t xml:space="preserve">This adjustment restates rent expense to reflect the go-forward annual lease cost. </t>
    </r>
    <r>
      <rPr>
        <sz val="10"/>
        <color rgb="FFFF0000"/>
        <rFont val="Calibri"/>
        <family val="2"/>
      </rPr>
      <t>[OPEN to determine with KLC the go-forward lease costs]</t>
    </r>
  </si>
  <si>
    <t xml:space="preserve">At year-end, the Company's CPA records adjusting entries to capitalize furniture and equipment to the balance sheet that was expensed during the period. This adjustment eliminates the expense reversals (capitalizations) and records the expenses in the month in which they were originally incurred. </t>
  </si>
  <si>
    <t>The Company prepaid for multiple months of curriculum fees and recorded the expense in the month paid (i.e., cash basis). This adjustment records the expense in the appropriate period based on the period utilized/incurred (i.e., GAAP basis).</t>
  </si>
  <si>
    <t>In Jan-24, Knoxville experienced a significant snow and ice storm, forcing the center to close for a week. The Company continued to pay employees during the closure. This adjustment adds back compensation during that period as employees were not supporting operations and this was a highly unusual weather event for the area.</t>
  </si>
  <si>
    <t>Payroll is processed bi-weekly on Fridays, one-week in arrears but is accounted for on a cash basis. This adjustment restates payroll expense to accrue for earned but unpaid wages.</t>
  </si>
  <si>
    <t>Adj 1</t>
  </si>
  <si>
    <t>Outstanding balances owed from the Owner's real estate investment company, which owns the real estate that the center operates in.</t>
  </si>
  <si>
    <t>Represents credit card balance outstanding,</t>
  </si>
  <si>
    <t>Cash is treated as an offset to net debt.</t>
  </si>
  <si>
    <r>
      <t xml:space="preserve">The Company received a non-recurring COVID-19 grant in Sep-23, and per the grant's stipulations, a portion was required to be paid to employees as a retention bonus in Oct-23. This adjustment adds back the retention bonus as non-recurring. </t>
    </r>
    <r>
      <rPr>
        <i/>
        <sz val="10"/>
        <color rgb="FF324B75"/>
        <rFont val="Calibri"/>
        <family val="2"/>
      </rPr>
      <t>Refer to Diligence Adjustment 2, which removes the associated grant income from EBITDA.</t>
    </r>
  </si>
  <si>
    <t>MCB - Payroll (Acc:2297)</t>
  </si>
  <si>
    <t>(+/-) Change in Current Liabilities</t>
  </si>
  <si>
    <t>Total Inflow, Per Bank Statements</t>
  </si>
  <si>
    <t>Adjustments to Inflows</t>
  </si>
  <si>
    <t>Total Outflows, Per Bank Statements</t>
  </si>
  <si>
    <t>Adjusted Outflows</t>
  </si>
  <si>
    <t>Adjusted Inflows</t>
  </si>
  <si>
    <t>[C] = [A] + [B]</t>
  </si>
  <si>
    <t>[E] = [C] - [D]</t>
  </si>
  <si>
    <t>[F]</t>
  </si>
  <si>
    <t>[H] = [F] + [G]</t>
  </si>
  <si>
    <t>[I]</t>
  </si>
  <si>
    <t>[J]</t>
  </si>
  <si>
    <t>[K] = [D] - [E]</t>
  </si>
  <si>
    <t>Unadjusted</t>
  </si>
  <si>
    <t>Adjusted</t>
  </si>
  <si>
    <t>c</t>
  </si>
  <si>
    <t>bank_account_name</t>
  </si>
  <si>
    <t>bank_account_code</t>
  </si>
  <si>
    <t>statement_period_end</t>
  </si>
  <si>
    <t>section</t>
  </si>
  <si>
    <t>check_no</t>
  </si>
  <si>
    <t>payee_or_description</t>
  </si>
  <si>
    <t>txn_date</t>
  </si>
  <si>
    <t>amount</t>
  </si>
  <si>
    <t>code</t>
  </si>
  <si>
    <t>source_pdf</t>
  </si>
  <si>
    <t>source_page</t>
  </si>
  <si>
    <t>parse_confidence</t>
  </si>
  <si>
    <t>parse_notes</t>
  </si>
  <si>
    <t>Bank of TN - Operating</t>
  </si>
  <si>
    <t>1088</t>
  </si>
  <si>
    <t>Wellspring Early Learning, LLC</t>
  </si>
  <si>
    <t>TX</t>
  </si>
  <si>
    <t>C:\Users\wschoenberger\PDF Extract\Inputs\Bank of TN - Operating\2023 Bank of TN #8229 Operating\Bank of TN Reconciliation 04.28.23.pdf</t>
  </si>
  <si>
    <t>1114</t>
  </si>
  <si>
    <t>C:\Users\wschoenberger\PDF Extract\Inputs\Bank of TN - Operating\2023 Bank of TN #8229 Operating\Bank of TN Reconciliation 12.31.23.pdf</t>
  </si>
  <si>
    <t>(-) Transfers</t>
  </si>
  <si>
    <t>2094</t>
  </si>
  <si>
    <t>C:\Users\wschoenberger\PDF Extract\Inputs\Bank of TN - Payroll\2023 Bank of TN #5505 Payroll\Bank of TN Payroll  Reconciliation 05.31.23.pdf</t>
  </si>
  <si>
    <t>1112</t>
  </si>
  <si>
    <t>C:\Users\wschoenberger\PDF Extract\Inputs\Bank of TN - Payroll\2023 Bank of TN #5505 Payroll\Bank of TN Payroll Reconciliation 10.31.23.pdf</t>
  </si>
  <si>
    <t>4076</t>
  </si>
  <si>
    <t>Sharon Key</t>
  </si>
  <si>
    <t>C:\Users\wschoenberger\PDF Extract\Inputs\Bank of TN - Payroll\2024 Bank of TN #5505 Payroll\12. Bk of TN #5505 Reconciliation  12.31.24.pdf</t>
  </si>
  <si>
    <t>(+/-) Change in Accounts Receivable</t>
  </si>
  <si>
    <t>(+) Reverse year-end CapEx Reclass</t>
  </si>
  <si>
    <t>Adj Ref.</t>
  </si>
  <si>
    <t>Adj ii</t>
  </si>
  <si>
    <t>Deposits</t>
  </si>
  <si>
    <t>JE</t>
  </si>
  <si>
    <t>Other Credits</t>
  </si>
  <si>
    <t>Other Debits</t>
  </si>
  <si>
    <t>C:\Users\wschoenberger\PDF Extract\Inputs\Bank of TN - Operating\2023 Bank of TN #8229 Operating\Bank of TN Reconciliation 11.30.23.pdf</t>
  </si>
  <si>
    <t>Fund Transfer</t>
  </si>
  <si>
    <t>C:\Users\wschoenberger\PDF Extract\Inputs\Bank of TN - Operating\2024 Bank of TN #8229 Operating\1. Bk of TN Reconciliation 01.31.24.pdf</t>
  </si>
  <si>
    <t>C:\Users\wschoenberger\PDF Extract\Inputs\Bank of TN - Operating\2024 Bank of TN #8229 Operating\2.. Bk of TN Reconciliation 02.29.24.pdf</t>
  </si>
  <si>
    <t>C:\Users\wschoenberger\PDF Extract\Inputs\Bank of TN - Operating\2024 Bank of TN #8229 Operating\3. Bk of TN Reconciliation 03.31.24.pdf</t>
  </si>
  <si>
    <t>C:\Users\wschoenberger\PDF Extract\Inputs\Bank of TN - Operating\2024 Bank of TN #8229 Operating\4. Bk of TN Reconciliation 04.30.24.pdf</t>
  </si>
  <si>
    <t>C:\Users\wschoenberger\PDF Extract\Inputs\Bank of TN - Operating\2024 Bank of TN #8229 Operating\5. Bk of TN Reconciliation 05.30.24.pdf</t>
  </si>
  <si>
    <t>C:\Users\wschoenberger\PDF Extract\Inputs\Bank of TN - Operating\2024 Bank of TN #8229 Operating\6. Bk of TN  Reconciliation 06.30.24.pdf</t>
  </si>
  <si>
    <t>Other Debits (Continued)</t>
  </si>
  <si>
    <t>C:\Users\wschoenberger\PDF Extract\Inputs\Bank of TN - Operating\2024 Bank of TN #8229 Operating\7. Bk of TN_8229 Reconciliation 07.31.24.pdf</t>
  </si>
  <si>
    <t>C:\Users\wschoenberger\PDF Extract\Inputs\Bank of TN - Operating\2024 Bank of TN #8229 Operating\8. Bk of TN_8229 Reconciliation 08.31.24.pdf</t>
  </si>
  <si>
    <t>C:\Users\wschoenberger\PDF Extract\Inputs\Bank of TN - Operating\2024 Bank of TN #8229 Operating\10. Bk of TN_ 8229 Reconciliation 10.31.24.pdf</t>
  </si>
  <si>
    <t>C:\Users\wschoenberger\PDF Extract\Inputs\Bank of TN - Operating\2024 Bank of TN #8229 Operating\9. Bk of TN_8229 Reconciliation 09.30.24.pdf</t>
  </si>
  <si>
    <t>C:\Users\wschoenberger\PDF Extract\Inputs\Bank of TN - Operating\2024 Bank of TN #8229 Operating\11. Bk of TN_ 8229 Reconciliation 11.30.24.pdf</t>
  </si>
  <si>
    <t>C:\Users\wschoenberger\PDF Extract\Inputs\Bank of TN - Operating\2024 Bank of TN #8229 Operating\12. Bk of TN_ 8229 Reconciliation 12.31.24.pdf</t>
  </si>
  <si>
    <t>C:\Users\wschoenberger\PDF Extract\Inputs\Bank of TN - Operating\2025 Bank of TN #8229 Operating\1. Bk of TN  #8229 Reconciliation 01.31.25.pdf</t>
  </si>
  <si>
    <t>C:\Users\wschoenberger\PDF Extract\Inputs\Bank of TN - Operating\2025 Bank of TN #8229 Operating\2. Bk of TN #8229 Reconciliation 02.28.25.pdf</t>
  </si>
  <si>
    <t>C:\Users\wschoenberger\PDF Extract\Inputs\Bank of TN - Operating\2025 Bank of TN #8229 Operating\3. Bk of TN  #8229 Reconciliation 03.31.25.pdf</t>
  </si>
  <si>
    <t>C:\Users\wschoenberger\PDF Extract\Inputs\Bank of TN - Operating\2025 Bank of TN #8229 Operating\4. Bk of TN #8229 Reconciliation 04.30.25.pdf</t>
  </si>
  <si>
    <t>C:\Users\wschoenberger\PDF Extract\Inputs\Bank of TN - Operating\2025 Bank of TN #8229 Operating\5. Bk of TN #8229 Reconciliation  05.31.25.pdf</t>
  </si>
  <si>
    <t>C:\Users\wschoenberger\PDF Extract\Inputs\Bank of TN - Operating\2025 Bank of TN #8229 Operating\6. Bk of TN #8229 Reconciliation 06.30.25.pdf</t>
  </si>
  <si>
    <t>C:\Users\wschoenberger\PDF Extract\Inputs\Bank of TN - Payroll\2023 Bank of TN #5505 Payroll\Bank of TN Payroll Reconciliation 11.30.23.pdf</t>
  </si>
  <si>
    <t>C:\Users\wschoenberger\PDF Extract\Inputs\Bank of TN - Payroll\2023 Bank of TN #5505 Payroll\Bank of TN Payroll Reconciliation 12.31.23.pdf</t>
  </si>
  <si>
    <t>C:\Users\wschoenberger\PDF Extract\Inputs\Bank of TN - Payroll\2024 Bank of TN #5505 Payroll\1. Bk of TN #55505 Reconciliation 01.31.24.pdf</t>
  </si>
  <si>
    <t>C:\Users\wschoenberger\PDF Extract\Inputs\Bank of TN - Payroll\2024 Bank of TN #5505 Payroll\2. Bk of TN #5505 Reconciliation 02.29.24.pdf</t>
  </si>
  <si>
    <t>C:\Users\wschoenberger\PDF Extract\Inputs\Bank of TN - Payroll\2024 Bank of TN #5505 Payroll\3. Bk of TN #5505 Reconciliation 03.31.24.pdf</t>
  </si>
  <si>
    <t>C:\Users\wschoenberger\PDF Extract\Inputs\Bank of TN - Payroll\2024 Bank of TN #5505 Payroll\4. Bk of TN #5505 Reconciliation 04.30.24.pdf</t>
  </si>
  <si>
    <t>C:\Users\wschoenberger\PDF Extract\Inputs\Bank of TN - Payroll\2024 Bank of TN #5505 Payroll\5. Bk of TN #5505 Reconciliation 05.31.24.pdf</t>
  </si>
  <si>
    <t>C:\Users\wschoenberger\PDF Extract\Inputs\Bank of TN - Payroll\2024 Bank of TN #5505 Payroll\6. Bk of TN #5505 Reconciliation 06.30.24.pdf</t>
  </si>
  <si>
    <t>C:\Users\wschoenberger\PDF Extract\Inputs\Bank of TN - Payroll\2024 Bank of TN #5505 Payroll\7. Bk of TN #5505 Reconciliation 07.31.24.pdf</t>
  </si>
  <si>
    <t>C:\Users\wschoenberger\PDF Extract\Inputs\Bank of TN - Payroll\2024 Bank of TN #5505 Payroll\8. Bk of TN #5505 Reconciliation 08.30.24.pdf</t>
  </si>
  <si>
    <t>C:\Users\wschoenberger\PDF Extract\Inputs\Bank of TN - Payroll\2024 Bank of TN #5505 Payroll\9. Bk of TN #5505 Reconciliation 09.30.24.pdf</t>
  </si>
  <si>
    <t>C:\Users\wschoenberger\PDF Extract\Inputs\Bank of TN - Payroll\2024 Bank of TN #5505 Payroll\10. Bk of TN #5505 Reconciliation 10.31.24.pdf</t>
  </si>
  <si>
    <t>C:\Users\wschoenberger\PDF Extract\Inputs\Bank of TN - Payroll\2024 Bank of TN #5505 Payroll\11. Bk of TN #5505 Reconciliation  11.30.24.pdf</t>
  </si>
  <si>
    <t>C:\Users\wschoenberger\PDF Extract\Inputs\Bank of TN - Payroll\2025 Bank of TN #5505 Payroll\1. Bk of TN Payroll Reconciliation 01.31.25.pdf</t>
  </si>
  <si>
    <t>C:\Users\wschoenberger\PDF Extract\Inputs\Bank of TN - Payroll\2025 Bank of TN #5505 Payroll\2. Bk of TN Payroll Reconciliation 02.28.25.pdf</t>
  </si>
  <si>
    <t>C:\Users\wschoenberger\PDF Extract\Inputs\Bank of TN - Payroll\2025 Bank of TN #5505 Payroll\3. Bk of TN Payroll Reconciliation 03.31.25.pdf</t>
  </si>
  <si>
    <t>C:\Users\wschoenberger\PDF Extract\Inputs\Bank of TN - Payroll\2025 Bank of TN #5505 Payroll\4. Bk of TN Payroll Reconciliation 04.30.25.pdf</t>
  </si>
  <si>
    <t>C:\Users\wschoenberger\PDF Extract\Inputs\Bank of TN - Payroll\2025 Bank of TN #5505 Payroll\5. Bk of TN Payroll Reconciliation  05.31.25.pdf</t>
  </si>
  <si>
    <t>C:\Users\wschoenberger\PDF Extract\Inputs\Bank of TN - Payroll\2025 Bank of TN #5505 Payroll\6. Bk of TN Payroll Reconciliation 06.30.25.pdf</t>
  </si>
  <si>
    <t>Mtn Commerce Bk - Operating</t>
  </si>
  <si>
    <t>C:\Users\wschoenberger\PDF Extract\Inputs\Mtn Commerce Bk - Operating\MCB Operating 2023\MCB 2289 Reconciliation  01.31.23.pdf</t>
  </si>
  <si>
    <t>C:\Users\wschoenberger\PDF Extract\Inputs\Mtn Commerce Bk - Operating\MCB Operating 2023\MCB 2289 Reconciliation  02.28.23.pdf</t>
  </si>
  <si>
    <t>C:\Users\wschoenberger\PDF Extract\Inputs\Mtn Commerce Bk - Operating\MCB Operating 2023\MCB 2289 Reconciliation  04.28.23.pdf</t>
  </si>
  <si>
    <t>C:\Users\wschoenberger\PDF Extract\Inputs\Mtn Commerce Bk - Operating\MCB Operating 2023\MCB 2289 Reconciliation  03.31.23.pdf</t>
  </si>
  <si>
    <t>C:\Users\wschoenberger\PDF Extract\Inputs\Mtn Commerce Bk - Operating\MCB Operating 2023\MCB 2289 Reconciliation  05.31.23.pdf</t>
  </si>
  <si>
    <t>C:\Users\wschoenberger\PDF Extract\Inputs\Mtn Commerce Bk - Operating\MCB Operating 2023\MCB 2289 Reconciliation  06.30.23.pdf</t>
  </si>
  <si>
    <t>C:\Users\wschoenberger\PDF Extract\Inputs\Mtn Commerce Bk - Operating\MCB Operating 2023\MCB 2289 Reconciliation  07.31.23.pdf</t>
  </si>
  <si>
    <t>C:\Users\wschoenberger\PDF Extract\Inputs\Mtn Commerce Bk - Operating\MCB Operating 2023\MCB 2289  Reconciliation 08.31.23.pdf</t>
  </si>
  <si>
    <t>C:\Users\wschoenberger\PDF Extract\Inputs\Mtn Commerce Bk - Operating\MCB Operating 2023\MCB 2289 Reconciliation  08.31.23.pdf</t>
  </si>
  <si>
    <t>C:\Users\wschoenberger\PDF Extract\Inputs\Mtn Commerce Bk - Operating\MCB Operating 2023\MCB 2289 Reconciliation  09.29.23.pdf</t>
  </si>
  <si>
    <t>C:\Users\wschoenberger\PDF Extract\Inputs\Mtn Commerce Bk - Operating\MCB Operating 2023\MCB 2289 Reconciliation  10.31.23.pdf</t>
  </si>
  <si>
    <t>Mtn Commerce Bk - Payroll</t>
  </si>
  <si>
    <t>C:\Users\wschoenberger\PDF Extract\Inputs\Mtn Commerce Bk - Payroll\2023 MCB Payroll #2297\MCB 2297 Reconciliation 01.31.23.pdf</t>
  </si>
  <si>
    <t>C:\Users\wschoenberger\PDF Extract\Inputs\Mtn Commerce Bk - Payroll\2023 MCB Payroll #2297\MCB 2297 Reconciliation 02.28.23.pdf</t>
  </si>
  <si>
    <t>C:\Users\wschoenberger\PDF Extract\Inputs\Mtn Commerce Bk - Payroll\2023 MCB Payroll #2297\MCB 2297 Reconciliation 03.31.23.pdf</t>
  </si>
  <si>
    <t>C:\Users\wschoenberger\PDF Extract\Inputs\Mtn Commerce Bk - Payroll\2023 MCB Payroll #2297\MCB 2297 Reconciliation 04.28.23.pdf</t>
  </si>
  <si>
    <t>C:\Users\wschoenberger\PDF Extract\Inputs\Mtn Commerce Bk - Payroll\2023 MCB Payroll #2297\MCB 2297 Reconciliation 05.31.23.pdf</t>
  </si>
  <si>
    <t>C:\Users\wschoenberger\PDF Extract\Inputs\Mtn Commerce Bk - Payroll\2023 MCB Payroll #2297\MCB 2297 Reconciliation 06.30.23.pdf</t>
  </si>
  <si>
    <t>C:\Users\wschoenberger\PDF Extract\Inputs\Mtn Commerce Bk - Payroll\2023 MCB Payroll #2297\MCB 2297 Reconciliation 07.31.23.pdf</t>
  </si>
  <si>
    <t>C:\Users\wschoenberger\PDF Extract\Inputs\Mtn Commerce Bk - Payroll\2023 MCB Payroll #2297\MCB 2297 Reconciliation 08.31.23.pdf</t>
  </si>
  <si>
    <t>C:\Users\wschoenberger\PDF Extract\Inputs\Mtn Commerce Bk - Payroll\2023 MCB Payroll #2297\MCB 2297 Reconciliation 09.29.23.pdf</t>
  </si>
  <si>
    <t>C:\Users\wschoenberger\PDF Extract\Inputs\Mtn Commerce Bk - Payroll\2023 MCB Payroll #2297\MCB 2297 Reconciliation 10.31.23.pdf</t>
  </si>
  <si>
    <t>Transfers</t>
  </si>
  <si>
    <t>Total Transfers</t>
  </si>
  <si>
    <t>MCB Payroll -&gt; MCB Operating</t>
  </si>
  <si>
    <t>MCB Operating  -&gt; MCB Payroll</t>
  </si>
  <si>
    <t>Bank of Tennessee - Operating -&gt; Payroll</t>
  </si>
  <si>
    <t>Bank of Tennessee - Payroll -&gt; Operating</t>
  </si>
  <si>
    <t>Adjusted Cash-Basis Revenue</t>
  </si>
  <si>
    <t>(-) Depreciation</t>
  </si>
  <si>
    <t>(-) Customer Refund</t>
  </si>
  <si>
    <t>(-) Prepaid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</si>
</sst>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409]mmm\-yy;@"/>
    <numFmt numFmtId="165" formatCode="0_);\(0\)"/>
    <numFmt numFmtId="166" formatCode="[$-409]mmmm\ d\,\ yyyy;@"/>
    <numFmt numFmtId="167" formatCode="_(* #,##0_);_(* \(#,##0\);_(* &quot;-&quot;??_);_(@_)"/>
    <numFmt numFmtId="168" formatCode="0.0%"/>
    <numFmt numFmtId="169" formatCode="yyyy\-mm\-dd"/>
  </numFmts>
  <fonts count="35" x14ac:knownFonts="1">
    <font>
      <sz val="10"/>
      <color theme="1"/>
      <name val="Calibri"/>
      <family val="2"/>
    </font>
    <font>
      <sz val="11"/>
      <color theme="1"/>
      <name val="Aptos Narrow"/>
      <family val="2"/>
      <scheme val="minor"/>
    </font>
    <font>
      <sz val="10"/>
      <color theme="1"/>
      <name val="Calibri"/>
      <family val="2"/>
    </font>
    <font>
      <sz val="10"/>
      <color rgb="FFFF0000"/>
      <name val="Calibri"/>
      <family val="2"/>
    </font>
    <font>
      <sz val="10"/>
      <name val="Calibri"/>
      <family val="2"/>
    </font>
    <font>
      <sz val="10"/>
      <color rgb="FF009900"/>
      <name val="Calibri"/>
      <family val="2"/>
    </font>
    <font>
      <b/>
      <sz val="10"/>
      <color theme="1"/>
      <name val="Calibri"/>
      <family val="2"/>
    </font>
    <font>
      <sz val="10"/>
      <color theme="0"/>
      <name val="Calibri"/>
      <family val="2"/>
    </font>
    <font>
      <b/>
      <sz val="10"/>
      <color theme="0"/>
      <name val="Calibri"/>
      <family val="2"/>
    </font>
    <font>
      <b/>
      <sz val="10"/>
      <name val="Calibri"/>
      <family val="2"/>
    </font>
    <font>
      <u/>
      <sz val="10"/>
      <color theme="10"/>
      <name val="Calibri"/>
      <family val="2"/>
    </font>
    <font>
      <i/>
      <sz val="10"/>
      <color theme="1"/>
      <name val="Calibri"/>
      <family val="2"/>
    </font>
    <font>
      <sz val="10"/>
      <color rgb="FF324E6B"/>
      <name val="Calibri"/>
      <family val="2"/>
    </font>
    <font>
      <i/>
      <sz val="10"/>
      <color rgb="FF324E6B"/>
      <name val="Calibri"/>
      <family val="2"/>
    </font>
    <font>
      <b/>
      <i/>
      <sz val="10"/>
      <color theme="1"/>
      <name val="Calibri"/>
      <family val="2"/>
    </font>
    <font>
      <b/>
      <sz val="10"/>
      <color rgb="FF324E6B"/>
      <name val="Calibri"/>
      <family val="2"/>
    </font>
    <font>
      <sz val="10"/>
      <color theme="5" tint="-0.249977111117893"/>
      <name val="Calibri"/>
      <family val="2"/>
    </font>
    <font>
      <b/>
      <u/>
      <sz val="10"/>
      <color theme="5" tint="-0.249977111117893"/>
      <name val="Calibri"/>
      <family val="2"/>
    </font>
    <font>
      <sz val="10"/>
      <color rgb="FF000000"/>
      <name val="Calibri"/>
      <family val="2"/>
    </font>
    <font>
      <b/>
      <sz val="10"/>
      <color theme="5" tint="-0.249977111117893"/>
      <name val="Calibri"/>
      <family val="2"/>
    </font>
    <font>
      <b/>
      <sz val="10"/>
      <color rgb="FF000000"/>
      <name val="Calibri"/>
      <family val="2"/>
    </font>
    <font>
      <i/>
      <sz val="10"/>
      <color rgb="FF000000"/>
      <name val="Calibri"/>
      <family val="2"/>
    </font>
    <font>
      <i/>
      <sz val="10"/>
      <color theme="5" tint="-0.249977111117893"/>
      <name val="Calibri"/>
      <family val="2"/>
    </font>
    <font>
      <sz val="10"/>
      <color rgb="FF008000"/>
      <name val="Calibri"/>
      <family val="2"/>
    </font>
    <font>
      <sz val="24"/>
      <color theme="1"/>
      <name val="Calibri"/>
      <family val="2"/>
    </font>
    <font>
      <i/>
      <sz val="24"/>
      <color theme="1"/>
      <name val="Calibri"/>
      <family val="2"/>
    </font>
    <font>
      <i/>
      <sz val="10"/>
      <color rgb="FFFF0000"/>
      <name val="Calibri"/>
      <family val="2"/>
    </font>
    <font>
      <sz val="10"/>
      <color rgb="FF0000FF"/>
      <name val="Calibri"/>
      <family val="2"/>
    </font>
    <font>
      <b/>
      <sz val="10"/>
      <color indexed="8"/>
      <name val="Calibri"/>
      <family val="2"/>
    </font>
    <font>
      <sz val="10"/>
      <color theme="9" tint="-0.249977111117893"/>
      <name val="Calibri"/>
      <family val="2"/>
    </font>
    <font>
      <b/>
      <sz val="10"/>
      <color theme="9" tint="-0.249977111117893"/>
      <name val="Calibri"/>
      <family val="2"/>
    </font>
    <font>
      <b/>
      <i/>
      <u/>
      <sz val="10"/>
      <color rgb="FF324E6B"/>
      <name val="Calibri"/>
      <family val="2"/>
    </font>
    <font>
      <b/>
      <u/>
      <sz val="10"/>
      <name val="Calibri"/>
      <family val="2"/>
    </font>
    <font>
      <i/>
      <sz val="10"/>
      <color rgb="FF324B75"/>
      <name val="Calibri"/>
      <family val="2"/>
    </font>
    <font>
      <b/>
      <sz val="11"/>
      <name val="Calibri"/>
      <family val="2"/>
    </font>
  </fonts>
  <fills count="28">
    <fill>
      <patternFill patternType="none"/>
    </fill>
    <fill>
      <patternFill patternType="gray125"/>
    </fill>
    <fill>
      <patternFill patternType="solid">
        <fgColor theme="4" tint="0.79998168889431442"/>
        <bgColor theme="4" tint="0.79995117038483843"/>
      </patternFill>
    </fill>
    <fill>
      <patternFill patternType="solid">
        <fgColor rgb="FF324E6B"/>
        <bgColor indexed="64"/>
      </patternFill>
    </fill>
    <fill>
      <patternFill patternType="solid">
        <fgColor theme="5" tint="-0.2499465926084170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227ACB"/>
        <bgColor indexed="64"/>
      </patternFill>
    </fill>
    <fill>
      <patternFill patternType="solid">
        <fgColor rgb="FFC9C9C9"/>
        <bgColor indexed="64"/>
      </patternFill>
    </fill>
    <fill>
      <patternFill patternType="solid">
        <fgColor rgb="FFF2F2F2"/>
        <bgColor indexed="64"/>
      </patternFill>
    </fill>
    <fill>
      <patternFill patternType="solid">
        <fgColor theme="0"/>
        <bgColor indexed="64"/>
      </patternFill>
    </fill>
    <fill>
      <patternFill patternType="solid">
        <fgColor rgb="FFFF0000"/>
        <bgColor indexed="64"/>
      </patternFill>
    </fill>
    <fill>
      <patternFill patternType="solid">
        <fgColor rgb="FFD9E1F2"/>
        <bgColor theme="4" tint="0.79995117038483843"/>
      </patternFill>
    </fill>
    <fill>
      <patternFill patternType="solid">
        <fgColor theme="0" tint="-0.249977111117893"/>
        <bgColor indexed="64"/>
      </patternFill>
    </fill>
    <fill>
      <patternFill patternType="solid">
        <fgColor theme="2"/>
        <bgColor indexed="64"/>
      </patternFill>
    </fill>
    <fill>
      <patternFill patternType="solid">
        <fgColor rgb="FFE2EFDA"/>
        <bgColor indexed="64"/>
      </patternFill>
    </fill>
    <fill>
      <patternFill patternType="solid">
        <fgColor rgb="FFBFBFBF"/>
        <bgColor indexed="64"/>
      </patternFill>
    </fill>
    <fill>
      <patternFill patternType="solid">
        <fgColor rgb="FFC65911"/>
        <bgColor indexed="64"/>
      </patternFill>
    </fill>
    <fill>
      <patternFill patternType="solid">
        <fgColor rgb="FF548235"/>
        <bgColor indexed="64"/>
      </patternFill>
    </fill>
    <fill>
      <patternFill patternType="solid">
        <fgColor rgb="FFFCE4D6"/>
        <bgColor indexed="64"/>
      </patternFill>
    </fill>
    <fill>
      <patternFill patternType="solid">
        <fgColor rgb="FFD3D3D3"/>
        <bgColor rgb="FFD3D3D3"/>
      </patternFill>
    </fill>
  </fills>
  <borders count="48">
    <border>
      <left/>
      <right/>
      <top/>
      <bottom/>
      <diagonal/>
    </border>
    <border>
      <left/>
      <right style="hair">
        <color auto="1"/>
      </right>
      <top/>
      <bottom/>
      <diagonal/>
    </border>
    <border>
      <left/>
      <right/>
      <top/>
      <bottom style="thick">
        <color rgb="FF324E6B"/>
      </bottom>
      <diagonal/>
    </border>
    <border>
      <left/>
      <right/>
      <top/>
      <bottom style="medium">
        <color rgb="FF324E6B"/>
      </bottom>
      <diagonal/>
    </border>
    <border>
      <left style="hair">
        <color auto="1"/>
      </left>
      <right/>
      <top/>
      <bottom/>
      <diagonal/>
    </border>
    <border>
      <left/>
      <right/>
      <top style="thin">
        <color indexed="64"/>
      </top>
      <bottom/>
      <diagonal/>
    </border>
    <border>
      <left style="hair">
        <color auto="1"/>
      </left>
      <right/>
      <top style="thin">
        <color indexed="64"/>
      </top>
      <bottom/>
      <diagonal/>
    </border>
    <border>
      <left/>
      <right/>
      <top/>
      <bottom style="thin">
        <color indexed="64"/>
      </bottom>
      <diagonal/>
    </border>
    <border>
      <left/>
      <right style="hair">
        <color auto="1"/>
      </right>
      <top/>
      <bottom style="thin">
        <color indexed="64"/>
      </bottom>
      <diagonal/>
    </border>
    <border>
      <left style="hair">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hair">
        <color auto="1"/>
      </right>
      <top style="thin">
        <color indexed="64"/>
      </top>
      <bottom/>
      <diagonal/>
    </border>
    <border>
      <left style="hair">
        <color auto="1"/>
      </left>
      <right/>
      <top style="thin">
        <color indexed="64"/>
      </top>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right/>
      <top/>
      <bottom style="thin">
        <color rgb="FF000000"/>
      </bottom>
      <diagonal/>
    </border>
    <border>
      <left/>
      <right style="hair">
        <color auto="1"/>
      </right>
      <top/>
      <bottom style="thin">
        <color rgb="FF000000"/>
      </bottom>
      <diagonal/>
    </border>
    <border>
      <left/>
      <right style="hair">
        <color rgb="FF000000"/>
      </right>
      <top/>
      <bottom/>
      <diagonal/>
    </border>
    <border>
      <left/>
      <right style="hair">
        <color rgb="FF000000"/>
      </right>
      <top style="thin">
        <color rgb="FF000000"/>
      </top>
      <bottom/>
      <diagonal/>
    </border>
    <border>
      <left style="dotted">
        <color auto="1"/>
      </left>
      <right/>
      <top style="dotted">
        <color auto="1"/>
      </top>
      <bottom/>
      <diagonal/>
    </border>
    <border>
      <left style="dotted">
        <color auto="1"/>
      </left>
      <right/>
      <top/>
      <bottom/>
      <diagonal/>
    </border>
    <border>
      <left style="dotted">
        <color auto="1"/>
      </left>
      <right/>
      <top style="thin">
        <color indexed="64"/>
      </top>
      <bottom style="dotted">
        <color auto="1"/>
      </bottom>
      <diagonal/>
    </border>
    <border>
      <left/>
      <right/>
      <top style="dotted">
        <color auto="1"/>
      </top>
      <bottom/>
      <diagonal/>
    </border>
    <border>
      <left/>
      <right/>
      <top style="thin">
        <color auto="1"/>
      </top>
      <bottom style="dotted">
        <color auto="1"/>
      </bottom>
      <diagonal/>
    </border>
    <border>
      <left/>
      <right style="hair">
        <color rgb="FF000000"/>
      </right>
      <top style="dotted">
        <color auto="1"/>
      </top>
      <bottom/>
      <diagonal/>
    </border>
    <border>
      <left/>
      <right style="hair">
        <color rgb="FF000000"/>
      </right>
      <top style="thin">
        <color auto="1"/>
      </top>
      <bottom style="dotted">
        <color auto="1"/>
      </bottom>
      <diagonal/>
    </border>
    <border>
      <left/>
      <right style="dotted">
        <color auto="1"/>
      </right>
      <top style="dotted">
        <color auto="1"/>
      </top>
      <bottom/>
      <diagonal/>
    </border>
    <border>
      <left/>
      <right style="dotted">
        <color auto="1"/>
      </right>
      <top style="thin">
        <color auto="1"/>
      </top>
      <bottom style="dotted">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style="thin">
        <color indexed="64"/>
      </top>
      <bottom style="dashed">
        <color indexed="64"/>
      </bottom>
      <diagonal/>
    </border>
    <border>
      <left/>
      <right/>
      <top style="thin">
        <color indexed="64"/>
      </top>
      <bottom style="dashed">
        <color indexed="64"/>
      </bottom>
      <diagonal/>
    </border>
    <border>
      <left/>
      <right style="dashed">
        <color indexed="64"/>
      </right>
      <top/>
      <bottom style="dashed">
        <color indexed="64"/>
      </bottom>
      <diagonal/>
    </border>
    <border>
      <left/>
      <right style="dashed">
        <color indexed="64"/>
      </right>
      <top/>
      <bottom style="thin">
        <color rgb="FF000000"/>
      </bottom>
      <diagonal/>
    </border>
    <border>
      <left/>
      <right style="hair">
        <color rgb="FF000000"/>
      </right>
      <top style="dashed">
        <color indexed="64"/>
      </top>
      <bottom/>
      <diagonal/>
    </border>
    <border>
      <left/>
      <right style="hair">
        <color rgb="FF000000"/>
      </right>
      <top style="thin">
        <color indexed="64"/>
      </top>
      <bottom style="dashed">
        <color indexed="64"/>
      </bottom>
      <diagonal/>
    </border>
    <border>
      <left/>
      <right style="hair">
        <color rgb="FF000000"/>
      </right>
      <top/>
      <bottom style="thin">
        <color rgb="FF000000"/>
      </bottom>
      <diagonal/>
    </border>
    <border>
      <left style="hair">
        <color indexed="64"/>
      </left>
      <right/>
      <top/>
      <bottom style="thin">
        <color rgb="FF000000"/>
      </bottom>
      <diagonal/>
    </border>
    <border>
      <left/>
      <right style="dotted">
        <color auto="1"/>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hair">
        <color indexed="64"/>
      </left>
      <right/>
      <top style="dotted">
        <color auto="1"/>
      </top>
      <bottom/>
      <diagonal/>
    </border>
    <border>
      <left style="hair">
        <color indexed="64"/>
      </left>
      <right/>
      <top/>
      <bottom style="dotted">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62">
    <xf numFmtId="0" fontId="0" fillId="0" borderId="0" xfId="0"/>
    <xf numFmtId="0" fontId="2" fillId="0" borderId="0" xfId="0" applyFont="1"/>
    <xf numFmtId="0" fontId="11" fillId="0" borderId="0" xfId="0" applyFont="1"/>
    <xf numFmtId="0" fontId="2" fillId="0" borderId="0" xfId="0" applyFont="1" applyAlignment="1">
      <alignment horizontal="center"/>
    </xf>
    <xf numFmtId="0" fontId="12" fillId="0" borderId="3" xfId="0" applyFont="1" applyBorder="1"/>
    <xf numFmtId="0" fontId="13" fillId="0" borderId="3" xfId="0" applyFont="1" applyBorder="1"/>
    <xf numFmtId="0" fontId="12" fillId="0" borderId="3" xfId="0" applyFont="1" applyBorder="1" applyAlignment="1">
      <alignment horizontal="center"/>
    </xf>
    <xf numFmtId="0" fontId="6" fillId="0" borderId="0" xfId="0" applyFont="1"/>
    <xf numFmtId="0" fontId="14" fillId="0" borderId="0" xfId="0" applyFont="1"/>
    <xf numFmtId="0" fontId="15" fillId="0" borderId="0" xfId="0" applyFont="1" applyAlignment="1">
      <alignment horizontal="center"/>
    </xf>
    <xf numFmtId="0" fontId="15" fillId="0" borderId="0" xfId="0" applyFont="1"/>
    <xf numFmtId="0" fontId="6" fillId="7" borderId="0" xfId="0" applyFont="1" applyFill="1"/>
    <xf numFmtId="0" fontId="14" fillId="7" borderId="0" xfId="0" applyFont="1" applyFill="1"/>
    <xf numFmtId="0" fontId="12" fillId="0" borderId="0" xfId="0" applyFont="1" applyAlignment="1">
      <alignment horizontal="center"/>
    </xf>
    <xf numFmtId="0" fontId="12" fillId="0" borderId="0" xfId="0" applyFont="1"/>
    <xf numFmtId="0" fontId="10" fillId="7" borderId="0" xfId="0" applyFont="1" applyFill="1" applyAlignment="1">
      <alignment horizontal="center"/>
    </xf>
    <xf numFmtId="0" fontId="8" fillId="3" borderId="0" xfId="0" applyFont="1" applyFill="1" applyAlignment="1">
      <alignment horizontal="left"/>
    </xf>
    <xf numFmtId="0" fontId="8" fillId="3" borderId="0" xfId="0" applyFont="1" applyFill="1"/>
    <xf numFmtId="0" fontId="16" fillId="0" borderId="0" xfId="0" applyFont="1"/>
    <xf numFmtId="0" fontId="6" fillId="5" borderId="0" xfId="0" applyFont="1" applyFill="1"/>
    <xf numFmtId="0" fontId="6" fillId="5" borderId="0" xfId="0" quotePrefix="1" applyFont="1" applyFill="1" applyAlignment="1">
      <alignment horizontal="left"/>
    </xf>
    <xf numFmtId="0" fontId="17" fillId="0" borderId="0" xfId="0" applyFont="1"/>
    <xf numFmtId="0" fontId="18" fillId="0" borderId="0" xfId="0" applyFont="1"/>
    <xf numFmtId="0" fontId="16" fillId="0" borderId="0" xfId="0" applyFont="1" applyAlignment="1">
      <alignment horizontal="center"/>
    </xf>
    <xf numFmtId="0" fontId="4" fillId="0" borderId="0" xfId="0" applyFont="1"/>
    <xf numFmtId="0" fontId="18" fillId="0" borderId="0" xfId="0" applyFont="1" applyAlignment="1">
      <alignment horizontal="left"/>
    </xf>
    <xf numFmtId="0" fontId="7" fillId="0" borderId="0" xfId="0" applyFont="1" applyAlignment="1">
      <alignment horizontal="left"/>
    </xf>
    <xf numFmtId="0" fontId="2" fillId="5" borderId="0" xfId="0" applyFont="1" applyFill="1" applyAlignment="1">
      <alignment horizontal="left" vertical="center"/>
    </xf>
    <xf numFmtId="164" fontId="6" fillId="5" borderId="0" xfId="0" applyNumberFormat="1" applyFont="1" applyFill="1" applyAlignment="1">
      <alignment horizontal="center" vertical="center"/>
    </xf>
    <xf numFmtId="164" fontId="6" fillId="5" borderId="4" xfId="0" applyNumberFormat="1" applyFont="1" applyFill="1" applyBorder="1" applyAlignment="1">
      <alignment horizontal="center" vertical="center"/>
    </xf>
    <xf numFmtId="167" fontId="18" fillId="0" borderId="0" xfId="0" applyNumberFormat="1" applyFont="1" applyAlignment="1">
      <alignment horizontal="left"/>
    </xf>
    <xf numFmtId="167" fontId="18" fillId="0" borderId="4" xfId="0" applyNumberFormat="1" applyFont="1" applyBorder="1" applyAlignment="1">
      <alignment horizontal="left"/>
    </xf>
    <xf numFmtId="167" fontId="20" fillId="0" borderId="0" xfId="0" applyNumberFormat="1" applyFont="1" applyAlignment="1">
      <alignment horizontal="left"/>
    </xf>
    <xf numFmtId="0" fontId="17" fillId="0" borderId="0" xfId="0" applyFont="1" applyAlignment="1">
      <alignment horizontal="center"/>
    </xf>
    <xf numFmtId="0" fontId="3" fillId="0" borderId="0" xfId="0" applyFont="1"/>
    <xf numFmtId="167" fontId="3" fillId="0" borderId="0" xfId="0" applyNumberFormat="1" applyFont="1" applyAlignment="1">
      <alignment horizontal="left"/>
    </xf>
    <xf numFmtId="0" fontId="3" fillId="0" borderId="0" xfId="0" applyFont="1" applyAlignment="1">
      <alignment horizontal="left"/>
    </xf>
    <xf numFmtId="0" fontId="18" fillId="0" borderId="0" xfId="0" applyFont="1" applyAlignment="1">
      <alignment horizontal="right" vertical="center"/>
    </xf>
    <xf numFmtId="0" fontId="4" fillId="5" borderId="0" xfId="0" applyFont="1" applyFill="1" applyAlignment="1">
      <alignment vertical="center"/>
    </xf>
    <xf numFmtId="0" fontId="9" fillId="5" borderId="0" xfId="0" applyFont="1" applyFill="1" applyAlignment="1">
      <alignment horizontal="center" vertical="center"/>
    </xf>
    <xf numFmtId="0" fontId="9" fillId="5" borderId="4" xfId="0" applyFont="1" applyFill="1" applyBorder="1" applyAlignment="1">
      <alignment horizontal="center" vertical="center"/>
    </xf>
    <xf numFmtId="168" fontId="18" fillId="0" borderId="0" xfId="0" applyNumberFormat="1" applyFont="1" applyAlignment="1">
      <alignment horizontal="right"/>
    </xf>
    <xf numFmtId="168" fontId="18" fillId="0" borderId="4" xfId="0" applyNumberFormat="1" applyFont="1" applyBorder="1" applyAlignment="1">
      <alignment horizontal="right"/>
    </xf>
    <xf numFmtId="0" fontId="20" fillId="0" borderId="0" xfId="0" applyFont="1" applyAlignment="1">
      <alignment horizontal="left"/>
    </xf>
    <xf numFmtId="0" fontId="20" fillId="5" borderId="5" xfId="0" applyFont="1" applyFill="1" applyBorder="1"/>
    <xf numFmtId="0" fontId="21" fillId="0" borderId="0" xfId="0" applyFont="1"/>
    <xf numFmtId="168" fontId="21" fillId="0" borderId="0" xfId="0" applyNumberFormat="1" applyFont="1" applyAlignment="1">
      <alignment horizontal="right"/>
    </xf>
    <xf numFmtId="168" fontId="21" fillId="0" borderId="4" xfId="0" applyNumberFormat="1" applyFont="1" applyBorder="1" applyAlignment="1">
      <alignment horizontal="right"/>
    </xf>
    <xf numFmtId="0" fontId="20" fillId="9" borderId="5" xfId="0" applyFont="1" applyFill="1" applyBorder="1"/>
    <xf numFmtId="168" fontId="3" fillId="0" borderId="0" xfId="0" applyNumberFormat="1" applyFont="1" applyAlignment="1">
      <alignment horizontal="right"/>
    </xf>
    <xf numFmtId="0" fontId="9" fillId="5" borderId="0" xfId="0" applyFont="1" applyFill="1" applyAlignment="1">
      <alignment vertical="center"/>
    </xf>
    <xf numFmtId="0" fontId="8" fillId="3" borderId="0" xfId="0" applyFont="1" applyFill="1" applyAlignment="1">
      <alignment horizontal="centerContinuous"/>
    </xf>
    <xf numFmtId="167" fontId="5" fillId="0" borderId="0" xfId="0" applyNumberFormat="1" applyFont="1"/>
    <xf numFmtId="164" fontId="4" fillId="2" borderId="0" xfId="0" applyNumberFormat="1" applyFont="1" applyFill="1" applyAlignment="1">
      <alignment horizontal="left"/>
    </xf>
    <xf numFmtId="164" fontId="4" fillId="2" borderId="0" xfId="0" applyNumberFormat="1" applyFont="1" applyFill="1" applyAlignment="1">
      <alignment horizontal="center"/>
    </xf>
    <xf numFmtId="0" fontId="22" fillId="0" borderId="0" xfId="0" applyFont="1" applyAlignment="1">
      <alignment horizontal="center"/>
    </xf>
    <xf numFmtId="0" fontId="20" fillId="0" borderId="5" xfId="0" applyFont="1" applyBorder="1"/>
    <xf numFmtId="37" fontId="5" fillId="0" borderId="0" xfId="0" applyNumberFormat="1" applyFont="1"/>
    <xf numFmtId="164" fontId="8" fillId="4" borderId="0" xfId="0" applyNumberFormat="1" applyFont="1" applyFill="1" applyAlignment="1">
      <alignment horizontal="centerContinuous"/>
    </xf>
    <xf numFmtId="165" fontId="5" fillId="0" borderId="0" xfId="0" applyNumberFormat="1" applyFont="1"/>
    <xf numFmtId="37" fontId="3" fillId="0" borderId="0" xfId="0" applyNumberFormat="1" applyFont="1"/>
    <xf numFmtId="167" fontId="3" fillId="0" borderId="0" xfId="0" applyNumberFormat="1" applyFont="1"/>
    <xf numFmtId="0" fontId="2" fillId="5" borderId="0" xfId="0" applyFont="1" applyFill="1"/>
    <xf numFmtId="0" fontId="10" fillId="7" borderId="0" xfId="0" quotePrefix="1" applyFont="1" applyFill="1" applyAlignment="1">
      <alignment horizontal="center"/>
    </xf>
    <xf numFmtId="0" fontId="4" fillId="8" borderId="0" xfId="0" applyFont="1" applyFill="1"/>
    <xf numFmtId="0" fontId="2" fillId="0" borderId="2" xfId="0" applyFont="1" applyBorder="1"/>
    <xf numFmtId="0" fontId="24" fillId="0" borderId="0" xfId="0" quotePrefix="1" applyFont="1"/>
    <xf numFmtId="0" fontId="24" fillId="0" borderId="0" xfId="0" applyFont="1"/>
    <xf numFmtId="0" fontId="7" fillId="3" borderId="0" xfId="0" applyFont="1" applyFill="1" applyAlignment="1">
      <alignment horizontal="left"/>
    </xf>
    <xf numFmtId="167" fontId="7" fillId="3" borderId="0" xfId="0" applyNumberFormat="1" applyFont="1" applyFill="1" applyAlignment="1">
      <alignment horizontal="centerContinuous"/>
    </xf>
    <xf numFmtId="166" fontId="2" fillId="0" borderId="0" xfId="0" applyNumberFormat="1" applyFont="1" applyAlignment="1">
      <alignment horizontal="left"/>
    </xf>
    <xf numFmtId="0" fontId="6" fillId="0" borderId="0" xfId="0" applyFont="1" applyAlignment="1">
      <alignment horizontal="left"/>
    </xf>
    <xf numFmtId="0" fontId="26" fillId="0" borderId="0" xfId="0" applyFont="1" applyAlignment="1">
      <alignment horizontal="left"/>
    </xf>
    <xf numFmtId="0" fontId="18" fillId="0" borderId="0" xfId="0" applyFont="1" applyAlignment="1">
      <alignment horizontal="right" vertical="top"/>
    </xf>
    <xf numFmtId="0" fontId="4" fillId="5" borderId="0" xfId="0" applyFont="1" applyFill="1" applyAlignment="1">
      <alignment horizontal="left" vertical="top"/>
    </xf>
    <xf numFmtId="0" fontId="6" fillId="5" borderId="0" xfId="0" applyFont="1" applyFill="1" applyAlignment="1">
      <alignment horizontal="left" vertical="top"/>
    </xf>
    <xf numFmtId="164" fontId="9" fillId="5" borderId="0" xfId="0" applyNumberFormat="1" applyFont="1" applyFill="1" applyAlignment="1">
      <alignment horizontal="left" vertical="top"/>
    </xf>
    <xf numFmtId="164" fontId="9" fillId="5" borderId="1" xfId="0" applyNumberFormat="1" applyFont="1" applyFill="1" applyBorder="1" applyAlignment="1">
      <alignment horizontal="left" vertical="top"/>
    </xf>
    <xf numFmtId="164" fontId="9" fillId="5" borderId="4" xfId="0" applyNumberFormat="1" applyFont="1" applyFill="1" applyBorder="1" applyAlignment="1">
      <alignment horizontal="left" vertical="top"/>
    </xf>
    <xf numFmtId="164" fontId="9" fillId="5" borderId="0" xfId="0" applyNumberFormat="1" applyFont="1" applyFill="1" applyAlignment="1">
      <alignment horizontal="center" vertical="top"/>
    </xf>
    <xf numFmtId="168" fontId="9" fillId="6" borderId="0" xfId="0" applyNumberFormat="1" applyFont="1" applyFill="1" applyAlignment="1">
      <alignment horizontal="center" vertical="top"/>
    </xf>
    <xf numFmtId="168" fontId="9" fillId="6" borderId="4" xfId="0" applyNumberFormat="1" applyFont="1" applyFill="1" applyBorder="1" applyAlignment="1">
      <alignment horizontal="center" vertical="top"/>
    </xf>
    <xf numFmtId="0" fontId="0" fillId="0" borderId="0" xfId="0" applyAlignment="1">
      <alignment vertical="top"/>
    </xf>
    <xf numFmtId="0" fontId="18" fillId="0" borderId="0" xfId="0" applyFont="1" applyAlignment="1">
      <alignment horizontal="left" vertical="top"/>
    </xf>
    <xf numFmtId="0" fontId="18" fillId="5" borderId="0" xfId="0" applyFont="1" applyFill="1" applyAlignment="1">
      <alignment horizontal="left" vertical="top"/>
    </xf>
    <xf numFmtId="0" fontId="18" fillId="5" borderId="1" xfId="0" applyFont="1" applyFill="1" applyBorder="1" applyAlignment="1">
      <alignment horizontal="left" vertical="top"/>
    </xf>
    <xf numFmtId="167" fontId="18" fillId="5" borderId="4" xfId="0" applyNumberFormat="1" applyFont="1" applyFill="1" applyBorder="1" applyAlignment="1">
      <alignment horizontal="left" vertical="top"/>
    </xf>
    <xf numFmtId="167" fontId="18" fillId="5" borderId="0" xfId="0" applyNumberFormat="1" applyFont="1" applyFill="1" applyAlignment="1">
      <alignment horizontal="left" vertical="top"/>
    </xf>
    <xf numFmtId="168" fontId="18" fillId="6" borderId="0" xfId="0" applyNumberFormat="1" applyFont="1" applyFill="1" applyAlignment="1">
      <alignment horizontal="right" vertical="top"/>
    </xf>
    <xf numFmtId="168" fontId="18" fillId="6" borderId="4" xfId="0" applyNumberFormat="1" applyFont="1" applyFill="1" applyBorder="1" applyAlignment="1">
      <alignment horizontal="right" vertical="top"/>
    </xf>
    <xf numFmtId="0" fontId="0" fillId="0" borderId="0" xfId="0" applyAlignment="1">
      <alignment horizontal="left" vertical="top" wrapText="1"/>
    </xf>
    <xf numFmtId="167" fontId="18" fillId="0" borderId="0" xfId="0" applyNumberFormat="1" applyFont="1" applyAlignment="1">
      <alignment horizontal="left" vertical="top"/>
    </xf>
    <xf numFmtId="167" fontId="18" fillId="0" borderId="1" xfId="0" applyNumberFormat="1" applyFont="1" applyBorder="1" applyAlignment="1">
      <alignment horizontal="left" vertical="top"/>
    </xf>
    <xf numFmtId="167" fontId="18" fillId="0" borderId="4" xfId="0" applyNumberFormat="1" applyFont="1" applyBorder="1" applyAlignment="1">
      <alignment horizontal="left" vertical="top"/>
    </xf>
    <xf numFmtId="0" fontId="6" fillId="0" borderId="5" xfId="0" applyFont="1" applyBorder="1" applyAlignment="1">
      <alignment horizontal="left" vertical="top"/>
    </xf>
    <xf numFmtId="167" fontId="6" fillId="0" borderId="5" xfId="0" applyNumberFormat="1" applyFont="1" applyBorder="1" applyAlignment="1">
      <alignment horizontal="left" vertical="top"/>
    </xf>
    <xf numFmtId="0" fontId="6" fillId="0" borderId="0" xfId="0" applyFont="1" applyAlignment="1">
      <alignment horizontal="left" vertical="top"/>
    </xf>
    <xf numFmtId="167" fontId="6" fillId="0" borderId="0" xfId="0" applyNumberFormat="1" applyFont="1" applyAlignment="1">
      <alignment horizontal="left" vertical="top"/>
    </xf>
    <xf numFmtId="167" fontId="6" fillId="0" borderId="1" xfId="0" applyNumberFormat="1" applyFont="1" applyBorder="1" applyAlignment="1">
      <alignment horizontal="left" vertical="top"/>
    </xf>
    <xf numFmtId="0" fontId="6" fillId="5" borderId="5" xfId="0" applyFont="1" applyFill="1" applyBorder="1" applyAlignment="1">
      <alignment horizontal="left" vertical="top"/>
    </xf>
    <xf numFmtId="167" fontId="6" fillId="5" borderId="5" xfId="0" applyNumberFormat="1" applyFont="1" applyFill="1" applyBorder="1" applyAlignment="1">
      <alignment horizontal="left" vertical="top"/>
    </xf>
    <xf numFmtId="0" fontId="6" fillId="0" borderId="0" xfId="0" applyFont="1" applyAlignment="1">
      <alignment vertical="top"/>
    </xf>
    <xf numFmtId="167" fontId="2" fillId="0" borderId="0" xfId="0" applyNumberFormat="1" applyFont="1" applyAlignment="1">
      <alignment horizontal="left" vertical="top"/>
    </xf>
    <xf numFmtId="0" fontId="6" fillId="11" borderId="5" xfId="0" applyFont="1" applyFill="1" applyBorder="1" applyAlignment="1">
      <alignment horizontal="left" vertical="top"/>
    </xf>
    <xf numFmtId="167" fontId="6" fillId="11" borderId="5" xfId="0" applyNumberFormat="1" applyFont="1" applyFill="1" applyBorder="1" applyAlignment="1">
      <alignment horizontal="left" vertical="top"/>
    </xf>
    <xf numFmtId="0" fontId="18" fillId="0" borderId="0" xfId="0" applyFont="1" applyAlignment="1">
      <alignment vertical="top"/>
    </xf>
    <xf numFmtId="0" fontId="26" fillId="0" borderId="0" xfId="0" applyFont="1" applyAlignment="1">
      <alignment horizontal="left" vertical="top"/>
    </xf>
    <xf numFmtId="0" fontId="26" fillId="0" borderId="0" xfId="0" applyFont="1" applyAlignment="1">
      <alignment vertical="top"/>
    </xf>
    <xf numFmtId="167" fontId="26" fillId="0" borderId="0" xfId="0" applyNumberFormat="1" applyFont="1" applyAlignment="1">
      <alignment horizontal="left" vertical="top"/>
    </xf>
    <xf numFmtId="167" fontId="0" fillId="0" borderId="0" xfId="0" applyNumberFormat="1"/>
    <xf numFmtId="167" fontId="2" fillId="0" borderId="0" xfId="0" applyNumberFormat="1" applyFont="1"/>
    <xf numFmtId="0" fontId="6" fillId="0" borderId="11" xfId="0" applyFont="1" applyBorder="1"/>
    <xf numFmtId="167" fontId="20" fillId="0" borderId="11" xfId="0" applyNumberFormat="1" applyFont="1" applyBorder="1" applyAlignment="1">
      <alignment horizontal="left"/>
    </xf>
    <xf numFmtId="167" fontId="20" fillId="9" borderId="11" xfId="0" applyNumberFormat="1" applyFont="1" applyFill="1" applyBorder="1" applyAlignment="1">
      <alignment horizontal="left"/>
    </xf>
    <xf numFmtId="167" fontId="6" fillId="5" borderId="11" xfId="0" applyNumberFormat="1" applyFont="1" applyFill="1" applyBorder="1"/>
    <xf numFmtId="167" fontId="20" fillId="5" borderId="11" xfId="0" applyNumberFormat="1" applyFont="1" applyFill="1" applyBorder="1" applyAlignment="1">
      <alignment horizontal="left"/>
    </xf>
    <xf numFmtId="167" fontId="20" fillId="5" borderId="13" xfId="0" applyNumberFormat="1" applyFont="1" applyFill="1" applyBorder="1" applyAlignment="1">
      <alignment horizontal="left"/>
    </xf>
    <xf numFmtId="167" fontId="6" fillId="0" borderId="11" xfId="0" applyNumberFormat="1" applyFont="1" applyBorder="1" applyAlignment="1">
      <alignment horizontal="left" vertical="top"/>
    </xf>
    <xf numFmtId="167" fontId="6" fillId="0" borderId="12" xfId="0" applyNumberFormat="1" applyFont="1" applyBorder="1" applyAlignment="1">
      <alignment horizontal="left" vertical="top"/>
    </xf>
    <xf numFmtId="167" fontId="6" fillId="5" borderId="11" xfId="0" applyNumberFormat="1" applyFont="1" applyFill="1" applyBorder="1" applyAlignment="1">
      <alignment horizontal="left" vertical="top"/>
    </xf>
    <xf numFmtId="167" fontId="6" fillId="5" borderId="12" xfId="0" applyNumberFormat="1" applyFont="1" applyFill="1" applyBorder="1" applyAlignment="1">
      <alignment horizontal="left" vertical="top"/>
    </xf>
    <xf numFmtId="167" fontId="6" fillId="11" borderId="11" xfId="0" applyNumberFormat="1" applyFont="1" applyFill="1" applyBorder="1" applyAlignment="1">
      <alignment horizontal="left" vertical="top"/>
    </xf>
    <xf numFmtId="167" fontId="6" fillId="11" borderId="12" xfId="0" applyNumberFormat="1" applyFont="1" applyFill="1" applyBorder="1" applyAlignment="1">
      <alignment horizontal="left" vertical="top"/>
    </xf>
    <xf numFmtId="167" fontId="0" fillId="0" borderId="1" xfId="0" applyNumberFormat="1" applyBorder="1"/>
    <xf numFmtId="0" fontId="19" fillId="0" borderId="0" xfId="0" applyFont="1" applyAlignment="1">
      <alignment horizontal="center"/>
    </xf>
    <xf numFmtId="0" fontId="9" fillId="13" borderId="0" xfId="0" applyFont="1" applyFill="1" applyAlignment="1">
      <alignment horizontal="center" vertical="center"/>
    </xf>
    <xf numFmtId="167" fontId="0" fillId="0" borderId="4" xfId="0" applyNumberFormat="1" applyBorder="1"/>
    <xf numFmtId="0" fontId="6" fillId="5" borderId="11" xfId="0" applyFont="1" applyFill="1" applyBorder="1"/>
    <xf numFmtId="0" fontId="28" fillId="5" borderId="11" xfId="0" applyFont="1" applyFill="1" applyBorder="1" applyAlignment="1">
      <alignment horizontal="left"/>
    </xf>
    <xf numFmtId="0" fontId="19" fillId="5" borderId="11" xfId="0" applyFont="1" applyFill="1" applyBorder="1" applyAlignment="1">
      <alignment horizontal="center"/>
    </xf>
    <xf numFmtId="167" fontId="6" fillId="5" borderId="12" xfId="0" applyNumberFormat="1" applyFont="1" applyFill="1" applyBorder="1"/>
    <xf numFmtId="0" fontId="16" fillId="9" borderId="10" xfId="0" applyFont="1" applyFill="1" applyBorder="1" applyAlignment="1">
      <alignment horizontal="center"/>
    </xf>
    <xf numFmtId="167" fontId="0" fillId="0" borderId="8" xfId="0" applyNumberFormat="1" applyBorder="1"/>
    <xf numFmtId="0" fontId="0" fillId="0" borderId="7" xfId="0" applyBorder="1"/>
    <xf numFmtId="164" fontId="8" fillId="3" borderId="0" xfId="0" quotePrefix="1" applyNumberFormat="1" applyFont="1" applyFill="1" applyAlignment="1">
      <alignment horizontal="centerContinuous"/>
    </xf>
    <xf numFmtId="167" fontId="6" fillId="0" borderId="0" xfId="0" applyNumberFormat="1" applyFont="1"/>
    <xf numFmtId="167" fontId="0" fillId="0" borderId="7" xfId="0" applyNumberFormat="1" applyBorder="1"/>
    <xf numFmtId="167" fontId="6" fillId="5" borderId="0" xfId="0" applyNumberFormat="1" applyFont="1" applyFill="1"/>
    <xf numFmtId="167" fontId="6" fillId="5" borderId="0" xfId="0" applyNumberFormat="1" applyFont="1" applyFill="1" applyAlignment="1">
      <alignment horizontal="left"/>
    </xf>
    <xf numFmtId="167" fontId="2" fillId="0" borderId="7" xfId="0" applyNumberFormat="1" applyFont="1" applyBorder="1"/>
    <xf numFmtId="167" fontId="0" fillId="0" borderId="0" xfId="0" applyNumberFormat="1" applyAlignment="1">
      <alignment horizontal="left" vertical="top"/>
    </xf>
    <xf numFmtId="167" fontId="20" fillId="0" borderId="15" xfId="0" applyNumberFormat="1" applyFont="1" applyBorder="1" applyAlignment="1">
      <alignment horizontal="left"/>
    </xf>
    <xf numFmtId="167" fontId="3" fillId="0" borderId="0" xfId="0" applyNumberFormat="1" applyFont="1" applyAlignment="1">
      <alignment horizontal="right"/>
    </xf>
    <xf numFmtId="0" fontId="3" fillId="0" borderId="0" xfId="0" applyFont="1" applyAlignment="1">
      <alignment horizontal="right"/>
    </xf>
    <xf numFmtId="167" fontId="16" fillId="0" borderId="0" xfId="0" applyNumberFormat="1" applyFont="1" applyAlignment="1">
      <alignment horizontal="right"/>
    </xf>
    <xf numFmtId="167" fontId="16" fillId="0" borderId="4" xfId="0" applyNumberFormat="1" applyFont="1" applyBorder="1" applyAlignment="1">
      <alignment horizontal="right"/>
    </xf>
    <xf numFmtId="167" fontId="6" fillId="0" borderId="4" xfId="0" applyNumberFormat="1" applyFont="1" applyBorder="1"/>
    <xf numFmtId="167" fontId="2" fillId="0" borderId="9" xfId="0" applyNumberFormat="1" applyFont="1" applyBorder="1"/>
    <xf numFmtId="0" fontId="3" fillId="0" borderId="1" xfId="0" applyFont="1" applyBorder="1" applyAlignment="1">
      <alignment horizontal="right"/>
    </xf>
    <xf numFmtId="167" fontId="0" fillId="0" borderId="0" xfId="0" applyNumberFormat="1" applyAlignment="1">
      <alignment horizontal="right"/>
    </xf>
    <xf numFmtId="167" fontId="0" fillId="0" borderId="1" xfId="0" applyNumberFormat="1" applyBorder="1" applyAlignment="1">
      <alignment horizontal="right"/>
    </xf>
    <xf numFmtId="0" fontId="16" fillId="5" borderId="0" xfId="0" applyFont="1" applyFill="1" applyAlignment="1">
      <alignment horizontal="center"/>
    </xf>
    <xf numFmtId="0" fontId="19" fillId="3" borderId="0" xfId="0" applyFont="1" applyFill="1" applyAlignment="1">
      <alignment horizontal="center"/>
    </xf>
    <xf numFmtId="0" fontId="20" fillId="0" borderId="11" xfId="0" applyFont="1" applyBorder="1"/>
    <xf numFmtId="0" fontId="20" fillId="0" borderId="11" xfId="0" applyFont="1" applyBorder="1" applyAlignment="1">
      <alignment horizontal="left"/>
    </xf>
    <xf numFmtId="0" fontId="9" fillId="5" borderId="1" xfId="0" applyFont="1" applyFill="1" applyBorder="1" applyAlignment="1">
      <alignment horizontal="center" vertical="center"/>
    </xf>
    <xf numFmtId="0" fontId="20" fillId="5" borderId="11" xfId="0" applyFont="1" applyFill="1" applyBorder="1"/>
    <xf numFmtId="0" fontId="17" fillId="0" borderId="0" xfId="0" applyFont="1" applyAlignment="1">
      <alignment horizontal="left" vertical="center"/>
    </xf>
    <xf numFmtId="167" fontId="4" fillId="0" borderId="0" xfId="0" applyNumberFormat="1" applyFont="1" applyAlignment="1">
      <alignment horizontal="right"/>
    </xf>
    <xf numFmtId="167" fontId="4" fillId="0" borderId="1" xfId="0" applyNumberFormat="1" applyFont="1" applyBorder="1" applyAlignment="1">
      <alignment horizontal="right"/>
    </xf>
    <xf numFmtId="164" fontId="6" fillId="0" borderId="0" xfId="0" applyNumberFormat="1" applyFont="1" applyAlignment="1">
      <alignment horizontal="right" vertical="center"/>
    </xf>
    <xf numFmtId="0" fontId="5" fillId="0" borderId="0" xfId="0" applyFont="1" applyAlignment="1">
      <alignment vertical="top"/>
    </xf>
    <xf numFmtId="167" fontId="5" fillId="0" borderId="0" xfId="0" applyNumberFormat="1" applyFont="1" applyAlignment="1">
      <alignment horizontal="left" vertical="top"/>
    </xf>
    <xf numFmtId="0" fontId="17" fillId="0" borderId="0" xfId="0" applyFont="1" applyAlignment="1">
      <alignment horizontal="left"/>
    </xf>
    <xf numFmtId="49" fontId="18" fillId="0" borderId="0" xfId="0" applyNumberFormat="1" applyFont="1" applyAlignment="1">
      <alignment horizontal="left"/>
    </xf>
    <xf numFmtId="0" fontId="18" fillId="0" borderId="1" xfId="0" applyFont="1" applyBorder="1" applyAlignment="1">
      <alignment horizontal="left"/>
    </xf>
    <xf numFmtId="0" fontId="18" fillId="0" borderId="1" xfId="0" applyFont="1" applyBorder="1" applyAlignment="1">
      <alignment horizontal="left" vertical="top"/>
    </xf>
    <xf numFmtId="49" fontId="8" fillId="14" borderId="0" xfId="0" applyNumberFormat="1" applyFont="1" applyFill="1" applyAlignment="1">
      <alignment horizontal="left" vertical="center"/>
    </xf>
    <xf numFmtId="0" fontId="0" fillId="0" borderId="0" xfId="0" applyAlignment="1">
      <alignment horizontal="right"/>
    </xf>
    <xf numFmtId="0" fontId="6" fillId="0" borderId="11" xfId="0" applyFont="1" applyBorder="1" applyAlignment="1">
      <alignment horizontal="left" vertical="top"/>
    </xf>
    <xf numFmtId="0" fontId="6" fillId="5" borderId="11" xfId="0" applyFont="1" applyFill="1" applyBorder="1" applyAlignment="1">
      <alignment horizontal="left" vertical="top"/>
    </xf>
    <xf numFmtId="0" fontId="6" fillId="11" borderId="11" xfId="0" applyFont="1" applyFill="1" applyBorder="1" applyAlignment="1">
      <alignment horizontal="left" vertical="top"/>
    </xf>
    <xf numFmtId="0" fontId="9" fillId="5" borderId="0" xfId="0" applyFont="1" applyFill="1" applyAlignment="1">
      <alignment horizontal="left" vertical="top"/>
    </xf>
    <xf numFmtId="0" fontId="6" fillId="5" borderId="0" xfId="0" applyFont="1" applyFill="1" applyAlignment="1">
      <alignment vertical="center"/>
    </xf>
    <xf numFmtId="0" fontId="2" fillId="0" borderId="0" xfId="0" applyFont="1" applyAlignment="1">
      <alignment horizontal="left" vertical="top"/>
    </xf>
    <xf numFmtId="0" fontId="20" fillId="11" borderId="11" xfId="0" applyFont="1" applyFill="1" applyBorder="1" applyAlignment="1">
      <alignment horizontal="left" vertical="top"/>
    </xf>
    <xf numFmtId="0" fontId="20" fillId="5" borderId="11" xfId="0" applyFont="1" applyFill="1" applyBorder="1" applyAlignment="1">
      <alignment horizontal="left" vertical="top"/>
    </xf>
    <xf numFmtId="167" fontId="20" fillId="11" borderId="11" xfId="0" applyNumberFormat="1" applyFont="1" applyFill="1" applyBorder="1" applyAlignment="1">
      <alignment horizontal="left"/>
    </xf>
    <xf numFmtId="0" fontId="19" fillId="0" borderId="0" xfId="0" applyFont="1"/>
    <xf numFmtId="164" fontId="9" fillId="5" borderId="4" xfId="0" applyNumberFormat="1" applyFont="1" applyFill="1" applyBorder="1" applyAlignment="1">
      <alignment horizontal="center" vertical="top"/>
    </xf>
    <xf numFmtId="0" fontId="18" fillId="5" borderId="4" xfId="0" applyFont="1" applyFill="1" applyBorder="1" applyAlignment="1">
      <alignment horizontal="left" vertical="top"/>
    </xf>
    <xf numFmtId="167" fontId="6" fillId="0" borderId="13" xfId="0" applyNumberFormat="1" applyFont="1" applyBorder="1" applyAlignment="1">
      <alignment horizontal="left" vertical="top"/>
    </xf>
    <xf numFmtId="167" fontId="6" fillId="0" borderId="4" xfId="0" applyNumberFormat="1" applyFont="1" applyBorder="1" applyAlignment="1">
      <alignment horizontal="left" vertical="top"/>
    </xf>
    <xf numFmtId="167" fontId="6" fillId="5" borderId="13" xfId="0" applyNumberFormat="1" applyFont="1" applyFill="1" applyBorder="1" applyAlignment="1">
      <alignment horizontal="left" vertical="top"/>
    </xf>
    <xf numFmtId="167" fontId="2" fillId="0" borderId="4" xfId="0" applyNumberFormat="1" applyFont="1" applyBorder="1" applyAlignment="1">
      <alignment horizontal="left" vertical="top"/>
    </xf>
    <xf numFmtId="167" fontId="20" fillId="11" borderId="13" xfId="0" applyNumberFormat="1" applyFont="1" applyFill="1" applyBorder="1" applyAlignment="1">
      <alignment horizontal="left"/>
    </xf>
    <xf numFmtId="0" fontId="18" fillId="0" borderId="4" xfId="0" applyFont="1" applyBorder="1" applyAlignment="1">
      <alignment horizontal="left"/>
    </xf>
    <xf numFmtId="167" fontId="6" fillId="11" borderId="13" xfId="0" applyNumberFormat="1" applyFont="1" applyFill="1" applyBorder="1" applyAlignment="1">
      <alignment horizontal="left" vertical="top"/>
    </xf>
    <xf numFmtId="0" fontId="0" fillId="0" borderId="4" xfId="0" applyBorder="1" applyAlignment="1">
      <alignment vertical="top"/>
    </xf>
    <xf numFmtId="0" fontId="18" fillId="0" borderId="4" xfId="0" applyFont="1" applyBorder="1" applyAlignment="1">
      <alignment horizontal="left" vertical="top"/>
    </xf>
    <xf numFmtId="167" fontId="0" fillId="0" borderId="4" xfId="0" applyNumberFormat="1" applyBorder="1" applyAlignment="1">
      <alignment horizontal="left" vertical="top"/>
    </xf>
    <xf numFmtId="167" fontId="20" fillId="11" borderId="12" xfId="0" applyNumberFormat="1" applyFont="1" applyFill="1" applyBorder="1" applyAlignment="1">
      <alignment horizontal="left"/>
    </xf>
    <xf numFmtId="167" fontId="20" fillId="5" borderId="12" xfId="0" applyNumberFormat="1" applyFont="1" applyFill="1" applyBorder="1" applyAlignment="1">
      <alignment horizontal="left"/>
    </xf>
    <xf numFmtId="167" fontId="0" fillId="0" borderId="1" xfId="0" applyNumberFormat="1" applyBorder="1" applyAlignment="1">
      <alignment horizontal="left" vertical="top"/>
    </xf>
    <xf numFmtId="0" fontId="19" fillId="0" borderId="11" xfId="0" applyFont="1" applyBorder="1" applyAlignment="1">
      <alignment horizontal="center"/>
    </xf>
    <xf numFmtId="167" fontId="20" fillId="0" borderId="13" xfId="0" applyNumberFormat="1" applyFont="1" applyBorder="1" applyAlignment="1">
      <alignment horizontal="left"/>
    </xf>
    <xf numFmtId="37" fontId="23" fillId="0" borderId="0" xfId="0" applyNumberFormat="1" applyFont="1"/>
    <xf numFmtId="37" fontId="23" fillId="0" borderId="0" xfId="0" applyNumberFormat="1" applyFont="1" applyAlignment="1">
      <alignment horizontal="center"/>
    </xf>
    <xf numFmtId="167" fontId="23" fillId="0" borderId="0" xfId="0" applyNumberFormat="1" applyFont="1" applyAlignment="1">
      <alignment horizontal="left"/>
    </xf>
    <xf numFmtId="164" fontId="6" fillId="13" borderId="0" xfId="0" applyNumberFormat="1" applyFont="1" applyFill="1" applyAlignment="1">
      <alignment horizontal="center" vertical="top"/>
    </xf>
    <xf numFmtId="0" fontId="6" fillId="10" borderId="0" xfId="0" quotePrefix="1" applyFont="1" applyFill="1" applyAlignment="1">
      <alignment horizontal="left" vertical="top"/>
    </xf>
    <xf numFmtId="165" fontId="2" fillId="15" borderId="1" xfId="0" applyNumberFormat="1" applyFont="1" applyFill="1" applyBorder="1" applyAlignment="1">
      <alignment vertical="top"/>
    </xf>
    <xf numFmtId="0" fontId="2" fillId="0" borderId="0" xfId="0" applyFont="1" applyAlignment="1">
      <alignment vertical="top"/>
    </xf>
    <xf numFmtId="167" fontId="6" fillId="16" borderId="0" xfId="0" applyNumberFormat="1" applyFont="1" applyFill="1" applyAlignment="1">
      <alignment horizontal="right" vertical="top"/>
    </xf>
    <xf numFmtId="165" fontId="2" fillId="15" borderId="0" xfId="0" applyNumberFormat="1" applyFont="1" applyFill="1" applyAlignment="1">
      <alignment vertical="top"/>
    </xf>
    <xf numFmtId="167" fontId="2" fillId="0" borderId="4" xfId="0" applyNumberFormat="1" applyFont="1" applyBorder="1"/>
    <xf numFmtId="167" fontId="6" fillId="0" borderId="11" xfId="0" applyNumberFormat="1" applyFont="1" applyBorder="1"/>
    <xf numFmtId="167" fontId="6" fillId="0" borderId="13" xfId="0" applyNumberFormat="1" applyFont="1" applyBorder="1"/>
    <xf numFmtId="164" fontId="9" fillId="5" borderId="0" xfId="0" applyNumberFormat="1" applyFont="1" applyFill="1" applyAlignment="1">
      <alignment horizontal="center" vertical="center"/>
    </xf>
    <xf numFmtId="164" fontId="9" fillId="5" borderId="4" xfId="0" applyNumberFormat="1" applyFont="1" applyFill="1" applyBorder="1" applyAlignment="1">
      <alignment horizontal="center" vertical="center"/>
    </xf>
    <xf numFmtId="164" fontId="9" fillId="0" borderId="0" xfId="0" applyNumberFormat="1" applyFont="1" applyAlignment="1">
      <alignment horizontal="right" vertical="center"/>
    </xf>
    <xf numFmtId="0" fontId="31" fillId="0" borderId="0" xfId="0" applyFont="1" applyAlignment="1">
      <alignment horizontal="left" vertical="top"/>
    </xf>
    <xf numFmtId="0" fontId="0" fillId="0" borderId="4" xfId="0" applyBorder="1"/>
    <xf numFmtId="0" fontId="16" fillId="0" borderId="11" xfId="0" applyFont="1" applyBorder="1" applyAlignment="1">
      <alignment horizontal="center"/>
    </xf>
    <xf numFmtId="167" fontId="27" fillId="0" borderId="4" xfId="0" applyNumberFormat="1" applyFont="1" applyBorder="1"/>
    <xf numFmtId="167" fontId="27" fillId="0" borderId="0" xfId="0" applyNumberFormat="1" applyFont="1"/>
    <xf numFmtId="167" fontId="23" fillId="0" borderId="0" xfId="0" applyNumberFormat="1" applyFont="1"/>
    <xf numFmtId="167" fontId="5" fillId="17" borderId="0" xfId="0" applyNumberFormat="1" applyFont="1" applyFill="1"/>
    <xf numFmtId="167" fontId="5" fillId="17" borderId="4" xfId="0" applyNumberFormat="1" applyFont="1" applyFill="1" applyBorder="1"/>
    <xf numFmtId="0" fontId="6" fillId="11" borderId="11" xfId="0" applyFont="1" applyFill="1" applyBorder="1" applyAlignment="1">
      <alignment horizontal="left"/>
    </xf>
    <xf numFmtId="0" fontId="19" fillId="11" borderId="11" xfId="0" applyFont="1" applyFill="1" applyBorder="1" applyAlignment="1">
      <alignment horizontal="center"/>
    </xf>
    <xf numFmtId="167" fontId="6" fillId="11" borderId="13" xfId="0" applyNumberFormat="1" applyFont="1" applyFill="1" applyBorder="1" applyAlignment="1">
      <alignment horizontal="left"/>
    </xf>
    <xf numFmtId="167" fontId="6" fillId="11" borderId="11" xfId="0" applyNumberFormat="1" applyFont="1" applyFill="1" applyBorder="1" applyAlignment="1">
      <alignment horizontal="left"/>
    </xf>
    <xf numFmtId="0" fontId="9" fillId="0" borderId="0" xfId="0" applyFont="1"/>
    <xf numFmtId="0" fontId="9" fillId="5" borderId="11" xfId="0" applyFont="1" applyFill="1" applyBorder="1"/>
    <xf numFmtId="167" fontId="9" fillId="5" borderId="13" xfId="0" applyNumberFormat="1" applyFont="1" applyFill="1" applyBorder="1"/>
    <xf numFmtId="167" fontId="9" fillId="5" borderId="11" xfId="0" applyNumberFormat="1" applyFont="1" applyFill="1" applyBorder="1"/>
    <xf numFmtId="0" fontId="22" fillId="0" borderId="0" xfId="0" applyFont="1"/>
    <xf numFmtId="168" fontId="16" fillId="0" borderId="4" xfId="0" applyNumberFormat="1" applyFont="1" applyBorder="1"/>
    <xf numFmtId="168" fontId="16" fillId="0" borderId="0" xfId="0" applyNumberFormat="1" applyFont="1"/>
    <xf numFmtId="0" fontId="4" fillId="17" borderId="0" xfId="0" applyFont="1" applyFill="1" applyAlignment="1">
      <alignment horizontal="center"/>
    </xf>
    <xf numFmtId="0" fontId="9" fillId="11" borderId="11" xfId="0" applyFont="1" applyFill="1" applyBorder="1"/>
    <xf numFmtId="0" fontId="0" fillId="0" borderId="0" xfId="0" applyAlignment="1">
      <alignment horizontal="left"/>
    </xf>
    <xf numFmtId="167" fontId="23" fillId="0" borderId="4" xfId="0" applyNumberFormat="1" applyFont="1" applyBorder="1"/>
    <xf numFmtId="167" fontId="4" fillId="0" borderId="0" xfId="0" applyNumberFormat="1" applyFont="1"/>
    <xf numFmtId="0" fontId="6" fillId="8" borderId="0" xfId="0" quotePrefix="1" applyFont="1" applyFill="1" applyAlignment="1">
      <alignment horizontal="left"/>
    </xf>
    <xf numFmtId="0" fontId="19" fillId="8" borderId="0" xfId="0" quotePrefix="1" applyFont="1" applyFill="1" applyAlignment="1">
      <alignment horizontal="center"/>
    </xf>
    <xf numFmtId="0" fontId="19" fillId="8" borderId="4" xfId="0" quotePrefix="1" applyFont="1" applyFill="1" applyBorder="1" applyAlignment="1">
      <alignment horizontal="center"/>
    </xf>
    <xf numFmtId="0" fontId="17" fillId="17" borderId="0" xfId="0" applyFont="1" applyFill="1"/>
    <xf numFmtId="0" fontId="0" fillId="0" borderId="0" xfId="0" quotePrefix="1" applyAlignment="1">
      <alignment horizontal="left"/>
    </xf>
    <xf numFmtId="0" fontId="6" fillId="5" borderId="11" xfId="0" applyFont="1" applyFill="1" applyBorder="1" applyAlignment="1">
      <alignment horizontal="left"/>
    </xf>
    <xf numFmtId="167" fontId="6" fillId="5" borderId="11" xfId="0" applyNumberFormat="1" applyFont="1" applyFill="1" applyBorder="1" applyAlignment="1">
      <alignment horizontal="left"/>
    </xf>
    <xf numFmtId="167" fontId="6" fillId="5" borderId="13" xfId="0" applyNumberFormat="1" applyFont="1" applyFill="1" applyBorder="1" applyAlignment="1">
      <alignment horizontal="left"/>
    </xf>
    <xf numFmtId="0" fontId="23" fillId="0" borderId="0" xfId="0" applyFont="1" applyAlignment="1">
      <alignment horizontal="left"/>
    </xf>
    <xf numFmtId="3" fontId="0" fillId="0" borderId="0" xfId="0" applyNumberFormat="1" applyAlignment="1">
      <alignment vertical="top"/>
    </xf>
    <xf numFmtId="0" fontId="0" fillId="0" borderId="11" xfId="0" applyBorder="1" applyAlignment="1">
      <alignment vertical="top"/>
    </xf>
    <xf numFmtId="3" fontId="0" fillId="0" borderId="11" xfId="0" applyNumberFormat="1" applyBorder="1" applyAlignment="1">
      <alignment vertical="top"/>
    </xf>
    <xf numFmtId="0" fontId="3" fillId="0" borderId="0" xfId="0" applyFont="1" applyAlignment="1">
      <alignment vertical="top"/>
    </xf>
    <xf numFmtId="167" fontId="18" fillId="6" borderId="0" xfId="0" applyNumberFormat="1" applyFont="1" applyFill="1" applyAlignment="1">
      <alignment horizontal="left" vertical="top"/>
    </xf>
    <xf numFmtId="0" fontId="19" fillId="5" borderId="0" xfId="0" applyFont="1" applyFill="1" applyAlignment="1">
      <alignment horizontal="center" vertical="center"/>
    </xf>
    <xf numFmtId="49" fontId="20" fillId="5" borderId="11" xfId="0" applyNumberFormat="1" applyFont="1" applyFill="1" applyBorder="1" applyAlignment="1">
      <alignment horizontal="left"/>
    </xf>
    <xf numFmtId="49" fontId="19" fillId="5" borderId="11" xfId="0" applyNumberFormat="1" applyFont="1" applyFill="1" applyBorder="1" applyAlignment="1">
      <alignment horizontal="center"/>
    </xf>
    <xf numFmtId="49" fontId="20" fillId="0" borderId="11" xfId="0" applyNumberFormat="1" applyFont="1" applyBorder="1" applyAlignment="1">
      <alignment horizontal="left"/>
    </xf>
    <xf numFmtId="49" fontId="19" fillId="0" borderId="11" xfId="0" applyNumberFormat="1" applyFont="1" applyBorder="1" applyAlignment="1">
      <alignment horizontal="center"/>
    </xf>
    <xf numFmtId="49" fontId="20" fillId="9" borderId="11" xfId="0" applyNumberFormat="1" applyFont="1" applyFill="1" applyBorder="1" applyAlignment="1">
      <alignment horizontal="left"/>
    </xf>
    <xf numFmtId="49" fontId="19" fillId="9" borderId="11" xfId="0" applyNumberFormat="1" applyFont="1" applyFill="1" applyBorder="1" applyAlignment="1">
      <alignment horizontal="center"/>
    </xf>
    <xf numFmtId="167" fontId="20" fillId="9" borderId="13" xfId="0" applyNumberFormat="1" applyFont="1" applyFill="1" applyBorder="1" applyAlignment="1">
      <alignment horizontal="left"/>
    </xf>
    <xf numFmtId="49" fontId="6" fillId="5" borderId="0" xfId="0" applyNumberFormat="1" applyFont="1" applyFill="1" applyAlignment="1">
      <alignment horizontal="left" vertical="center"/>
    </xf>
    <xf numFmtId="0" fontId="6" fillId="5" borderId="0" xfId="0" applyFont="1" applyFill="1" applyAlignment="1">
      <alignment horizontal="left" vertical="center"/>
    </xf>
    <xf numFmtId="164" fontId="6" fillId="5" borderId="0" xfId="0" applyNumberFormat="1" applyFont="1" applyFill="1" applyAlignment="1">
      <alignment horizontal="right" vertical="center"/>
    </xf>
    <xf numFmtId="164" fontId="6" fillId="5" borderId="4" xfId="0" applyNumberFormat="1" applyFont="1" applyFill="1" applyBorder="1" applyAlignment="1">
      <alignment horizontal="right" vertical="center"/>
    </xf>
    <xf numFmtId="0" fontId="20" fillId="5" borderId="11" xfId="0" applyFont="1" applyFill="1" applyBorder="1" applyAlignment="1">
      <alignment horizontal="left"/>
    </xf>
    <xf numFmtId="0" fontId="18" fillId="5" borderId="0" xfId="0" applyFont="1" applyFill="1" applyAlignment="1">
      <alignment horizontal="left"/>
    </xf>
    <xf numFmtId="0" fontId="29" fillId="0" borderId="0" xfId="0" applyFont="1" applyAlignment="1">
      <alignment horizontal="left"/>
    </xf>
    <xf numFmtId="167" fontId="29" fillId="0" borderId="0" xfId="0" applyNumberFormat="1" applyFont="1" applyAlignment="1">
      <alignment horizontal="left"/>
    </xf>
    <xf numFmtId="167" fontId="29" fillId="0" borderId="4" xfId="0" applyNumberFormat="1" applyFont="1" applyBorder="1" applyAlignment="1">
      <alignment horizontal="left"/>
    </xf>
    <xf numFmtId="0" fontId="18" fillId="0" borderId="11" xfId="0" applyFont="1" applyBorder="1" applyAlignment="1">
      <alignment horizontal="left"/>
    </xf>
    <xf numFmtId="167" fontId="3" fillId="0" borderId="0" xfId="0" applyNumberFormat="1" applyFont="1" applyAlignment="1">
      <alignment horizontal="left" vertical="top"/>
    </xf>
    <xf numFmtId="167" fontId="3" fillId="6" borderId="0" xfId="0" applyNumberFormat="1" applyFont="1" applyFill="1" applyAlignment="1">
      <alignment horizontal="left" vertical="top"/>
    </xf>
    <xf numFmtId="167" fontId="3" fillId="12" borderId="0" xfId="0" applyNumberFormat="1" applyFont="1" applyFill="1"/>
    <xf numFmtId="167" fontId="6" fillId="18" borderId="11" xfId="0" applyNumberFormat="1" applyFont="1" applyFill="1" applyBorder="1" applyAlignment="1">
      <alignment horizontal="left"/>
    </xf>
    <xf numFmtId="164" fontId="4" fillId="19" borderId="0" xfId="0" applyNumberFormat="1" applyFont="1" applyFill="1" applyAlignment="1">
      <alignment horizontal="left" vertical="top"/>
    </xf>
    <xf numFmtId="164" fontId="16" fillId="2" borderId="0" xfId="0" applyNumberFormat="1" applyFont="1" applyFill="1" applyAlignment="1">
      <alignment horizontal="center" vertical="top"/>
    </xf>
    <xf numFmtId="0" fontId="9" fillId="5" borderId="0" xfId="0" applyFont="1" applyFill="1" applyAlignment="1">
      <alignment horizontal="center" vertical="top"/>
    </xf>
    <xf numFmtId="0" fontId="9" fillId="5" borderId="4" xfId="0" applyFont="1" applyFill="1" applyBorder="1" applyAlignment="1">
      <alignment horizontal="center" vertical="top"/>
    </xf>
    <xf numFmtId="0" fontId="4" fillId="5" borderId="0" xfId="0" applyFont="1" applyFill="1" applyAlignment="1">
      <alignment horizontal="left" vertical="center"/>
    </xf>
    <xf numFmtId="0" fontId="0" fillId="0" borderId="16" xfId="0" applyBorder="1"/>
    <xf numFmtId="0" fontId="16" fillId="0" borderId="0" xfId="0" applyFont="1" applyAlignment="1">
      <alignment horizontal="left"/>
    </xf>
    <xf numFmtId="0" fontId="19" fillId="0" borderId="0" xfId="0" applyFont="1" applyAlignment="1">
      <alignment horizontal="left"/>
    </xf>
    <xf numFmtId="167" fontId="4" fillId="0" borderId="18" xfId="0" applyNumberFormat="1" applyFont="1" applyBorder="1" applyAlignment="1">
      <alignment horizontal="right"/>
    </xf>
    <xf numFmtId="168" fontId="4" fillId="0" borderId="16" xfId="0" applyNumberFormat="1" applyFont="1" applyBorder="1" applyAlignment="1">
      <alignment horizontal="right"/>
    </xf>
    <xf numFmtId="168" fontId="4" fillId="0" borderId="17" xfId="0" applyNumberFormat="1" applyFont="1" applyBorder="1" applyAlignment="1">
      <alignment horizontal="right"/>
    </xf>
    <xf numFmtId="167" fontId="9" fillId="0" borderId="0" xfId="0" applyNumberFormat="1" applyFont="1" applyAlignment="1">
      <alignment horizontal="right"/>
    </xf>
    <xf numFmtId="167" fontId="9" fillId="0" borderId="19" xfId="0" applyNumberFormat="1" applyFont="1" applyBorder="1" applyAlignment="1">
      <alignment horizontal="right"/>
    </xf>
    <xf numFmtId="0" fontId="32" fillId="20" borderId="20" xfId="0" applyFont="1" applyFill="1" applyBorder="1"/>
    <xf numFmtId="0" fontId="2" fillId="0" borderId="21" xfId="0" applyFont="1" applyBorder="1"/>
    <xf numFmtId="0" fontId="6" fillId="9" borderId="22" xfId="0" applyFont="1" applyFill="1" applyBorder="1"/>
    <xf numFmtId="0" fontId="32" fillId="9" borderId="29" xfId="0" applyFont="1" applyFill="1" applyBorder="1"/>
    <xf numFmtId="0" fontId="22" fillId="9" borderId="30" xfId="0" applyFont="1" applyFill="1" applyBorder="1" applyAlignment="1">
      <alignment horizontal="center"/>
    </xf>
    <xf numFmtId="168" fontId="21" fillId="9" borderId="30" xfId="0" applyNumberFormat="1" applyFont="1" applyFill="1" applyBorder="1" applyAlignment="1">
      <alignment horizontal="center"/>
    </xf>
    <xf numFmtId="168" fontId="21" fillId="9" borderId="31" xfId="0" applyNumberFormat="1" applyFont="1" applyFill="1" applyBorder="1" applyAlignment="1">
      <alignment horizontal="right"/>
    </xf>
    <xf numFmtId="0" fontId="4" fillId="9" borderId="32" xfId="0" applyFont="1" applyFill="1" applyBorder="1"/>
    <xf numFmtId="0" fontId="16" fillId="9" borderId="0" xfId="0" applyFont="1" applyFill="1" applyAlignment="1">
      <alignment horizontal="center"/>
    </xf>
    <xf numFmtId="167" fontId="18" fillId="9" borderId="0" xfId="0" applyNumberFormat="1" applyFont="1" applyFill="1" applyAlignment="1">
      <alignment horizontal="center"/>
    </xf>
    <xf numFmtId="167" fontId="18" fillId="9" borderId="33" xfId="0" applyNumberFormat="1" applyFont="1" applyFill="1" applyBorder="1" applyAlignment="1">
      <alignment horizontal="left"/>
    </xf>
    <xf numFmtId="0" fontId="9" fillId="9" borderId="34" xfId="0" applyFont="1" applyFill="1" applyBorder="1"/>
    <xf numFmtId="167" fontId="9" fillId="9" borderId="35" xfId="0" applyNumberFormat="1" applyFont="1" applyFill="1" applyBorder="1"/>
    <xf numFmtId="167" fontId="20" fillId="9" borderId="36" xfId="0" applyNumberFormat="1" applyFont="1" applyFill="1" applyBorder="1" applyAlignment="1">
      <alignment horizontal="center"/>
    </xf>
    <xf numFmtId="167" fontId="18" fillId="9" borderId="37" xfId="0" applyNumberFormat="1" applyFont="1" applyFill="1" applyBorder="1" applyAlignment="1">
      <alignment horizontal="left"/>
    </xf>
    <xf numFmtId="168" fontId="21" fillId="9" borderId="38" xfId="0" applyNumberFormat="1" applyFont="1" applyFill="1" applyBorder="1" applyAlignment="1">
      <alignment horizontal="center"/>
    </xf>
    <xf numFmtId="167" fontId="18" fillId="9" borderId="18" xfId="0" applyNumberFormat="1" applyFont="1" applyFill="1" applyBorder="1" applyAlignment="1">
      <alignment horizontal="center"/>
    </xf>
    <xf numFmtId="167" fontId="9" fillId="9" borderId="39" xfId="0" applyNumberFormat="1" applyFont="1" applyFill="1" applyBorder="1"/>
    <xf numFmtId="167" fontId="9" fillId="16" borderId="0" xfId="0" applyNumberFormat="1" applyFont="1" applyFill="1" applyAlignment="1">
      <alignment horizontal="right" vertical="top"/>
    </xf>
    <xf numFmtId="167" fontId="0" fillId="0" borderId="16" xfId="0" applyNumberFormat="1" applyBorder="1"/>
    <xf numFmtId="167" fontId="0" fillId="0" borderId="18" xfId="0" applyNumberFormat="1" applyBorder="1"/>
    <xf numFmtId="167" fontId="0" fillId="0" borderId="40" xfId="0" applyNumberFormat="1" applyBorder="1"/>
    <xf numFmtId="167" fontId="18" fillId="0" borderId="16" xfId="0" applyNumberFormat="1" applyFont="1" applyBorder="1" applyAlignment="1">
      <alignment horizontal="left" vertical="top"/>
    </xf>
    <xf numFmtId="167" fontId="18" fillId="0" borderId="41" xfId="0" applyNumberFormat="1" applyFont="1" applyBorder="1" applyAlignment="1">
      <alignment horizontal="left" vertical="top"/>
    </xf>
    <xf numFmtId="0" fontId="4" fillId="0" borderId="0" xfId="0" applyFont="1" applyAlignment="1">
      <alignment horizontal="left"/>
    </xf>
    <xf numFmtId="0" fontId="4" fillId="0" borderId="16" xfId="0" applyFont="1" applyBorder="1" applyAlignment="1">
      <alignment horizontal="left"/>
    </xf>
    <xf numFmtId="167" fontId="0" fillId="21" borderId="16" xfId="0" applyNumberFormat="1" applyFill="1" applyBorder="1"/>
    <xf numFmtId="167" fontId="20" fillId="22" borderId="5" xfId="0" applyNumberFormat="1" applyFont="1" applyFill="1" applyBorder="1" applyAlignment="1">
      <alignment horizontal="left"/>
    </xf>
    <xf numFmtId="167" fontId="23" fillId="0" borderId="0" xfId="0" applyNumberFormat="1" applyFont="1" applyAlignment="1">
      <alignment vertical="top"/>
    </xf>
    <xf numFmtId="167" fontId="4" fillId="0" borderId="0" xfId="0" applyNumberFormat="1" applyFont="1" applyAlignment="1">
      <alignment vertical="top"/>
    </xf>
    <xf numFmtId="0" fontId="2" fillId="23" borderId="23" xfId="0" applyFont="1" applyFill="1" applyBorder="1"/>
    <xf numFmtId="167" fontId="6" fillId="16" borderId="24" xfId="0" applyNumberFormat="1" applyFont="1" applyFill="1" applyBorder="1"/>
    <xf numFmtId="0" fontId="6" fillId="13" borderId="0" xfId="0" applyFont="1" applyFill="1"/>
    <xf numFmtId="0" fontId="6" fillId="13" borderId="0" xfId="0" applyFont="1" applyFill="1" applyAlignment="1">
      <alignment vertical="top"/>
    </xf>
    <xf numFmtId="0" fontId="6" fillId="15" borderId="0" xfId="0" applyFont="1" applyFill="1" applyAlignment="1">
      <alignment vertical="top"/>
    </xf>
    <xf numFmtId="0" fontId="30" fillId="16" borderId="0" xfId="0" applyFont="1" applyFill="1" applyAlignment="1">
      <alignment vertical="top"/>
    </xf>
    <xf numFmtId="0" fontId="29" fillId="0" borderId="0" xfId="0" applyFont="1" applyAlignment="1">
      <alignment vertical="top"/>
    </xf>
    <xf numFmtId="0" fontId="2" fillId="16" borderId="0" xfId="0" applyFont="1" applyFill="1" applyAlignment="1">
      <alignment vertical="top"/>
    </xf>
    <xf numFmtId="0" fontId="6" fillId="16" borderId="24" xfId="0" applyFont="1" applyFill="1" applyBorder="1"/>
    <xf numFmtId="168" fontId="20" fillId="0" borderId="11" xfId="0" applyNumberFormat="1" applyFont="1" applyBorder="1" applyAlignment="1">
      <alignment horizontal="right"/>
    </xf>
    <xf numFmtId="168" fontId="20" fillId="0" borderId="13" xfId="0" applyNumberFormat="1" applyFont="1" applyBorder="1" applyAlignment="1">
      <alignment horizontal="right"/>
    </xf>
    <xf numFmtId="0" fontId="0" fillId="0" borderId="0" xfId="0" applyAlignment="1">
      <alignment horizontal="left" vertical="top"/>
    </xf>
    <xf numFmtId="0" fontId="7" fillId="0" borderId="0" xfId="0" applyFont="1"/>
    <xf numFmtId="168" fontId="7" fillId="24" borderId="0" xfId="0" applyNumberFormat="1" applyFont="1" applyFill="1" applyAlignment="1">
      <alignment horizontal="centerContinuous"/>
    </xf>
    <xf numFmtId="167" fontId="7" fillId="25" borderId="0" xfId="0" applyNumberFormat="1" applyFont="1" applyFill="1" applyAlignment="1">
      <alignment horizontal="centerContinuous"/>
    </xf>
    <xf numFmtId="164" fontId="8" fillId="24" borderId="0" xfId="0" applyNumberFormat="1" applyFont="1" applyFill="1" applyAlignment="1">
      <alignment horizontal="centerContinuous"/>
    </xf>
    <xf numFmtId="164" fontId="9" fillId="0" borderId="0" xfId="0" applyNumberFormat="1" applyFont="1"/>
    <xf numFmtId="168" fontId="9" fillId="26" borderId="0" xfId="0" applyNumberFormat="1" applyFont="1" applyFill="1" applyAlignment="1">
      <alignment horizontal="center" vertical="center"/>
    </xf>
    <xf numFmtId="168" fontId="9" fillId="26" borderId="4" xfId="0" applyNumberFormat="1" applyFont="1" applyFill="1" applyBorder="1" applyAlignment="1">
      <alignment horizontal="center" vertical="center"/>
    </xf>
    <xf numFmtId="0" fontId="9" fillId="22" borderId="0" xfId="0" applyFont="1" applyFill="1" applyAlignment="1">
      <alignment horizontal="center" vertical="center"/>
    </xf>
    <xf numFmtId="0" fontId="9" fillId="22" borderId="4" xfId="0" applyFont="1" applyFill="1" applyBorder="1" applyAlignment="1">
      <alignment horizontal="center" vertical="center"/>
    </xf>
    <xf numFmtId="0" fontId="9" fillId="13" borderId="4" xfId="0" applyFont="1" applyFill="1" applyBorder="1" applyAlignment="1">
      <alignment horizontal="center" vertical="center"/>
    </xf>
    <xf numFmtId="164" fontId="6" fillId="26" borderId="1" xfId="0" applyNumberFormat="1" applyFont="1" applyFill="1" applyBorder="1" applyAlignment="1">
      <alignment horizontal="center"/>
    </xf>
    <xf numFmtId="168" fontId="20" fillId="26" borderId="5" xfId="0" applyNumberFormat="1" applyFont="1" applyFill="1" applyBorder="1" applyAlignment="1">
      <alignment horizontal="right"/>
    </xf>
    <xf numFmtId="168" fontId="20" fillId="26" borderId="6" xfId="0" applyNumberFormat="1" applyFont="1" applyFill="1" applyBorder="1" applyAlignment="1">
      <alignment horizontal="right"/>
    </xf>
    <xf numFmtId="0" fontId="20" fillId="13" borderId="5" xfId="0" applyFont="1" applyFill="1" applyBorder="1"/>
    <xf numFmtId="167" fontId="20" fillId="13" borderId="5" xfId="0" applyNumberFormat="1" applyFont="1" applyFill="1" applyBorder="1" applyAlignment="1">
      <alignment horizontal="left"/>
    </xf>
    <xf numFmtId="167" fontId="20" fillId="13" borderId="12" xfId="0" applyNumberFormat="1" applyFont="1" applyFill="1" applyBorder="1" applyAlignment="1">
      <alignment horizontal="left"/>
    </xf>
    <xf numFmtId="167" fontId="20" fillId="13" borderId="11" xfId="0" applyNumberFormat="1" applyFont="1" applyFill="1" applyBorder="1" applyAlignment="1">
      <alignment horizontal="left"/>
    </xf>
    <xf numFmtId="167" fontId="20" fillId="22" borderId="6" xfId="0" applyNumberFormat="1" applyFont="1" applyFill="1" applyBorder="1" applyAlignment="1">
      <alignment horizontal="left"/>
    </xf>
    <xf numFmtId="167" fontId="18" fillId="0" borderId="1" xfId="0" applyNumberFormat="1" applyFont="1" applyBorder="1" applyAlignment="1">
      <alignment horizontal="left"/>
    </xf>
    <xf numFmtId="167" fontId="20" fillId="0" borderId="5" xfId="0" applyNumberFormat="1" applyFont="1" applyBorder="1" applyAlignment="1">
      <alignment horizontal="left"/>
    </xf>
    <xf numFmtId="167" fontId="20" fillId="0" borderId="12" xfId="0" applyNumberFormat="1" applyFont="1" applyBorder="1" applyAlignment="1">
      <alignment horizontal="left"/>
    </xf>
    <xf numFmtId="168" fontId="20" fillId="0" borderId="5" xfId="0" applyNumberFormat="1" applyFont="1" applyBorder="1" applyAlignment="1">
      <alignment horizontal="right"/>
    </xf>
    <xf numFmtId="168" fontId="20" fillId="0" borderId="6" xfId="0" applyNumberFormat="1" applyFont="1" applyBorder="1" applyAlignment="1">
      <alignment horizontal="right"/>
    </xf>
    <xf numFmtId="167" fontId="20" fillId="0" borderId="6" xfId="0" applyNumberFormat="1" applyFont="1" applyBorder="1" applyAlignment="1">
      <alignment horizontal="left"/>
    </xf>
    <xf numFmtId="0" fontId="20" fillId="16" borderId="5" xfId="0" applyFont="1" applyFill="1" applyBorder="1"/>
    <xf numFmtId="167" fontId="20" fillId="16" borderId="5" xfId="0" applyNumberFormat="1" applyFont="1" applyFill="1" applyBorder="1" applyAlignment="1">
      <alignment horizontal="left"/>
    </xf>
    <xf numFmtId="167" fontId="20" fillId="16" borderId="12" xfId="0" applyNumberFormat="1" applyFont="1" applyFill="1" applyBorder="1" applyAlignment="1">
      <alignment horizontal="left"/>
    </xf>
    <xf numFmtId="167" fontId="20" fillId="16" borderId="11" xfId="0" applyNumberFormat="1" applyFont="1" applyFill="1" applyBorder="1" applyAlignment="1">
      <alignment horizontal="left"/>
    </xf>
    <xf numFmtId="168" fontId="20" fillId="16" borderId="5" xfId="0" applyNumberFormat="1" applyFont="1" applyFill="1" applyBorder="1" applyAlignment="1">
      <alignment horizontal="right"/>
    </xf>
    <xf numFmtId="168" fontId="20" fillId="16" borderId="6" xfId="0" applyNumberFormat="1" applyFont="1" applyFill="1" applyBorder="1" applyAlignment="1">
      <alignment horizontal="right"/>
    </xf>
    <xf numFmtId="167" fontId="20" fillId="16" borderId="6" xfId="0" applyNumberFormat="1" applyFont="1" applyFill="1" applyBorder="1" applyAlignment="1">
      <alignment horizontal="left"/>
    </xf>
    <xf numFmtId="168" fontId="2" fillId="0" borderId="0" xfId="0" applyNumberFormat="1" applyFont="1"/>
    <xf numFmtId="167" fontId="20" fillId="0" borderId="11" xfId="0" applyNumberFormat="1" applyFont="1" applyBorder="1" applyAlignment="1">
      <alignment horizontal="left" vertical="top"/>
    </xf>
    <xf numFmtId="167" fontId="20" fillId="0" borderId="12" xfId="0" applyNumberFormat="1" applyFont="1" applyBorder="1" applyAlignment="1">
      <alignment horizontal="left" vertical="top"/>
    </xf>
    <xf numFmtId="37" fontId="3" fillId="0" borderId="0" xfId="0" applyNumberFormat="1" applyFont="1" applyAlignment="1">
      <alignment horizontal="left"/>
    </xf>
    <xf numFmtId="9" fontId="11" fillId="0" borderId="0" xfId="0" applyNumberFormat="1" applyFont="1"/>
    <xf numFmtId="0" fontId="2" fillId="13" borderId="0" xfId="0" quotePrefix="1" applyFont="1" applyFill="1" applyAlignment="1">
      <alignment horizontal="left" vertical="top"/>
    </xf>
    <xf numFmtId="164" fontId="6" fillId="13" borderId="4" xfId="0" applyNumberFormat="1" applyFont="1" applyFill="1" applyBorder="1" applyAlignment="1">
      <alignment horizontal="center" vertical="top"/>
    </xf>
    <xf numFmtId="0" fontId="6" fillId="15" borderId="0" xfId="0" quotePrefix="1" applyFont="1" applyFill="1" applyAlignment="1">
      <alignment horizontal="left" vertical="top"/>
    </xf>
    <xf numFmtId="0" fontId="16" fillId="0" borderId="0" xfId="0" applyFont="1" applyAlignment="1">
      <alignment horizontal="center" vertical="top"/>
    </xf>
    <xf numFmtId="167" fontId="23" fillId="0" borderId="4" xfId="0" applyNumberFormat="1" applyFont="1" applyBorder="1" applyAlignment="1">
      <alignment vertical="top"/>
    </xf>
    <xf numFmtId="0" fontId="16" fillId="16" borderId="0" xfId="0" applyFont="1" applyFill="1" applyAlignment="1">
      <alignment horizontal="center" vertical="top"/>
    </xf>
    <xf numFmtId="0" fontId="6" fillId="16" borderId="0" xfId="0" quotePrefix="1" applyFont="1" applyFill="1" applyAlignment="1">
      <alignment horizontal="left" vertical="top"/>
    </xf>
    <xf numFmtId="0" fontId="6" fillId="16" borderId="0" xfId="0" applyFont="1" applyFill="1" applyAlignment="1">
      <alignment vertical="top"/>
    </xf>
    <xf numFmtId="167" fontId="6" fillId="16" borderId="4" xfId="0" applyNumberFormat="1" applyFont="1" applyFill="1" applyBorder="1" applyAlignment="1">
      <alignment horizontal="right" vertical="top"/>
    </xf>
    <xf numFmtId="165" fontId="2" fillId="15" borderId="4" xfId="0" applyNumberFormat="1" applyFont="1" applyFill="1" applyBorder="1" applyAlignment="1">
      <alignment vertical="top"/>
    </xf>
    <xf numFmtId="167" fontId="9" fillId="16" borderId="4" xfId="0" applyNumberFormat="1" applyFont="1" applyFill="1" applyBorder="1" applyAlignment="1">
      <alignment horizontal="right" vertical="top"/>
    </xf>
    <xf numFmtId="167" fontId="4" fillId="0" borderId="4" xfId="0" applyNumberFormat="1" applyFont="1" applyBorder="1" applyAlignment="1">
      <alignment vertical="top"/>
    </xf>
    <xf numFmtId="0" fontId="2" fillId="23" borderId="25" xfId="0" applyFont="1" applyFill="1" applyBorder="1"/>
    <xf numFmtId="0" fontId="2" fillId="23" borderId="27" xfId="0" applyFont="1" applyFill="1" applyBorder="1"/>
    <xf numFmtId="167" fontId="2" fillId="0" borderId="42" xfId="0" applyNumberFormat="1" applyFont="1" applyBorder="1"/>
    <xf numFmtId="167" fontId="6" fillId="16" borderId="26" xfId="0" applyNumberFormat="1" applyFont="1" applyFill="1" applyBorder="1"/>
    <xf numFmtId="167" fontId="6" fillId="16" borderId="28" xfId="0" applyNumberFormat="1" applyFont="1" applyFill="1" applyBorder="1"/>
    <xf numFmtId="0" fontId="3" fillId="9" borderId="0" xfId="0" applyFont="1" applyFill="1"/>
    <xf numFmtId="167" fontId="6" fillId="5" borderId="13" xfId="0" applyNumberFormat="1" applyFont="1" applyFill="1" applyBorder="1"/>
    <xf numFmtId="0" fontId="4" fillId="0" borderId="0" xfId="0" applyFont="1" applyAlignment="1">
      <alignment horizontal="left" vertical="top"/>
    </xf>
    <xf numFmtId="0" fontId="27" fillId="0" borderId="0" xfId="0" applyFont="1" applyAlignment="1">
      <alignment horizontal="left" vertical="top"/>
    </xf>
    <xf numFmtId="167" fontId="20" fillId="22" borderId="11" xfId="0" applyNumberFormat="1" applyFont="1" applyFill="1" applyBorder="1" applyAlignment="1">
      <alignment horizontal="left"/>
    </xf>
    <xf numFmtId="0" fontId="6" fillId="9" borderId="14" xfId="0" applyFont="1" applyFill="1" applyBorder="1"/>
    <xf numFmtId="167" fontId="6" fillId="9" borderId="14" xfId="0" applyNumberFormat="1" applyFont="1" applyFill="1" applyBorder="1"/>
    <xf numFmtId="167" fontId="6" fillId="9" borderId="15" xfId="0" applyNumberFormat="1" applyFont="1" applyFill="1" applyBorder="1"/>
    <xf numFmtId="167" fontId="27" fillId="0" borderId="0" xfId="0" applyNumberFormat="1" applyFont="1" applyAlignment="1">
      <alignment vertical="top"/>
    </xf>
    <xf numFmtId="167" fontId="27" fillId="0" borderId="4" xfId="0" applyNumberFormat="1" applyFont="1" applyBorder="1" applyAlignment="1">
      <alignment vertical="top"/>
    </xf>
    <xf numFmtId="0" fontId="27" fillId="0" borderId="0" xfId="0" applyFont="1" applyAlignment="1">
      <alignment vertical="top"/>
    </xf>
    <xf numFmtId="167" fontId="3" fillId="0" borderId="4" xfId="0" applyNumberFormat="1" applyFont="1" applyBorder="1"/>
    <xf numFmtId="0" fontId="0" fillId="7" borderId="0" xfId="0" applyFill="1"/>
    <xf numFmtId="0" fontId="0" fillId="0" borderId="20" xfId="0" applyBorder="1"/>
    <xf numFmtId="0" fontId="0" fillId="0" borderId="23" xfId="0" applyBorder="1"/>
    <xf numFmtId="167" fontId="0" fillId="0" borderId="23" xfId="0" applyNumberFormat="1" applyBorder="1"/>
    <xf numFmtId="167" fontId="0" fillId="0" borderId="27" xfId="0" applyNumberFormat="1" applyBorder="1"/>
    <xf numFmtId="0" fontId="0" fillId="0" borderId="43" xfId="0" applyBorder="1"/>
    <xf numFmtId="0" fontId="0" fillId="0" borderId="44" xfId="0" applyBorder="1"/>
    <xf numFmtId="0" fontId="0" fillId="0" borderId="45" xfId="0" applyBorder="1"/>
    <xf numFmtId="167" fontId="20" fillId="0" borderId="13" xfId="0" applyNumberFormat="1" applyFont="1" applyBorder="1" applyAlignment="1">
      <alignment horizontal="left" vertical="top"/>
    </xf>
    <xf numFmtId="0" fontId="0" fillId="7" borderId="4" xfId="0" applyFill="1" applyBorder="1"/>
    <xf numFmtId="167" fontId="0" fillId="0" borderId="46" xfId="0" applyNumberFormat="1" applyBorder="1"/>
    <xf numFmtId="0" fontId="0" fillId="0" borderId="47" xfId="0" applyBorder="1"/>
    <xf numFmtId="0" fontId="16" fillId="5" borderId="11" xfId="0" applyFont="1" applyFill="1" applyBorder="1" applyAlignment="1">
      <alignment horizontal="center"/>
    </xf>
    <xf numFmtId="164" fontId="6" fillId="13" borderId="0" xfId="0" applyNumberFormat="1" applyFont="1" applyFill="1" applyAlignment="1">
      <alignment horizontal="center"/>
    </xf>
    <xf numFmtId="167" fontId="20" fillId="13" borderId="13" xfId="0" applyNumberFormat="1" applyFont="1" applyFill="1" applyBorder="1" applyAlignment="1">
      <alignment horizontal="left"/>
    </xf>
    <xf numFmtId="167" fontId="20" fillId="16" borderId="13" xfId="0" applyNumberFormat="1" applyFont="1" applyFill="1" applyBorder="1" applyAlignment="1">
      <alignment horizontal="left"/>
    </xf>
    <xf numFmtId="168" fontId="0" fillId="0" borderId="0" xfId="0" applyNumberFormat="1" applyAlignment="1">
      <alignment vertical="top"/>
    </xf>
    <xf numFmtId="168" fontId="0" fillId="0" borderId="4" xfId="0" applyNumberFormat="1" applyBorder="1" applyAlignment="1">
      <alignment vertical="top"/>
    </xf>
    <xf numFmtId="168" fontId="6" fillId="0" borderId="5" xfId="0" applyNumberFormat="1" applyFont="1" applyBorder="1" applyAlignment="1">
      <alignment vertical="top"/>
    </xf>
    <xf numFmtId="168" fontId="6" fillId="0" borderId="11" xfId="0" applyNumberFormat="1" applyFont="1" applyBorder="1" applyAlignment="1">
      <alignment vertical="top"/>
    </xf>
    <xf numFmtId="168" fontId="6" fillId="0" borderId="13" xfId="0" applyNumberFormat="1" applyFont="1" applyBorder="1" applyAlignment="1">
      <alignment vertical="top"/>
    </xf>
    <xf numFmtId="168" fontId="6" fillId="0" borderId="0" xfId="0" applyNumberFormat="1" applyFont="1" applyAlignment="1">
      <alignment vertical="top"/>
    </xf>
    <xf numFmtId="168" fontId="6" fillId="0" borderId="4" xfId="0" applyNumberFormat="1" applyFont="1" applyBorder="1" applyAlignment="1">
      <alignment vertical="top"/>
    </xf>
    <xf numFmtId="168" fontId="18" fillId="0" borderId="0" xfId="0" applyNumberFormat="1" applyFont="1" applyAlignment="1">
      <alignment vertical="top"/>
    </xf>
    <xf numFmtId="168" fontId="18" fillId="0" borderId="4" xfId="0" applyNumberFormat="1" applyFont="1" applyBorder="1" applyAlignment="1">
      <alignment vertical="top"/>
    </xf>
    <xf numFmtId="168" fontId="6" fillId="6" borderId="5" xfId="0" applyNumberFormat="1" applyFont="1" applyFill="1" applyBorder="1" applyAlignment="1">
      <alignment vertical="top"/>
    </xf>
    <xf numFmtId="168" fontId="6" fillId="6" borderId="11" xfId="0" applyNumberFormat="1" applyFont="1" applyFill="1" applyBorder="1" applyAlignment="1">
      <alignment vertical="top"/>
    </xf>
    <xf numFmtId="168" fontId="6" fillId="6" borderId="13" xfId="0" applyNumberFormat="1" applyFont="1" applyFill="1" applyBorder="1" applyAlignment="1">
      <alignment vertical="top"/>
    </xf>
    <xf numFmtId="168" fontId="2" fillId="0" borderId="0" xfId="0" applyNumberFormat="1" applyFont="1" applyAlignment="1">
      <alignment vertical="top"/>
    </xf>
    <xf numFmtId="168" fontId="2" fillId="0" borderId="4" xfId="0" applyNumberFormat="1" applyFont="1" applyBorder="1" applyAlignment="1">
      <alignment vertical="top"/>
    </xf>
    <xf numFmtId="168" fontId="20" fillId="0" borderId="11" xfId="0" applyNumberFormat="1" applyFont="1" applyBorder="1" applyAlignment="1">
      <alignment vertical="top"/>
    </xf>
    <xf numFmtId="168" fontId="20" fillId="0" borderId="13" xfId="0" applyNumberFormat="1" applyFont="1" applyBorder="1" applyAlignment="1">
      <alignment vertical="top"/>
    </xf>
    <xf numFmtId="168" fontId="20" fillId="11" borderId="11" xfId="0" applyNumberFormat="1" applyFont="1" applyFill="1" applyBorder="1"/>
    <xf numFmtId="168" fontId="20" fillId="11" borderId="13" xfId="0" applyNumberFormat="1" applyFont="1" applyFill="1" applyBorder="1"/>
    <xf numFmtId="168" fontId="20" fillId="6" borderId="11" xfId="0" applyNumberFormat="1" applyFont="1" applyFill="1" applyBorder="1"/>
    <xf numFmtId="168" fontId="20" fillId="6" borderId="13" xfId="0" applyNumberFormat="1" applyFont="1" applyFill="1" applyBorder="1"/>
    <xf numFmtId="168" fontId="20" fillId="0" borderId="0" xfId="0" applyNumberFormat="1" applyFont="1" applyAlignment="1">
      <alignment vertical="top"/>
    </xf>
    <xf numFmtId="168" fontId="20" fillId="0" borderId="4" xfId="0" applyNumberFormat="1" applyFont="1" applyBorder="1" applyAlignment="1">
      <alignment vertical="top"/>
    </xf>
    <xf numFmtId="168" fontId="18" fillId="0" borderId="0" xfId="0" applyNumberFormat="1" applyFont="1"/>
    <xf numFmtId="168" fontId="18" fillId="0" borderId="4" xfId="0" applyNumberFormat="1" applyFont="1" applyBorder="1"/>
    <xf numFmtId="168" fontId="18" fillId="0" borderId="7" xfId="0" applyNumberFormat="1" applyFont="1" applyBorder="1" applyAlignment="1">
      <alignment vertical="top"/>
    </xf>
    <xf numFmtId="168" fontId="18" fillId="0" borderId="9" xfId="0" applyNumberFormat="1" applyFont="1" applyBorder="1" applyAlignment="1">
      <alignment vertical="top"/>
    </xf>
    <xf numFmtId="168" fontId="6" fillId="11" borderId="5" xfId="0" applyNumberFormat="1" applyFont="1" applyFill="1" applyBorder="1" applyAlignment="1">
      <alignment vertical="top"/>
    </xf>
    <xf numFmtId="168" fontId="6" fillId="11" borderId="11" xfId="0" applyNumberFormat="1" applyFont="1" applyFill="1" applyBorder="1" applyAlignment="1">
      <alignment vertical="top"/>
    </xf>
    <xf numFmtId="168" fontId="6" fillId="11" borderId="13" xfId="0" applyNumberFormat="1" applyFont="1" applyFill="1" applyBorder="1" applyAlignment="1">
      <alignment vertical="top"/>
    </xf>
    <xf numFmtId="168" fontId="26" fillId="0" borderId="0" xfId="0" applyNumberFormat="1" applyFont="1" applyAlignment="1">
      <alignment vertical="top"/>
    </xf>
    <xf numFmtId="0" fontId="16" fillId="0" borderId="7" xfId="0" applyFont="1" applyBorder="1" applyAlignment="1">
      <alignment horizontal="center"/>
    </xf>
    <xf numFmtId="167" fontId="8" fillId="3" borderId="0" xfId="0" applyNumberFormat="1" applyFont="1" applyFill="1" applyAlignment="1">
      <alignment horizontal="centerContinuous"/>
    </xf>
    <xf numFmtId="167" fontId="8" fillId="25" borderId="0" xfId="0" applyNumberFormat="1" applyFont="1" applyFill="1" applyAlignment="1">
      <alignment horizontal="centerContinuous"/>
    </xf>
    <xf numFmtId="0" fontId="19" fillId="3" borderId="0" xfId="0" applyFont="1" applyFill="1"/>
    <xf numFmtId="0" fontId="16" fillId="5" borderId="0" xfId="0" applyFont="1" applyFill="1" applyAlignment="1">
      <alignment vertical="center"/>
    </xf>
    <xf numFmtId="0" fontId="16" fillId="0" borderId="0" xfId="0" applyFont="1" applyAlignment="1">
      <alignment horizontal="left" vertical="top"/>
    </xf>
    <xf numFmtId="0" fontId="19" fillId="5" borderId="11" xfId="0" applyFont="1" applyFill="1" applyBorder="1"/>
    <xf numFmtId="0" fontId="19" fillId="0" borderId="11" xfId="0" applyFont="1" applyBorder="1"/>
    <xf numFmtId="0" fontId="19" fillId="9" borderId="11" xfId="0" applyFont="1" applyFill="1" applyBorder="1"/>
    <xf numFmtId="165" fontId="16" fillId="0" borderId="0" xfId="0" applyNumberFormat="1" applyFont="1"/>
    <xf numFmtId="37" fontId="16" fillId="0" borderId="0" xfId="0" applyNumberFormat="1" applyFont="1"/>
    <xf numFmtId="0" fontId="34" fillId="27" borderId="0" xfId="0" applyFont="1" applyFill="1" applyAlignment="1">
      <alignment horizontal="center" vertical="center"/>
    </xf>
    <xf numFmtId="169" fontId="0" fillId="0" borderId="0" xfId="0" applyNumberFormat="1"/>
    <xf numFmtId="167" fontId="4" fillId="0" borderId="4" xfId="0" applyNumberFormat="1" applyFont="1" applyBorder="1"/>
    <xf numFmtId="167" fontId="4" fillId="0" borderId="0" xfId="1" applyNumberFormat="1" applyFont="1" applyAlignment="1">
      <alignment horizontal="right"/>
    </xf>
    <xf numFmtId="167" fontId="9" fillId="0" borderId="18" xfId="0" applyNumberFormat="1" applyFont="1" applyBorder="1" applyAlignment="1">
      <alignment horizontal="right"/>
    </xf>
    <xf numFmtId="167" fontId="4" fillId="0" borderId="7" xfId="0" applyNumberFormat="1" applyFont="1" applyBorder="1" applyAlignment="1">
      <alignment horizontal="right"/>
    </xf>
    <xf numFmtId="167" fontId="4" fillId="0" borderId="8" xfId="0" applyNumberFormat="1" applyFont="1" applyBorder="1" applyAlignment="1">
      <alignment horizontal="right"/>
    </xf>
    <xf numFmtId="167" fontId="9" fillId="5" borderId="11" xfId="0" applyNumberFormat="1" applyFont="1" applyFill="1" applyBorder="1" applyAlignment="1">
      <alignment horizontal="right"/>
    </xf>
    <xf numFmtId="167" fontId="9" fillId="5" borderId="12" xfId="0" applyNumberFormat="1" applyFont="1" applyFill="1" applyBorder="1" applyAlignment="1">
      <alignment horizontal="right"/>
    </xf>
    <xf numFmtId="167" fontId="5" fillId="0" borderId="0" xfId="0" applyNumberFormat="1" applyFont="1" applyAlignment="1">
      <alignment horizontal="right" vertical="top"/>
    </xf>
    <xf numFmtId="167" fontId="5" fillId="0" borderId="4" xfId="0" applyNumberFormat="1" applyFont="1" applyBorder="1" applyAlignment="1">
      <alignment horizontal="right" vertical="top"/>
    </xf>
    <xf numFmtId="0" fontId="1" fillId="0" borderId="0" xfId="2"/>
    <xf numFmtId="167" fontId="5" fillId="0" borderId="0" xfId="1" applyNumberFormat="1" applyFont="1"/>
    <xf numFmtId="167" fontId="20" fillId="5" borderId="0" xfId="0" applyNumberFormat="1" applyFont="1" applyFill="1" applyAlignment="1">
      <alignment horizontal="left"/>
    </xf>
  </cellXfs>
  <cellStyles count="3">
    <cellStyle name="Comma" xfId="1" builtinId="3"/>
    <cellStyle name="Normal" xfId="0" builtinId="0"/>
    <cellStyle name="Normal 2" xfId="2" xr:uid="{FEB049AD-569A-4603-AC4D-39DF55D50B89}"/>
  </cellStyles>
  <dxfs count="28">
    <dxf>
      <font>
        <strike val="0"/>
        <color rgb="FFFF0000"/>
      </font>
    </dxf>
    <dxf>
      <font>
        <strike val="0"/>
        <color rgb="FFFF0000"/>
      </font>
    </dxf>
    <dxf>
      <font>
        <color rgb="FF9C0006"/>
      </font>
      <fill>
        <patternFill>
          <bgColor rgb="FFFFC7CE"/>
        </patternFill>
      </fill>
    </dxf>
    <dxf>
      <font>
        <strike val="0"/>
        <color rgb="FFFF0000"/>
      </font>
    </dxf>
    <dxf>
      <font>
        <strike val="0"/>
        <color rgb="FFFF0000"/>
      </font>
    </dxf>
    <dxf>
      <font>
        <strike val="0"/>
        <color rgb="FFFF0000"/>
      </font>
    </dxf>
    <dxf>
      <font>
        <strike val="0"/>
        <color rgb="FFFF0000"/>
      </font>
    </dxf>
    <dxf>
      <font>
        <strike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Invisible" pivot="0" table="0" count="0" xr9:uid="{8FB7CACB-B690-4B39-A6BB-B0827A472785}"/>
  </tableStyles>
  <colors>
    <mruColors>
      <color rgb="FF009900"/>
      <color rgb="FF324B75"/>
      <color rgb="FF0000FF"/>
      <color rgb="FF008000"/>
      <color rgb="FF324E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23/09/relationships/Python" Target="pyth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4.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74295</xdr:colOff>
      <xdr:row>0</xdr:row>
      <xdr:rowOff>114300</xdr:rowOff>
    </xdr:from>
    <xdr:to>
      <xdr:col>1</xdr:col>
      <xdr:colOff>263525</xdr:colOff>
      <xdr:row>3</xdr:row>
      <xdr:rowOff>48148</xdr:rowOff>
    </xdr:to>
    <xdr:pic>
      <xdr:nvPicPr>
        <xdr:cNvPr id="2" name="Picture 1" descr="A close up of a sign&#10;&#10;Description automatically generated">
          <a:extLst>
            <a:ext uri="{FF2B5EF4-FFF2-40B4-BE49-F238E27FC236}">
              <a16:creationId xmlns:a16="http://schemas.microsoft.com/office/drawing/2014/main" id="{C190F6FF-49FE-470C-AAEC-4950BEB7EC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 y="114300"/>
          <a:ext cx="1589405" cy="796701"/>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FD32-C477-440D-88C8-0D6AA2440D94}">
  <sheetPr codeName="Sheet1">
    <tabColor theme="3"/>
    <pageSetUpPr autoPageBreaks="0"/>
  </sheetPr>
  <dimension ref="A3:I21"/>
  <sheetViews>
    <sheetView showGridLines="0" view="pageBreakPreview" zoomScale="85" zoomScaleNormal="85" zoomScaleSheetLayoutView="85" workbookViewId="0">
      <selection activeCell="O11" sqref="O11"/>
    </sheetView>
  </sheetViews>
  <sheetFormatPr defaultColWidth="7.88671875" defaultRowHeight="13.8" x14ac:dyDescent="0.3"/>
  <cols>
    <col min="1" max="1" width="21" style="1" customWidth="1"/>
    <col min="2" max="2" width="35.5546875" style="1" customWidth="1"/>
    <col min="3" max="16384" width="7.88671875" style="1"/>
  </cols>
  <sheetData>
    <row r="3" spans="2:2" ht="43.5" customHeight="1" x14ac:dyDescent="0.3"/>
    <row r="4" spans="2:2" ht="31.2" x14ac:dyDescent="0.6">
      <c r="B4" s="66" t="s">
        <v>113</v>
      </c>
    </row>
    <row r="5" spans="2:2" ht="31.2" x14ac:dyDescent="0.6">
      <c r="B5" s="67" t="s">
        <v>109</v>
      </c>
    </row>
    <row r="7" spans="2:2" x14ac:dyDescent="0.3">
      <c r="B7" s="70">
        <f ca="1">TODAY()</f>
        <v>45922</v>
      </c>
    </row>
    <row r="20" spans="1:9" ht="14.4" thickBot="1" x14ac:dyDescent="0.35">
      <c r="A20" s="65"/>
      <c r="B20" s="65"/>
      <c r="C20" s="65"/>
      <c r="D20" s="65"/>
      <c r="E20" s="65"/>
      <c r="F20" s="65"/>
      <c r="G20" s="65"/>
      <c r="H20" s="65"/>
      <c r="I20" s="65"/>
    </row>
    <row r="21" spans="1:9" ht="14.4" thickTop="1" x14ac:dyDescent="0.3">
      <c r="G21" s="1" t="s">
        <v>0</v>
      </c>
    </row>
  </sheetData>
  <pageMargins left="0.7" right="0.7" top="0.75" bottom="0.75" header="0.3" footer="0.3"/>
  <pageSetup scale="8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7571-571A-41CE-B898-90D8E4C86402}">
  <sheetPr codeName="Sheet2">
    <tabColor theme="3" tint="0.79998168889431442"/>
    <pageSetUpPr autoPageBreaks="0"/>
  </sheetPr>
  <dimension ref="A1:F14"/>
  <sheetViews>
    <sheetView showGridLines="0" view="pageBreakPreview" zoomScale="85" zoomScaleNormal="115" zoomScaleSheetLayoutView="85" workbookViewId="0">
      <selection activeCell="B1" sqref="B1"/>
    </sheetView>
  </sheetViews>
  <sheetFormatPr defaultColWidth="9.109375" defaultRowHeight="13.8" x14ac:dyDescent="0.3"/>
  <cols>
    <col min="1" max="1" width="2.33203125" style="1" customWidth="1"/>
    <col min="2" max="2" width="6" style="1" customWidth="1"/>
    <col min="3" max="3" width="16.33203125" style="1" bestFit="1" customWidth="1"/>
    <col min="4" max="4" width="25.6640625" style="2" bestFit="1" customWidth="1"/>
    <col min="5" max="5" width="5" style="3" bestFit="1" customWidth="1"/>
    <col min="6" max="16384" width="9.109375" style="1"/>
  </cols>
  <sheetData>
    <row r="1" spans="1:6" x14ac:dyDescent="0.3">
      <c r="A1" s="10" t="s">
        <v>113</v>
      </c>
    </row>
    <row r="2" spans="1:6" x14ac:dyDescent="0.3">
      <c r="A2" s="1" t="s">
        <v>1</v>
      </c>
    </row>
    <row r="4" spans="1:6" ht="14.4" thickBot="1" x14ac:dyDescent="0.35">
      <c r="B4" s="4" t="s">
        <v>2</v>
      </c>
      <c r="C4" s="4"/>
      <c r="D4" s="5"/>
      <c r="E4" s="6" t="s">
        <v>3</v>
      </c>
    </row>
    <row r="5" spans="1:6" s="7" customFormat="1" ht="5.0999999999999996" customHeight="1" x14ac:dyDescent="0.3">
      <c r="D5" s="8"/>
      <c r="E5" s="9"/>
      <c r="F5" s="10"/>
    </row>
    <row r="6" spans="1:6" s="7" customFormat="1" x14ac:dyDescent="0.3">
      <c r="B6" s="11" t="s">
        <v>4</v>
      </c>
      <c r="C6" s="11"/>
      <c r="D6" s="12"/>
      <c r="E6" s="63" t="s">
        <v>5</v>
      </c>
    </row>
    <row r="7" spans="1:6" ht="5.0999999999999996" customHeight="1" x14ac:dyDescent="0.3">
      <c r="E7" s="13"/>
      <c r="F7" s="14"/>
    </row>
    <row r="8" spans="1:6" s="7" customFormat="1" x14ac:dyDescent="0.3">
      <c r="B8" s="11" t="s">
        <v>6</v>
      </c>
      <c r="C8" s="11"/>
      <c r="D8" s="12"/>
      <c r="E8" s="15" t="s">
        <v>5</v>
      </c>
    </row>
    <row r="9" spans="1:6" ht="5.0999999999999996" customHeight="1" x14ac:dyDescent="0.3">
      <c r="E9" s="13"/>
      <c r="F9" s="14"/>
    </row>
    <row r="10" spans="1:6" s="7" customFormat="1" x14ac:dyDescent="0.3">
      <c r="B10" s="11" t="s">
        <v>7</v>
      </c>
      <c r="C10" s="11"/>
      <c r="D10" s="12"/>
      <c r="E10" s="15" t="s">
        <v>5</v>
      </c>
      <c r="F10" s="10"/>
    </row>
    <row r="11" spans="1:6" ht="5.0999999999999996" customHeight="1" x14ac:dyDescent="0.3">
      <c r="E11" s="13"/>
      <c r="F11" s="14"/>
    </row>
    <row r="12" spans="1:6" s="7" customFormat="1" x14ac:dyDescent="0.3">
      <c r="B12" s="11" t="s">
        <v>8</v>
      </c>
      <c r="C12" s="11"/>
      <c r="D12" s="12"/>
      <c r="E12" s="15" t="s">
        <v>5</v>
      </c>
      <c r="F12" s="10"/>
    </row>
    <row r="13" spans="1:6" ht="5.0999999999999996" customHeight="1" x14ac:dyDescent="0.3">
      <c r="E13" s="13"/>
      <c r="F13" s="14"/>
    </row>
    <row r="14" spans="1:6" s="7" customFormat="1" ht="5.0999999999999996" customHeight="1" x14ac:dyDescent="0.3">
      <c r="D14" s="8"/>
      <c r="E14" s="9"/>
      <c r="F14" s="10"/>
    </row>
  </sheetData>
  <hyperlinks>
    <hyperlink ref="E6" location="'1.0_EBITDA'!A1" display="View" xr:uid="{C805E354-9574-486E-A0DE-C3FBC99C3D7E}"/>
    <hyperlink ref="E8" location="'2.0_NWC &amp; Net Debt'!A1" display="View" xr:uid="{B535D451-D9B4-4BB0-8BDB-ED15104E980F}"/>
    <hyperlink ref="E10" location="'3.0_Profit &amp; Loss'!A1" display="View" xr:uid="{C8A5A257-4BBD-429C-B5DA-D8618758B698}"/>
    <hyperlink ref="E12" location="'4.0_Balance Sheet'!A1" display="View" xr:uid="{71B37B55-50AE-4832-919C-767972F6A5B7}"/>
  </hyperlinks>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3031-7D28-4A75-B9C5-E1BA518E3AFD}">
  <sheetPr codeName="Sheet3">
    <tabColor theme="1"/>
  </sheetPr>
  <dimension ref="A1"/>
  <sheetViews>
    <sheetView showGridLines="0" view="pageBreakPreview" zoomScale="60" zoomScaleNormal="85" workbookViewId="0"/>
  </sheetViews>
  <sheetFormatPr defaultColWidth="8" defaultRowHeight="13.8" x14ac:dyDescent="0.3"/>
  <cols>
    <col min="1" max="16384" width="8" style="64"/>
  </cols>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1AC0-9B59-4473-BB3B-D1CDF35110C6}">
  <sheetPr codeName="Sheet4">
    <tabColor rgb="FF324E6B"/>
  </sheetPr>
  <dimension ref="A2:J57"/>
  <sheetViews>
    <sheetView showGridLines="0" zoomScale="85" zoomScaleNormal="85" workbookViewId="0">
      <pane xSplit="3" ySplit="3" topLeftCell="D4" activePane="bottomRight" state="frozen"/>
      <selection activeCell="L39" sqref="L39"/>
      <selection pane="topRight" activeCell="L39" sqref="L39"/>
      <selection pane="bottomLeft" activeCell="L39" sqref="L39"/>
      <selection pane="bottomRight" activeCell="D42" sqref="D42"/>
    </sheetView>
  </sheetViews>
  <sheetFormatPr defaultColWidth="9.109375" defaultRowHeight="13.8" x14ac:dyDescent="0.3"/>
  <cols>
    <col min="1" max="1" width="3" style="1" customWidth="1"/>
    <col min="2" max="2" width="30.33203125" style="1" bestFit="1" customWidth="1"/>
    <col min="3" max="3" width="2.88671875" style="1" bestFit="1" customWidth="1"/>
    <col min="4" max="8" width="8.6640625" style="1" customWidth="1"/>
    <col min="9" max="16384" width="9.109375" style="1"/>
  </cols>
  <sheetData>
    <row r="2" spans="2:9" x14ac:dyDescent="0.3">
      <c r="B2" s="16" t="s">
        <v>321</v>
      </c>
      <c r="C2" s="16"/>
      <c r="D2" s="51"/>
      <c r="E2" s="51"/>
      <c r="F2" s="51"/>
      <c r="G2" s="51"/>
      <c r="H2" s="51"/>
    </row>
    <row r="3" spans="2:9" x14ac:dyDescent="0.3">
      <c r="B3" s="53" t="s">
        <v>9</v>
      </c>
      <c r="C3" s="54"/>
      <c r="D3" s="39" t="s">
        <v>52</v>
      </c>
      <c r="E3" s="39" t="s">
        <v>63</v>
      </c>
      <c r="F3" s="39" t="s">
        <v>64</v>
      </c>
      <c r="G3" s="40" t="s">
        <v>65</v>
      </c>
      <c r="H3" s="39" t="s">
        <v>66</v>
      </c>
    </row>
    <row r="4" spans="2:9" x14ac:dyDescent="0.3">
      <c r="B4" s="22" t="s">
        <v>82</v>
      </c>
      <c r="C4" s="23"/>
      <c r="D4" s="30">
        <f>SUMIFS(Unadj_to_Adj_PL!F:F,Unadj_to_Adj_PL!$D:$D,EBITDA!$B$4)</f>
        <v>1539.84284</v>
      </c>
      <c r="E4" s="30">
        <f>SUMIFS(Unadj_to_Adj_PL!G:G,Unadj_to_Adj_PL!$D:$D,EBITDA!$B$4)</f>
        <v>1386.4945299999999</v>
      </c>
      <c r="F4" s="30">
        <f>SUMIFS(Unadj_to_Adj_PL!H:H,Unadj_to_Adj_PL!$D:$D,EBITDA!$B$4)</f>
        <v>1524.4942800000001</v>
      </c>
      <c r="G4" s="31">
        <f>SUMIFS(Unadj_to_Adj_PL!I:I,Unadj_to_Adj_PL!$D:$D,EBITDA!$B$4)</f>
        <v>683.69312000000002</v>
      </c>
      <c r="H4" s="30">
        <f>SUMIFS(Unadj_to_Adj_PL!J:J,Unadj_to_Adj_PL!$D:$D,EBITDA!$B$4)</f>
        <v>821.69286999999997</v>
      </c>
    </row>
    <row r="5" spans="2:9" x14ac:dyDescent="0.3">
      <c r="B5" s="22" t="s">
        <v>10</v>
      </c>
      <c r="C5" s="23"/>
      <c r="D5" s="30">
        <f>SUMIFS(Unadj_to_Adj_PL!F:F,Unadj_to_Adj_PL!$D:$D,EBITDA!$B$5)</f>
        <v>842.87305999999978</v>
      </c>
      <c r="E5" s="30">
        <f>SUMIFS(Unadj_to_Adj_PL!G:G,Unadj_to_Adj_PL!$D:$D,EBITDA!$B$5)</f>
        <v>781.41934999999989</v>
      </c>
      <c r="F5" s="30">
        <f>SUMIFS(Unadj_to_Adj_PL!H:H,Unadj_to_Adj_PL!$D:$D,EBITDA!$B$5)</f>
        <v>868.54080999999996</v>
      </c>
      <c r="G5" s="31">
        <f>SUMIFS(Unadj_to_Adj_PL!I:I,Unadj_to_Adj_PL!$D:$D,EBITDA!$B$5)</f>
        <v>355.49763999999999</v>
      </c>
      <c r="H5" s="30">
        <f>SUMIFS(Unadj_to_Adj_PL!J:J,Unadj_to_Adj_PL!$D:$D,EBITDA!$B$5)</f>
        <v>442.61910000000006</v>
      </c>
    </row>
    <row r="6" spans="2:9" x14ac:dyDescent="0.3">
      <c r="B6" s="156" t="s">
        <v>53</v>
      </c>
      <c r="C6" s="129"/>
      <c r="D6" s="115">
        <f>D4-D5</f>
        <v>696.96978000000024</v>
      </c>
      <c r="E6" s="115">
        <f>E4-E5</f>
        <v>605.07518000000005</v>
      </c>
      <c r="F6" s="115">
        <f>F4-F5</f>
        <v>655.95347000000015</v>
      </c>
      <c r="G6" s="116">
        <f>G4-G5</f>
        <v>328.19548000000003</v>
      </c>
      <c r="H6" s="115">
        <f>H4-H5</f>
        <v>379.07376999999991</v>
      </c>
    </row>
    <row r="7" spans="2:9" x14ac:dyDescent="0.3">
      <c r="B7" s="45" t="s">
        <v>11</v>
      </c>
      <c r="C7" s="55"/>
      <c r="D7" s="46">
        <f>(IFERROR(D6/D$4,0))</f>
        <v>0.45262397037869151</v>
      </c>
      <c r="E7" s="46">
        <f>(IFERROR(E6/E$4,0))</f>
        <v>0.43640646746727524</v>
      </c>
      <c r="F7" s="46">
        <f>(IFERROR(F6/F$4,0))</f>
        <v>0.43027611097366669</v>
      </c>
      <c r="G7" s="47">
        <f>(IFERROR(G6/G$4,0))</f>
        <v>0.48003332255266812</v>
      </c>
      <c r="H7" s="46">
        <f>(IFERROR(H6/H$4,0))</f>
        <v>0.46133267530969319</v>
      </c>
    </row>
    <row r="8" spans="2:9" ht="5.0999999999999996" customHeight="1" x14ac:dyDescent="0.3">
      <c r="B8" s="22"/>
      <c r="C8" s="23"/>
      <c r="D8" s="30"/>
      <c r="E8" s="30"/>
      <c r="F8" s="30"/>
      <c r="G8" s="31"/>
      <c r="H8" s="30"/>
    </row>
    <row r="9" spans="2:9" x14ac:dyDescent="0.3">
      <c r="B9" s="22" t="s">
        <v>12</v>
      </c>
      <c r="C9" s="23"/>
      <c r="D9" s="30">
        <f>SUMIFS(Unadj_to_Adj_PL!F:F,Unadj_to_Adj_PL!$D:$D,EBITDA!$B$9)</f>
        <v>350.74181000000004</v>
      </c>
      <c r="E9" s="30">
        <f>SUMIFS(Unadj_to_Adj_PL!G:G,Unadj_to_Adj_PL!$D:$D,EBITDA!$B$9)</f>
        <v>394.05397000000005</v>
      </c>
      <c r="F9" s="30">
        <f>SUMIFS(Unadj_to_Adj_PL!H:H,Unadj_to_Adj_PL!$D:$D,EBITDA!$B$9)</f>
        <v>338.59884000000011</v>
      </c>
      <c r="G9" s="31">
        <f>SUMIFS(Unadj_to_Adj_PL!I:I,Unadj_to_Adj_PL!$D:$D,EBITDA!$B$9)</f>
        <v>225.08012000000005</v>
      </c>
      <c r="H9" s="30">
        <f>SUMIFS(Unadj_to_Adj_PL!J:J,Unadj_to_Adj_PL!$D:$D,EBITDA!$B$9)</f>
        <v>169.62499000000003</v>
      </c>
    </row>
    <row r="10" spans="2:9" x14ac:dyDescent="0.3">
      <c r="B10" s="156" t="s">
        <v>13</v>
      </c>
      <c r="C10" s="129"/>
      <c r="D10" s="115">
        <f>D6-D9</f>
        <v>346.2279700000002</v>
      </c>
      <c r="E10" s="115">
        <f>E6-E9</f>
        <v>211.02121</v>
      </c>
      <c r="F10" s="115">
        <f>F6-F9</f>
        <v>317.35463000000004</v>
      </c>
      <c r="G10" s="116">
        <f>G6-G9</f>
        <v>103.11535999999998</v>
      </c>
      <c r="H10" s="115">
        <f>H6-H9</f>
        <v>209.44877999999989</v>
      </c>
    </row>
    <row r="11" spans="2:9" x14ac:dyDescent="0.3">
      <c r="B11" s="45" t="s">
        <v>332</v>
      </c>
      <c r="C11" s="55"/>
      <c r="D11" s="46">
        <f>IFERROR(D10/D$4,0)</f>
        <v>0.2248463031461056</v>
      </c>
      <c r="E11" s="46">
        <f>IFERROR(E10/E$4,0)</f>
        <v>0.15219765057421467</v>
      </c>
      <c r="F11" s="46">
        <f>IFERROR(F10/F$4,0)</f>
        <v>0.20817043013109895</v>
      </c>
      <c r="G11" s="47">
        <f>IFERROR(G10/G$4,0)</f>
        <v>0.15082111693620667</v>
      </c>
      <c r="H11" s="46">
        <f>IFERROR(H10/H$4,0)</f>
        <v>0.25489910847102748</v>
      </c>
    </row>
    <row r="12" spans="2:9" ht="5.0999999999999996" customHeight="1" x14ac:dyDescent="0.3">
      <c r="B12" s="22"/>
      <c r="C12" s="23"/>
      <c r="D12" s="30"/>
      <c r="E12" s="30"/>
      <c r="F12" s="30"/>
      <c r="G12" s="31"/>
      <c r="H12" s="30"/>
    </row>
    <row r="13" spans="2:9" x14ac:dyDescent="0.3">
      <c r="B13" t="s">
        <v>14</v>
      </c>
      <c r="C13" s="23" t="s">
        <v>18</v>
      </c>
      <c r="D13" s="30">
        <f>SUMIFS(Unadj_to_Adj_PL!F:F,Unadj_to_Adj_PL!$D:$D,EBITDA!$B$13)</f>
        <v>225.51376000000002</v>
      </c>
      <c r="E13" s="30">
        <f>SUMIFS(Unadj_to_Adj_PL!G:G,Unadj_to_Adj_PL!$D:$D,EBITDA!$B$13)</f>
        <v>129</v>
      </c>
      <c r="F13" s="30">
        <f>SUMIFS(Unadj_to_Adj_PL!H:H,Unadj_to_Adj_PL!$D:$D,EBITDA!$B$13)</f>
        <v>122.02549999999999</v>
      </c>
      <c r="G13" s="31">
        <f>SUMIFS(Unadj_to_Adj_PL!I:I,Unadj_to_Adj_PL!$D:$D,EBITDA!$B$13)</f>
        <v>67</v>
      </c>
      <c r="H13" s="30">
        <f>SUMIFS(Unadj_to_Adj_PL!J:J,Unadj_to_Adj_PL!$D:$D,EBITDA!$B$13)</f>
        <v>60.025500000000001</v>
      </c>
      <c r="I13"/>
    </row>
    <row r="14" spans="2:9" x14ac:dyDescent="0.3">
      <c r="B14" s="156" t="s">
        <v>15</v>
      </c>
      <c r="C14" s="129"/>
      <c r="D14" s="115">
        <f>D10-D13</f>
        <v>120.71421000000018</v>
      </c>
      <c r="E14" s="115">
        <f>E10-E13</f>
        <v>82.021209999999996</v>
      </c>
      <c r="F14" s="115">
        <f>F10-F13</f>
        <v>195.32913000000005</v>
      </c>
      <c r="G14" s="116">
        <f>G10-G13</f>
        <v>36.115359999999981</v>
      </c>
      <c r="H14" s="115">
        <f>H10-H13</f>
        <v>149.42327999999989</v>
      </c>
    </row>
    <row r="15" spans="2:9" x14ac:dyDescent="0.3">
      <c r="B15" s="45" t="s">
        <v>333</v>
      </c>
      <c r="C15" s="55"/>
      <c r="D15" s="46">
        <f>IFERROR(D14/D$4,0)</f>
        <v>7.8393850894549852E-2</v>
      </c>
      <c r="E15" s="46">
        <f>IFERROR(E14/E$4,0)</f>
        <v>5.915725466295204E-2</v>
      </c>
      <c r="F15" s="46">
        <f>IFERROR(F14/F$4,0)</f>
        <v>0.12812716489825074</v>
      </c>
      <c r="G15" s="47">
        <f>IFERROR(G14/G$4,0)</f>
        <v>5.2823933638530662E-2</v>
      </c>
      <c r="H15" s="46">
        <f>IFERROR(H14/H$4,0)</f>
        <v>0.18184809124606363</v>
      </c>
    </row>
    <row r="16" spans="2:9" ht="5.0999999999999996" customHeight="1" x14ac:dyDescent="0.3">
      <c r="B16" s="22"/>
      <c r="C16" s="23"/>
      <c r="D16" s="30"/>
      <c r="E16" s="30"/>
      <c r="F16" s="30"/>
      <c r="G16" s="31"/>
      <c r="H16" s="30"/>
    </row>
    <row r="17" spans="2:9" x14ac:dyDescent="0.3">
      <c r="B17" s="21" t="s">
        <v>16</v>
      </c>
      <c r="C17" s="33"/>
      <c r="D17" s="30"/>
      <c r="E17" s="30"/>
      <c r="F17" s="30"/>
      <c r="G17" s="31"/>
      <c r="H17" s="30"/>
    </row>
    <row r="18" spans="2:9" x14ac:dyDescent="0.3">
      <c r="B18" s="22" t="s">
        <v>17</v>
      </c>
      <c r="C18" s="23" t="s">
        <v>19</v>
      </c>
      <c r="D18" s="30">
        <f>SUMIFS(EBITDA_db!I:I,EBITDA_db!$B:$B,$B18)</f>
        <v>0.24442</v>
      </c>
      <c r="E18" s="30">
        <f>SUMIFS(EBITDA_db!J:J,EBITDA_db!$B:$B,$B18)</f>
        <v>1</v>
      </c>
      <c r="F18" s="30">
        <f>SUMIFS(EBITDA_db!K:K,EBITDA_db!$B:$B,$B18)</f>
        <v>2.5499999999999998E-2</v>
      </c>
      <c r="G18" s="31">
        <f>SUMIFS(EBITDA_db!L:L,EBITDA_db!$B:$B,$B18)</f>
        <v>1</v>
      </c>
      <c r="H18" s="30">
        <f>SUMIFS(EBITDA_db!M:M,EBITDA_db!$B:$B,$B18)</f>
        <v>2.5499999999999998E-2</v>
      </c>
    </row>
    <row r="19" spans="2:9" x14ac:dyDescent="0.3">
      <c r="B19" s="22" t="s">
        <v>108</v>
      </c>
      <c r="C19" s="23" t="s">
        <v>20</v>
      </c>
      <c r="D19" s="30">
        <f>SUMIFS(EBITDA_db!I:I,EBITDA_db!$B:$B,$B19)</f>
        <v>3.34287</v>
      </c>
      <c r="E19" s="30">
        <f>SUMIFS(EBITDA_db!J:J,EBITDA_db!$B:$B,$B19)</f>
        <v>3.9528699999999994</v>
      </c>
      <c r="F19" s="30">
        <f>SUMIFS(EBITDA_db!K:K,EBITDA_db!$B:$B,$B19)</f>
        <v>1.1523499999999998</v>
      </c>
      <c r="G19" s="31">
        <f>SUMIFS(EBITDA_db!L:L,EBITDA_db!$B:$B,$B19)</f>
        <v>3.1073900000000001</v>
      </c>
      <c r="H19" s="30">
        <f>SUMIFS(EBITDA_db!M:M,EBITDA_db!$B:$B,$B19)</f>
        <v>0.30687000000000003</v>
      </c>
    </row>
    <row r="20" spans="2:9" x14ac:dyDescent="0.3">
      <c r="B20" s="22" t="s">
        <v>330</v>
      </c>
      <c r="C20" s="23" t="s">
        <v>480</v>
      </c>
      <c r="D20" s="30">
        <f>SUMIFS(EBITDA_db!I:I,EBITDA_db!$B:$B,$B20)</f>
        <v>7.3620000000000001</v>
      </c>
      <c r="E20" s="30">
        <f>SUMIFS(EBITDA_db!J:J,EBITDA_db!$B:$B,$B20)</f>
        <v>36.314</v>
      </c>
      <c r="F20" s="30">
        <f>SUMIFS(EBITDA_db!K:K,EBITDA_db!$B:$B,$B20)</f>
        <v>36.314</v>
      </c>
      <c r="G20" s="31">
        <f>SUMIFS(EBITDA_db!L:L,EBITDA_db!$B:$B,$B20)</f>
        <v>0</v>
      </c>
      <c r="H20" s="30">
        <f>SUMIFS(EBITDA_db!M:M,EBITDA_db!$B:$B,$B20)</f>
        <v>0</v>
      </c>
    </row>
    <row r="21" spans="2:9" x14ac:dyDescent="0.3">
      <c r="B21" s="153" t="s">
        <v>16</v>
      </c>
      <c r="C21" s="194"/>
      <c r="D21" s="112">
        <f>SUM(D18:D20)</f>
        <v>10.94929</v>
      </c>
      <c r="E21" s="112">
        <f>SUM(E18:E20)</f>
        <v>41.266869999999997</v>
      </c>
      <c r="F21" s="112">
        <f>SUM(F18:F20)</f>
        <v>37.491849999999999</v>
      </c>
      <c r="G21" s="195">
        <f>SUM(G18:G20)</f>
        <v>4.1073900000000005</v>
      </c>
      <c r="H21" s="112">
        <f>SUM(H18:H20)</f>
        <v>0.33237000000000005</v>
      </c>
    </row>
    <row r="22" spans="2:9" x14ac:dyDescent="0.3">
      <c r="B22" s="156" t="s">
        <v>21</v>
      </c>
      <c r="C22" s="129"/>
      <c r="D22" s="115">
        <f>D14+D21</f>
        <v>131.66350000000017</v>
      </c>
      <c r="E22" s="115">
        <f>E14+E21</f>
        <v>123.28807999999999</v>
      </c>
      <c r="F22" s="115">
        <f>F14+F21</f>
        <v>232.82098000000005</v>
      </c>
      <c r="G22" s="116">
        <f>G14+G21</f>
        <v>40.222749999999984</v>
      </c>
      <c r="H22" s="115">
        <f>H14+H21</f>
        <v>149.75564999999989</v>
      </c>
    </row>
    <row r="23" spans="2:9" x14ac:dyDescent="0.3">
      <c r="B23" s="45" t="s">
        <v>334</v>
      </c>
      <c r="C23" s="55"/>
      <c r="D23" s="46">
        <f>IFERROR(D22/D$4,0)</f>
        <v>8.550450512209426E-2</v>
      </c>
      <c r="E23" s="46">
        <f>IFERROR(E22/E$4,0)</f>
        <v>8.8920711428987748E-2</v>
      </c>
      <c r="F23" s="46">
        <f>IFERROR(F22/F$4,0)</f>
        <v>0.15272014008474996</v>
      </c>
      <c r="G23" s="47">
        <f>IFERROR(G22/G$4,0)</f>
        <v>5.8831585141590988E-2</v>
      </c>
      <c r="H23" s="46">
        <f>IFERROR(H22/H$4,0)</f>
        <v>0.18225258544594636</v>
      </c>
    </row>
    <row r="24" spans="2:9" ht="5.0999999999999996" customHeight="1" x14ac:dyDescent="0.3">
      <c r="B24" s="22"/>
      <c r="C24" s="23"/>
      <c r="D24" s="30"/>
      <c r="E24" s="30"/>
      <c r="F24" s="30"/>
      <c r="G24" s="31"/>
      <c r="H24" s="30"/>
    </row>
    <row r="25" spans="2:9" x14ac:dyDescent="0.3">
      <c r="B25" s="21" t="s">
        <v>22</v>
      </c>
      <c r="C25" s="33"/>
      <c r="D25" s="30"/>
      <c r="E25" s="30"/>
      <c r="F25" s="30"/>
      <c r="G25" s="31"/>
      <c r="H25" s="30"/>
    </row>
    <row r="26" spans="2:9" x14ac:dyDescent="0.3">
      <c r="B26" s="24" t="s">
        <v>479</v>
      </c>
      <c r="C26" s="23">
        <v>1</v>
      </c>
      <c r="D26" s="30">
        <f>SUMIFS(EBITDA_db!I:I,EBITDA_db!$B:$B,$B26)</f>
        <v>225.30362000000002</v>
      </c>
      <c r="E26" s="30">
        <f>SUMIFS(EBITDA_db!J:J,EBITDA_db!$B:$B,$B26)</f>
        <v>128</v>
      </c>
      <c r="F26" s="30">
        <f>SUMIFS(EBITDA_db!K:K,EBITDA_db!$B:$B,$B26)</f>
        <v>122</v>
      </c>
      <c r="G26" s="31">
        <f>SUMIFS(EBITDA_db!L:L,EBITDA_db!$B:$B,$B26)</f>
        <v>66</v>
      </c>
      <c r="H26" s="30">
        <f>SUMIFS(EBITDA_db!M:M,EBITDA_db!$B:$B,$B26)</f>
        <v>60</v>
      </c>
      <c r="I26" s="277" t="s">
        <v>524</v>
      </c>
    </row>
    <row r="27" spans="2:9" x14ac:dyDescent="0.3">
      <c r="B27" s="24" t="s">
        <v>335</v>
      </c>
      <c r="C27" s="23">
        <f>C26+1</f>
        <v>2</v>
      </c>
      <c r="D27" s="30">
        <f>SUMIFS(EBITDA_db!I:I,EBITDA_db!$B:$B,$B27)</f>
        <v>-270.46515000000005</v>
      </c>
      <c r="E27" s="30">
        <f>SUMIFS(EBITDA_db!J:J,EBITDA_db!$B:$B,$B27)</f>
        <v>-65.997240000000005</v>
      </c>
      <c r="F27" s="30">
        <f>SUMIFS(EBITDA_db!K:K,EBITDA_db!$B:$B,$B27)</f>
        <v>0</v>
      </c>
      <c r="G27" s="31">
        <f>SUMIFS(EBITDA_db!L:L,EBITDA_db!$B:$B,$B27)</f>
        <v>-70.997240000000005</v>
      </c>
      <c r="H27" s="30">
        <f>SUMIFS(EBITDA_db!M:M,EBITDA_db!$B:$B,$B27)</f>
        <v>0</v>
      </c>
      <c r="I27" s="277" t="s">
        <v>525</v>
      </c>
    </row>
    <row r="28" spans="2:9" x14ac:dyDescent="0.3">
      <c r="B28" s="24" t="s">
        <v>447</v>
      </c>
      <c r="C28" s="23">
        <f>C27+1</f>
        <v>3</v>
      </c>
      <c r="D28" s="30">
        <f>SUMIFS(EBITDA_db!I:I,EBITDA_db!$B:$B,$B28)</f>
        <v>-12.027919999999995</v>
      </c>
      <c r="E28" s="30">
        <f>SUMIFS(EBITDA_db!J:J,EBITDA_db!$B:$B,$B28)</f>
        <v>-7.2779199999999094</v>
      </c>
      <c r="F28" s="30">
        <f>SUMIFS(EBITDA_db!K:K,EBITDA_db!$B:$B,$B28)</f>
        <v>-2.0279199999999094</v>
      </c>
      <c r="G28" s="31">
        <f>SUMIFS(EBITDA_db!L:L,EBITDA_db!$B:$B,$B28)</f>
        <v>-5.2639599999999689</v>
      </c>
      <c r="H28" s="30">
        <f>SUMIFS(EBITDA_db!M:M,EBITDA_db!$B:$B,$B28)</f>
        <v>-1.3959999999968886E-2</v>
      </c>
      <c r="I28" s="277" t="s">
        <v>526</v>
      </c>
    </row>
    <row r="29" spans="2:9" x14ac:dyDescent="0.3">
      <c r="B29" s="24" t="s">
        <v>484</v>
      </c>
      <c r="C29" s="23">
        <f>C28+1</f>
        <v>4</v>
      </c>
      <c r="D29" s="30">
        <f>SUMIFS(EBITDA_db!I:I,EBITDA_db!$B:$B,$B29)</f>
        <v>0</v>
      </c>
      <c r="E29" s="30">
        <f>SUMIFS(EBITDA_db!J:J,EBITDA_db!$B:$B,$B29)</f>
        <v>0</v>
      </c>
      <c r="F29" s="30">
        <f>SUMIFS(EBITDA_db!K:K,EBITDA_db!$B:$B,$B29)</f>
        <v>-45.695440000000005</v>
      </c>
      <c r="G29" s="31">
        <f>SUMIFS(EBITDA_db!L:L,EBITDA_db!$B:$B,$B29)</f>
        <v>45.695440000000005</v>
      </c>
      <c r="H29" s="30">
        <f>SUMIFS(EBITDA_db!M:M,EBITDA_db!$B:$B,$B29)</f>
        <v>0</v>
      </c>
      <c r="I29" s="277" t="s">
        <v>527</v>
      </c>
    </row>
    <row r="30" spans="2:9" x14ac:dyDescent="0.3">
      <c r="B30" s="24" t="s">
        <v>485</v>
      </c>
      <c r="C30" s="23">
        <f t="shared" ref="C30:C36" si="0">C29+1</f>
        <v>5</v>
      </c>
      <c r="D30" s="30">
        <f>SUMIFS(EBITDA_db!I:I,EBITDA_db!$B:$B,$B30)</f>
        <v>0</v>
      </c>
      <c r="E30" s="30">
        <f>SUMIFS(EBITDA_db!J:J,EBITDA_db!$B:$B,$B30)</f>
        <v>5.228590060217563</v>
      </c>
      <c r="F30" s="30">
        <f>SUMIFS(EBITDA_db!K:K,EBITDA_db!$B:$B,$B30)</f>
        <v>-7.516309858974358</v>
      </c>
      <c r="G30" s="31">
        <f>SUMIFS(EBITDA_db!L:L,EBITDA_db!$B:$B,$B30)</f>
        <v>7.4907499191919182</v>
      </c>
      <c r="H30" s="30">
        <f>SUMIFS(EBITDA_db!M:M,EBITDA_db!$B:$B,$B30)</f>
        <v>-5.254150000000001</v>
      </c>
      <c r="I30" s="277" t="s">
        <v>528</v>
      </c>
    </row>
    <row r="31" spans="2:9" x14ac:dyDescent="0.3">
      <c r="B31" s="24" t="s">
        <v>481</v>
      </c>
      <c r="C31" s="23">
        <f t="shared" si="0"/>
        <v>6</v>
      </c>
      <c r="D31" s="30">
        <f>SUMIFS(EBITDA_db!I:I,EBITDA_db!$B:$B,$B31)</f>
        <v>56.279349429444451</v>
      </c>
      <c r="E31" s="30">
        <f>SUMIFS(EBITDA_db!J:J,EBITDA_db!$B:$B,$B31)</f>
        <v>0</v>
      </c>
      <c r="F31" s="30">
        <f>SUMIFS(EBITDA_db!K:K,EBITDA_db!$B:$B,$B31)</f>
        <v>0</v>
      </c>
      <c r="G31" s="31">
        <f>SUMIFS(EBITDA_db!L:L,EBITDA_db!$B:$B,$B31)</f>
        <v>0</v>
      </c>
      <c r="H31" s="30">
        <f>SUMIFS(EBITDA_db!M:M,EBITDA_db!$B:$B,$B31)</f>
        <v>0</v>
      </c>
      <c r="I31" s="277" t="s">
        <v>535</v>
      </c>
    </row>
    <row r="32" spans="2:9" x14ac:dyDescent="0.3">
      <c r="B32" s="24" t="s">
        <v>482</v>
      </c>
      <c r="C32" s="23">
        <f t="shared" si="0"/>
        <v>7</v>
      </c>
      <c r="D32" s="30">
        <f>SUMIFS(EBITDA_db!I:I,EBITDA_db!$B:$B,$B32)</f>
        <v>-8.0024540000000002</v>
      </c>
      <c r="E32" s="30">
        <f>SUMIFS(EBITDA_db!J:J,EBITDA_db!$B:$B,$B32)</f>
        <v>0</v>
      </c>
      <c r="F32" s="30">
        <f>SUMIFS(EBITDA_db!K:K,EBITDA_db!$B:$B,$B32)</f>
        <v>0</v>
      </c>
      <c r="G32" s="31">
        <f>SUMIFS(EBITDA_db!L:L,EBITDA_db!$B:$B,$B32)</f>
        <v>0</v>
      </c>
      <c r="H32" s="30">
        <f>SUMIFS(EBITDA_db!M:M,EBITDA_db!$B:$B,$B32)</f>
        <v>0</v>
      </c>
      <c r="I32" s="277" t="s">
        <v>517</v>
      </c>
    </row>
    <row r="33" spans="1:10" x14ac:dyDescent="0.3">
      <c r="B33" s="24" t="s">
        <v>483</v>
      </c>
      <c r="C33" s="23">
        <f t="shared" si="0"/>
        <v>8</v>
      </c>
      <c r="D33" s="30">
        <f>SUMIFS(EBITDA_db!I:I,EBITDA_db!$B:$B,$B33)</f>
        <v>0</v>
      </c>
      <c r="E33" s="30">
        <f>SUMIFS(EBITDA_db!J:J,EBITDA_db!$B:$B,$B33)</f>
        <v>5.373888</v>
      </c>
      <c r="F33" s="30">
        <f>SUMIFS(EBITDA_db!K:K,EBITDA_db!$B:$B,$B33)</f>
        <v>0</v>
      </c>
      <c r="G33" s="31">
        <f>SUMIFS(EBITDA_db!L:L,EBITDA_db!$B:$B,$B33)</f>
        <v>5.373888</v>
      </c>
      <c r="H33" s="30">
        <f>SUMIFS(EBITDA_db!M:M,EBITDA_db!$B:$B,$B33)</f>
        <v>0</v>
      </c>
      <c r="I33" s="277" t="s">
        <v>529</v>
      </c>
    </row>
    <row r="34" spans="1:10" x14ac:dyDescent="0.3">
      <c r="B34" t="s">
        <v>446</v>
      </c>
      <c r="C34" s="23">
        <f t="shared" si="0"/>
        <v>9</v>
      </c>
      <c r="D34" s="30">
        <f>SUMIFS(EBITDA_db!I:I,EBITDA_db!$B:$B,$B34)</f>
        <v>-2.9059707404761896</v>
      </c>
      <c r="E34" s="30">
        <f>SUMIFS(EBITDA_db!J:J,EBITDA_db!$B:$B,$B34)</f>
        <v>9.8834300569047855</v>
      </c>
      <c r="F34" s="30">
        <f>SUMIFS(EBITDA_db!K:K,EBITDA_db!$B:$B,$B34)</f>
        <v>2.589051703571446</v>
      </c>
      <c r="G34" s="31">
        <f>SUMIFS(EBITDA_db!L:L,EBITDA_db!$B:$B,$B34)</f>
        <v>3.6965869422619058</v>
      </c>
      <c r="H34" s="30">
        <f>SUMIFS(EBITDA_db!M:M,EBITDA_db!$B:$B,$B34)</f>
        <v>-3.5977914110714186</v>
      </c>
      <c r="I34" s="277" t="s">
        <v>530</v>
      </c>
    </row>
    <row r="35" spans="1:10" x14ac:dyDescent="0.3">
      <c r="B35" s="24" t="s">
        <v>478</v>
      </c>
      <c r="C35" s="23">
        <f>C34+1</f>
        <v>10</v>
      </c>
      <c r="D35" s="144" t="s">
        <v>72</v>
      </c>
      <c r="E35" s="144" t="s">
        <v>72</v>
      </c>
      <c r="F35" s="144" t="s">
        <v>72</v>
      </c>
      <c r="G35" s="145" t="s">
        <v>72</v>
      </c>
      <c r="H35" s="144" t="s">
        <v>72</v>
      </c>
      <c r="I35" s="277" t="s">
        <v>523</v>
      </c>
      <c r="J35"/>
    </row>
    <row r="36" spans="1:10" x14ac:dyDescent="0.3">
      <c r="B36" s="24" t="s">
        <v>95</v>
      </c>
      <c r="C36" s="23">
        <f t="shared" si="0"/>
        <v>11</v>
      </c>
      <c r="D36" s="144" t="s">
        <v>72</v>
      </c>
      <c r="E36" s="144" t="s">
        <v>72</v>
      </c>
      <c r="F36" s="144" t="s">
        <v>72</v>
      </c>
      <c r="G36" s="145" t="s">
        <v>72</v>
      </c>
      <c r="H36" s="144" t="s">
        <v>72</v>
      </c>
      <c r="I36" s="277" t="s">
        <v>462</v>
      </c>
      <c r="J36"/>
    </row>
    <row r="37" spans="1:10" x14ac:dyDescent="0.3">
      <c r="B37" s="153" t="s">
        <v>22</v>
      </c>
      <c r="C37" s="194"/>
      <c r="D37" s="112">
        <f>SUM(D26:D36)</f>
        <v>-11.81852531103176</v>
      </c>
      <c r="E37" s="112">
        <f>SUM(E26:E36)</f>
        <v>75.210748117122435</v>
      </c>
      <c r="F37" s="112">
        <f>SUM(F26:F36)</f>
        <v>69.349381844597175</v>
      </c>
      <c r="G37" s="195">
        <f>SUM(G26:G36)</f>
        <v>51.995464861453854</v>
      </c>
      <c r="H37" s="112">
        <f>SUM(H26:H36)</f>
        <v>51.134098588928609</v>
      </c>
    </row>
    <row r="38" spans="1:10" x14ac:dyDescent="0.3">
      <c r="B38" s="156" t="s">
        <v>23</v>
      </c>
      <c r="C38" s="129"/>
      <c r="D38" s="115">
        <f>SUM(D22,D37)</f>
        <v>119.84497468896841</v>
      </c>
      <c r="E38" s="115">
        <f>SUM(E22,E37)</f>
        <v>198.49882811712243</v>
      </c>
      <c r="F38" s="115">
        <f>SUM(F22,F37)</f>
        <v>302.17036184459721</v>
      </c>
      <c r="G38" s="116">
        <f>SUM(G22,G37)</f>
        <v>92.218214861453845</v>
      </c>
      <c r="H38" s="115">
        <f>SUM(H22,H37)</f>
        <v>200.88974858892851</v>
      </c>
    </row>
    <row r="39" spans="1:10" x14ac:dyDescent="0.3">
      <c r="B39" s="45" t="s">
        <v>24</v>
      </c>
      <c r="C39" s="55"/>
      <c r="D39" s="46">
        <f>IFERROR(D38/D$50,0)</f>
        <v>9.4412384614202885E-2</v>
      </c>
      <c r="E39" s="46">
        <f>IFERROR(E38/E$50,0)</f>
        <v>0.15032126882829303</v>
      </c>
      <c r="F39" s="46">
        <f>IFERROR(F38/F$50,0)</f>
        <v>0.19821022998170723</v>
      </c>
      <c r="G39" s="47">
        <f>IFERROR(G38/G$50,0)</f>
        <v>0.15051221637307868</v>
      </c>
      <c r="H39" s="46">
        <f>IFERROR(H38/H$50,0)</f>
        <v>0.24448276956440979</v>
      </c>
    </row>
    <row r="40" spans="1:10" ht="5.0999999999999996" customHeight="1" x14ac:dyDescent="0.3">
      <c r="B40" s="45"/>
      <c r="C40" s="55"/>
      <c r="D40" s="46"/>
      <c r="E40" s="46"/>
      <c r="F40" s="46"/>
      <c r="G40" s="47"/>
      <c r="H40" s="46"/>
    </row>
    <row r="41" spans="1:10" x14ac:dyDescent="0.3">
      <c r="B41" s="21" t="s">
        <v>83</v>
      </c>
      <c r="C41" s="55"/>
      <c r="D41" s="46"/>
      <c r="E41" s="46"/>
      <c r="F41" s="46"/>
      <c r="G41" s="47"/>
      <c r="H41" s="46"/>
    </row>
    <row r="42" spans="1:10" x14ac:dyDescent="0.3">
      <c r="B42" s="24" t="s">
        <v>73</v>
      </c>
      <c r="C42" s="23">
        <f>C36+1</f>
        <v>12</v>
      </c>
      <c r="D42" s="30">
        <f>SUMIFS(EBITDA_db!I:I,EBITDA_db!$B:$B,EBITDA!$B42)</f>
        <v>-37.286106987301586</v>
      </c>
      <c r="E42" s="30">
        <f>SUMIFS(EBITDA_db!J:J,EBITDA_db!$B:$B,EBITDA!$B42)</f>
        <v>-38.239711095238093</v>
      </c>
      <c r="F42" s="30">
        <f>SUMIFS(EBITDA_db!K:K,EBITDA_db!$B:$B,EBITDA!$B42)</f>
        <v>-42.383106228571428</v>
      </c>
      <c r="G42" s="31">
        <f>SUMIFS(EBITDA_db!L:L,EBITDA_db!$B:$B,EBITDA!$B42)</f>
        <v>-18.265123113095243</v>
      </c>
      <c r="H42" s="30">
        <f>SUMIFS(EBITDA_db!M:M,EBITDA_db!$B:$B,EBITDA!$B42)</f>
        <v>-22.408518246428578</v>
      </c>
      <c r="I42" s="277" t="s">
        <v>470</v>
      </c>
    </row>
    <row r="43" spans="1:10" x14ac:dyDescent="0.3">
      <c r="B43" s="153" t="s">
        <v>83</v>
      </c>
      <c r="C43" s="194"/>
      <c r="D43" s="112">
        <f>SUM(D42)</f>
        <v>-37.286106987301586</v>
      </c>
      <c r="E43" s="112">
        <f>SUM(E42)</f>
        <v>-38.239711095238093</v>
      </c>
      <c r="F43" s="112">
        <f>SUM(F42)</f>
        <v>-42.383106228571428</v>
      </c>
      <c r="G43" s="141">
        <f>SUM(G42)</f>
        <v>-18.265123113095243</v>
      </c>
      <c r="H43" s="112">
        <f>SUM(H42)</f>
        <v>-22.408518246428578</v>
      </c>
    </row>
    <row r="44" spans="1:10" x14ac:dyDescent="0.3">
      <c r="B44" s="156" t="s">
        <v>84</v>
      </c>
      <c r="C44" s="129"/>
      <c r="D44" s="115">
        <f>SUM(D38,D43)</f>
        <v>82.558867701666827</v>
      </c>
      <c r="E44" s="115">
        <f>SUM(E38,E43)</f>
        <v>160.25911702188432</v>
      </c>
      <c r="F44" s="115">
        <f>SUM(F38,F43)</f>
        <v>259.78725561602579</v>
      </c>
      <c r="G44" s="116">
        <f>SUM(G38,G43)</f>
        <v>73.953091748358602</v>
      </c>
      <c r="H44" s="115">
        <f>SUM(H38,H43)</f>
        <v>178.48123034249994</v>
      </c>
    </row>
    <row r="45" spans="1:10" x14ac:dyDescent="0.3">
      <c r="B45" s="45" t="s">
        <v>105</v>
      </c>
      <c r="C45" s="55"/>
      <c r="D45" s="46">
        <f>IFERROR(D44/D$50,0)</f>
        <v>6.5038851991850291E-2</v>
      </c>
      <c r="E45" s="46">
        <f>IFERROR(E44/E$50,0)</f>
        <v>0.12136270042771866</v>
      </c>
      <c r="F45" s="46">
        <f>IFERROR(F44/F$50,0)</f>
        <v>0.1704088096782008</v>
      </c>
      <c r="G45" s="47">
        <f>IFERROR(G44/G$50,0)</f>
        <v>0.12070114091245171</v>
      </c>
      <c r="H45" s="46">
        <f>IFERROR(H44/H$50,0)</f>
        <v>0.21721160893424807</v>
      </c>
    </row>
    <row r="46" spans="1:10" ht="5.0999999999999996" customHeight="1" x14ac:dyDescent="0.3">
      <c r="B46" s="45"/>
      <c r="C46" s="55"/>
      <c r="D46" s="46"/>
      <c r="E46" s="46"/>
      <c r="F46" s="46"/>
      <c r="G46" s="47"/>
      <c r="H46" s="46"/>
    </row>
    <row r="47" spans="1:10" customFormat="1" x14ac:dyDescent="0.3">
      <c r="A47" s="1"/>
      <c r="B47" s="287" t="s">
        <v>337</v>
      </c>
      <c r="C47" s="288"/>
      <c r="D47" s="289"/>
      <c r="E47" s="289"/>
      <c r="F47" s="299"/>
      <c r="G47" s="289"/>
      <c r="H47" s="290"/>
    </row>
    <row r="48" spans="1:10" customFormat="1" x14ac:dyDescent="0.3">
      <c r="A48" s="1"/>
      <c r="B48" s="291" t="s">
        <v>338</v>
      </c>
      <c r="C48" s="292"/>
      <c r="D48" s="293">
        <f>D4</f>
        <v>1539.84284</v>
      </c>
      <c r="E48" s="293">
        <f>E4</f>
        <v>1386.4945299999999</v>
      </c>
      <c r="F48" s="300">
        <f>F4</f>
        <v>1524.4942800000001</v>
      </c>
      <c r="G48" s="293">
        <f>G4</f>
        <v>683.69312000000002</v>
      </c>
      <c r="H48" s="294">
        <f>H4</f>
        <v>821.69286999999997</v>
      </c>
    </row>
    <row r="49" spans="1:8" customFormat="1" x14ac:dyDescent="0.3">
      <c r="A49" s="1"/>
      <c r="B49" s="291" t="s">
        <v>335</v>
      </c>
      <c r="C49" s="292"/>
      <c r="D49" s="293">
        <f>SUMIFS(EBITDA_db!I:I,EBITDA_db!$B:$B,EBITDA!$B49)</f>
        <v>-270.46515000000005</v>
      </c>
      <c r="E49" s="293">
        <f>SUMIFS(EBITDA_db!J:J,EBITDA_db!$B:$B,EBITDA!$B49)</f>
        <v>-65.997240000000005</v>
      </c>
      <c r="F49" s="300">
        <f>SUMIFS(EBITDA_db!K:K,EBITDA_db!$B:$B,EBITDA!$B49)</f>
        <v>0</v>
      </c>
      <c r="G49" s="293">
        <f>SUMIFS(EBITDA_db!L:L,EBITDA_db!$B:$B,EBITDA!$B49)</f>
        <v>-70.997240000000005</v>
      </c>
      <c r="H49" s="298">
        <f>SUMIFS(EBITDA_db!M:M,EBITDA_db!$B:$B,EBITDA!$B49)</f>
        <v>0</v>
      </c>
    </row>
    <row r="50" spans="1:8" x14ac:dyDescent="0.3">
      <c r="B50" s="295" t="s">
        <v>339</v>
      </c>
      <c r="C50" s="296"/>
      <c r="D50" s="296">
        <f>SUM(D48:D49)</f>
        <v>1269.37769</v>
      </c>
      <c r="E50" s="296">
        <f>SUM(E48:E49)</f>
        <v>1320.49729</v>
      </c>
      <c r="F50" s="301">
        <f>SUM(F48:F49)</f>
        <v>1524.4942800000001</v>
      </c>
      <c r="G50" s="296">
        <f>SUM(G48:G49)</f>
        <v>612.69587999999999</v>
      </c>
      <c r="H50" s="297">
        <f>SUM(H48:H49)</f>
        <v>821.69286999999997</v>
      </c>
    </row>
    <row r="51" spans="1:8" ht="5.0999999999999996" customHeight="1" x14ac:dyDescent="0.3">
      <c r="B51" s="45"/>
      <c r="C51" s="55"/>
      <c r="D51" s="46"/>
      <c r="E51" s="46"/>
      <c r="F51" s="46"/>
      <c r="G51" s="46"/>
      <c r="H51" s="46"/>
    </row>
    <row r="52" spans="1:8" s="57" customFormat="1" x14ac:dyDescent="0.3">
      <c r="B52" s="196" t="s">
        <v>25</v>
      </c>
      <c r="C52" s="197"/>
      <c r="D52" s="198">
        <f>Detail_PL!AM119</f>
        <v>120.71420999999995</v>
      </c>
      <c r="E52" s="198">
        <f>Detail_PL!AN119</f>
        <v>82.020749999999992</v>
      </c>
      <c r="F52" s="198">
        <f>Detail_PL!AO119</f>
        <v>195.32867000000002</v>
      </c>
      <c r="G52" s="198">
        <f>Detail_PL!AP119</f>
        <v>36.115359999999988</v>
      </c>
      <c r="H52" s="198">
        <f>Detail_PL!AQ119</f>
        <v>149.42327999999998</v>
      </c>
    </row>
    <row r="53" spans="1:8" x14ac:dyDescent="0.3">
      <c r="B53" s="34" t="s">
        <v>26</v>
      </c>
      <c r="C53" s="23"/>
      <c r="D53" s="35">
        <f>ROUND(D14-D52,0)</f>
        <v>0</v>
      </c>
      <c r="E53" s="35">
        <f>ROUND(E14-E52,0)</f>
        <v>0</v>
      </c>
      <c r="F53" s="35">
        <f>ROUND(F14-F52,0)</f>
        <v>0</v>
      </c>
      <c r="G53" s="35">
        <f>ROUND(G14-G52,0)</f>
        <v>0</v>
      </c>
      <c r="H53" s="35">
        <f>ROUND(H14-H52,0)</f>
        <v>0</v>
      </c>
    </row>
    <row r="54" spans="1:8" s="57" customFormat="1" x14ac:dyDescent="0.3">
      <c r="B54" s="196" t="s">
        <v>340</v>
      </c>
      <c r="C54" s="197"/>
      <c r="D54" s="198">
        <f>Detail_PL!AM117</f>
        <v>131.6635000000002</v>
      </c>
      <c r="E54" s="198">
        <f>Detail_PL!AN117</f>
        <v>123.28808000000001</v>
      </c>
      <c r="F54" s="198">
        <f>Detail_PL!AO117</f>
        <v>232.82098000000011</v>
      </c>
      <c r="G54" s="198">
        <f>Detail_PL!AP117</f>
        <v>40.22274999999987</v>
      </c>
      <c r="H54" s="198">
        <f>Detail_PL!AQ117</f>
        <v>149.75564999999989</v>
      </c>
    </row>
    <row r="55" spans="1:8" x14ac:dyDescent="0.3">
      <c r="B55" s="34" t="s">
        <v>26</v>
      </c>
      <c r="D55" s="61">
        <f>D22-D54</f>
        <v>0</v>
      </c>
      <c r="E55" s="61">
        <f>E22-E54</f>
        <v>0</v>
      </c>
      <c r="F55" s="61">
        <f>ROUND(F22-F54,0)</f>
        <v>0</v>
      </c>
      <c r="G55" s="61">
        <f>ROUND(G22-G54,0)</f>
        <v>0</v>
      </c>
      <c r="H55" s="61">
        <f>ROUND(H22-H54,0)</f>
        <v>0</v>
      </c>
    </row>
    <row r="56" spans="1:8" s="57" customFormat="1" x14ac:dyDescent="0.3">
      <c r="B56" s="196" t="s">
        <v>341</v>
      </c>
      <c r="C56" s="197"/>
      <c r="D56" s="198">
        <f>Unadj_to_Adj_PL!X41</f>
        <v>82.558867701666827</v>
      </c>
      <c r="E56" s="198">
        <f>Unadj_to_Adj_PL!Y41</f>
        <v>160.25911702188438</v>
      </c>
      <c r="F56" s="198">
        <f>Unadj_to_Adj_PL!Z41</f>
        <v>259.78725561602585</v>
      </c>
      <c r="G56" s="198">
        <f>Unadj_to_Adj_PL!AA41</f>
        <v>73.95309174835856</v>
      </c>
      <c r="H56" s="198">
        <f>Unadj_to_Adj_PL!AB41</f>
        <v>178.48123034249997</v>
      </c>
    </row>
    <row r="57" spans="1:8" x14ac:dyDescent="0.3">
      <c r="B57" s="34" t="s">
        <v>26</v>
      </c>
      <c r="C57" s="23"/>
      <c r="D57" s="35">
        <f>D44-D56</f>
        <v>0</v>
      </c>
      <c r="E57" s="35">
        <f>E44-E56</f>
        <v>0</v>
      </c>
      <c r="F57" s="35">
        <f>F44-F56</f>
        <v>0</v>
      </c>
      <c r="G57" s="35">
        <f>G44-G56</f>
        <v>0</v>
      </c>
      <c r="H57" s="35">
        <f>H44-H56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B49A-7824-4CD6-8D51-B5637EA886F2}">
  <sheetPr codeName="Sheet6">
    <tabColor theme="2" tint="-0.249977111117893"/>
  </sheetPr>
  <dimension ref="B2:Q52"/>
  <sheetViews>
    <sheetView showGridLines="0" zoomScale="85" zoomScaleNormal="85" workbookViewId="0">
      <pane xSplit="8" ySplit="4" topLeftCell="I5" activePane="bottomRight" state="frozen"/>
      <selection activeCell="D2" sqref="D2"/>
      <selection pane="topRight" activeCell="D2" sqref="D2"/>
      <selection pane="bottomLeft" activeCell="D2" sqref="D2"/>
      <selection pane="bottomRight" activeCell="Q49" sqref="Q49"/>
    </sheetView>
  </sheetViews>
  <sheetFormatPr defaultColWidth="9.109375" defaultRowHeight="13.8" x14ac:dyDescent="0.3"/>
  <cols>
    <col min="1" max="1" width="2.5546875" style="1" customWidth="1"/>
    <col min="2" max="2" width="32.44140625" style="1" bestFit="1" customWidth="1"/>
    <col min="3" max="3" width="7.5546875" style="1" bestFit="1" customWidth="1"/>
    <col min="4" max="4" width="28" style="1" customWidth="1"/>
    <col min="5" max="5" width="42.44140625" style="1" bestFit="1" customWidth="1"/>
    <col min="6" max="6" width="20.44140625" style="1" customWidth="1"/>
    <col min="7" max="7" width="11" style="1" bestFit="1" customWidth="1"/>
    <col min="8" max="8" width="14.5546875" style="1" bestFit="1" customWidth="1"/>
    <col min="9" max="13" width="8.6640625" style="1" customWidth="1"/>
    <col min="14" max="14" width="0.88671875" style="1" customWidth="1"/>
    <col min="15" max="16384" width="9.109375" style="1"/>
  </cols>
  <sheetData>
    <row r="2" spans="2:15" x14ac:dyDescent="0.3">
      <c r="B2" s="16" t="s">
        <v>471</v>
      </c>
      <c r="C2" s="16"/>
      <c r="D2" s="16"/>
      <c r="E2" s="17"/>
      <c r="F2" s="17"/>
      <c r="G2" s="17"/>
      <c r="H2" s="17"/>
      <c r="I2" s="51"/>
      <c r="J2" s="51"/>
      <c r="K2" s="51"/>
      <c r="L2" s="51"/>
      <c r="M2" s="51"/>
      <c r="O2" s="18"/>
    </row>
    <row r="3" spans="2:15" x14ac:dyDescent="0.3">
      <c r="B3" s="62" t="s">
        <v>9</v>
      </c>
      <c r="C3" s="19" t="s">
        <v>27</v>
      </c>
      <c r="D3" s="20" t="s">
        <v>342</v>
      </c>
      <c r="E3" s="316" t="s">
        <v>28</v>
      </c>
      <c r="F3" s="19" t="s">
        <v>67</v>
      </c>
      <c r="G3" s="19" t="s">
        <v>29</v>
      </c>
      <c r="H3" s="19" t="s">
        <v>30</v>
      </c>
      <c r="I3" s="125" t="s">
        <v>52</v>
      </c>
      <c r="J3" s="39" t="s">
        <v>63</v>
      </c>
      <c r="K3" s="125" t="s">
        <v>64</v>
      </c>
      <c r="L3" s="40" t="s">
        <v>65</v>
      </c>
      <c r="M3" s="39" t="s">
        <v>66</v>
      </c>
      <c r="O3" s="18"/>
    </row>
    <row r="4" spans="2:15" x14ac:dyDescent="0.3">
      <c r="B4" s="317"/>
      <c r="C4" s="317"/>
      <c r="D4" s="362"/>
      <c r="E4" s="317"/>
      <c r="F4" s="317"/>
      <c r="G4" s="317"/>
      <c r="H4" s="317"/>
      <c r="I4" s="199"/>
      <c r="J4" s="199"/>
      <c r="K4" s="199"/>
      <c r="L4" s="363"/>
      <c r="M4" s="199"/>
      <c r="O4" s="21" t="s">
        <v>31</v>
      </c>
    </row>
    <row r="5" spans="2:15" x14ac:dyDescent="0.3">
      <c r="B5" s="200" t="s">
        <v>16</v>
      </c>
      <c r="C5" s="364"/>
      <c r="D5" s="364"/>
      <c r="E5" s="318"/>
      <c r="F5" s="318"/>
      <c r="G5" s="318"/>
      <c r="H5" s="318"/>
      <c r="I5" s="204"/>
      <c r="J5" s="204"/>
      <c r="K5" s="201"/>
      <c r="L5" s="204"/>
      <c r="M5" s="204"/>
      <c r="O5" s="18"/>
    </row>
    <row r="6" spans="2:15" x14ac:dyDescent="0.3">
      <c r="B6" s="105" t="s">
        <v>17</v>
      </c>
      <c r="C6" s="365" t="str">
        <f>_xlfn.XLOOKUP(B6,EBITDA!B:B,EBITDA!C:C)</f>
        <v>ii</v>
      </c>
      <c r="D6" s="174" t="s">
        <v>298</v>
      </c>
      <c r="E6" s="320" t="str">
        <f>_xlfn.XLOOKUP(D6,Detail_PL!$C:$C,Detail_PL!$E:$E)</f>
        <v>Interest (Income)/Expense</v>
      </c>
      <c r="F6" s="320"/>
      <c r="G6" s="202"/>
      <c r="H6" s="202" t="s">
        <v>32</v>
      </c>
      <c r="I6" s="312">
        <f>SUMIFS(Detail_PL!AM:AM,Detail_PL!$C:$C,$D6)</f>
        <v>0.21013999999999999</v>
      </c>
      <c r="J6" s="312">
        <f>SUMIFS(Detail_PL!AN:AN,Detail_PL!$C:$C,$D6)</f>
        <v>0</v>
      </c>
      <c r="K6" s="312">
        <f>SUMIFS(Detail_PL!AO:AO,Detail_PL!$C:$C,$D6)</f>
        <v>2.5499999999999998E-2</v>
      </c>
      <c r="L6" s="366">
        <f>SUMIFS(Detail_PL!AP:AP,Detail_PL!$C:$C,$D6)</f>
        <v>0</v>
      </c>
      <c r="M6" s="312">
        <f>SUMIFS(Detail_PL!AQ:AQ,Detail_PL!$C:$C,$D6)</f>
        <v>2.5499999999999998E-2</v>
      </c>
      <c r="O6" s="18"/>
    </row>
    <row r="7" spans="2:15" x14ac:dyDescent="0.3">
      <c r="B7" s="105" t="s">
        <v>17</v>
      </c>
      <c r="C7" s="365" t="str">
        <f>_xlfn.XLOOKUP(B7,EBITDA!B:B,EBITDA!C:C)</f>
        <v>ii</v>
      </c>
      <c r="D7" s="90" t="s">
        <v>315</v>
      </c>
      <c r="E7" s="320" t="str">
        <f>_xlfn.XLOOKUP(D7,Detail_PL!$C:$C,Detail_PL!$E:$E)</f>
        <v>OpEx - Other</v>
      </c>
      <c r="F7" s="320"/>
      <c r="G7" s="202"/>
      <c r="H7" s="202" t="s">
        <v>32</v>
      </c>
      <c r="I7" s="312">
        <f>SUMIFS(Detail_PL!AM:AM,Detail_PL!$C:$C,$D7)</f>
        <v>3.4279999999999998E-2</v>
      </c>
      <c r="J7" s="312">
        <f>SUMIFS(Detail_PL!AN:AN,Detail_PL!$C:$C,$D7)</f>
        <v>0</v>
      </c>
      <c r="K7" s="312">
        <f>SUMIFS(Detail_PL!AO:AO,Detail_PL!$C:$C,$D7)</f>
        <v>0</v>
      </c>
      <c r="L7" s="366">
        <f>SUMIFS(Detail_PL!AP:AP,Detail_PL!$C:$C,$D7)</f>
        <v>0</v>
      </c>
      <c r="M7" s="312">
        <f>SUMIFS(Detail_PL!AQ:AQ,Detail_PL!$C:$C,$D7)</f>
        <v>0</v>
      </c>
      <c r="O7" s="18"/>
    </row>
    <row r="8" spans="2:15" x14ac:dyDescent="0.3">
      <c r="B8" s="105" t="s">
        <v>17</v>
      </c>
      <c r="C8" s="365" t="str">
        <f>_xlfn.XLOOKUP(B8,EBITDA!B:B,EBITDA!C:C)</f>
        <v>ii</v>
      </c>
      <c r="D8" s="90" t="s">
        <v>294</v>
      </c>
      <c r="E8" s="320" t="str">
        <f>_xlfn.XLOOKUP(D8,Detail_PL!$C:$C,Detail_PL!$E:$E)</f>
        <v>Interest (Income)/Expense</v>
      </c>
      <c r="F8" s="320"/>
      <c r="G8" s="202"/>
      <c r="H8" s="202" t="s">
        <v>32</v>
      </c>
      <c r="I8" s="312">
        <f>SUMIFS(Detail_PL!AM:AM,Detail_PL!$C:$C,$D8)</f>
        <v>0</v>
      </c>
      <c r="J8" s="312">
        <f>SUMIFS(Detail_PL!AN:AN,Detail_PL!$C:$C,$D8)</f>
        <v>1</v>
      </c>
      <c r="K8" s="312">
        <f>SUMIFS(Detail_PL!AO:AO,Detail_PL!$C:$C,$D8)</f>
        <v>0</v>
      </c>
      <c r="L8" s="366">
        <f>SUMIFS(Detail_PL!AP:AP,Detail_PL!$C:$C,$D8)</f>
        <v>1</v>
      </c>
      <c r="M8" s="312">
        <f>SUMIFS(Detail_PL!AQ:AQ,Detail_PL!$C:$C,$D8)</f>
        <v>0</v>
      </c>
      <c r="O8" s="18"/>
    </row>
    <row r="9" spans="2:15" ht="5.0999999999999996" customHeight="1" x14ac:dyDescent="0.3">
      <c r="B9" s="321"/>
      <c r="C9" s="367"/>
      <c r="D9" s="319"/>
      <c r="E9" s="319"/>
      <c r="F9" s="319"/>
      <c r="G9" s="369"/>
      <c r="H9" s="321"/>
      <c r="I9" s="203"/>
      <c r="J9" s="203"/>
      <c r="K9" s="203"/>
      <c r="L9" s="370"/>
      <c r="M9" s="203"/>
      <c r="O9" s="18"/>
    </row>
    <row r="10" spans="2:15" x14ac:dyDescent="0.3">
      <c r="B10" s="105" t="s">
        <v>108</v>
      </c>
      <c r="C10" s="365" t="str">
        <f>_xlfn.XLOOKUP(B10,EBITDA!B:B,EBITDA!C:C)</f>
        <v>iii</v>
      </c>
      <c r="D10" s="174" t="s">
        <v>305</v>
      </c>
      <c r="E10" s="320" t="str">
        <f>_xlfn.XLOOKUP(D10,Detail_PL!$C:$C,Detail_PL!$E:$E)</f>
        <v>OpEx - Income Taxes</v>
      </c>
      <c r="F10" s="320"/>
      <c r="G10" s="202"/>
      <c r="H10" s="202" t="s">
        <v>32</v>
      </c>
      <c r="I10" s="312">
        <f>SUMIFS(Detail_PL!AM:AM,Detail_PL!$C:$C,$D10)</f>
        <v>0</v>
      </c>
      <c r="J10" s="312">
        <f>SUMIFS(Detail_PL!AN:AN,Detail_PL!$C:$C,$D10)</f>
        <v>0</v>
      </c>
      <c r="K10" s="312">
        <f>SUMIFS(Detail_PL!AO:AO,Detail_PL!$C:$C,$D10)</f>
        <v>5.8230000000000004E-2</v>
      </c>
      <c r="L10" s="366">
        <f>SUMIFS(Detail_PL!AP:AP,Detail_PL!$C:$C,$D10)</f>
        <v>-5.823000000000008E-2</v>
      </c>
      <c r="M10" s="312">
        <f>SUMIFS(Detail_PL!AQ:AQ,Detail_PL!$C:$C,$D10)</f>
        <v>0</v>
      </c>
      <c r="O10" s="18"/>
    </row>
    <row r="11" spans="2:15" x14ac:dyDescent="0.3">
      <c r="B11" s="105" t="s">
        <v>108</v>
      </c>
      <c r="C11" s="365" t="str">
        <f>_xlfn.XLOOKUP(B11,EBITDA!B:B,EBITDA!C:C)</f>
        <v>iii</v>
      </c>
      <c r="D11" s="174" t="s">
        <v>308</v>
      </c>
      <c r="E11" s="320" t="str">
        <f>_xlfn.XLOOKUP(D11,Detail_PL!$C:$C,Detail_PL!$E:$E)</f>
        <v>OpEx - Income Taxes</v>
      </c>
      <c r="F11" s="320"/>
      <c r="G11" s="202"/>
      <c r="H11" s="202" t="s">
        <v>32</v>
      </c>
      <c r="I11" s="312">
        <f>SUMIFS(Detail_PL!AM:AM,Detail_PL!$C:$C,$D11)</f>
        <v>3.34287</v>
      </c>
      <c r="J11" s="312">
        <f>SUMIFS(Detail_PL!AN:AN,Detail_PL!$C:$C,$D11)</f>
        <v>3.9528699999999994</v>
      </c>
      <c r="K11" s="312">
        <f>SUMIFS(Detail_PL!AO:AO,Detail_PL!$C:$C,$D11)</f>
        <v>1.0941199999999998</v>
      </c>
      <c r="L11" s="366">
        <f>SUMIFS(Detail_PL!AP:AP,Detail_PL!$C:$C,$D11)</f>
        <v>3.1656200000000001</v>
      </c>
      <c r="M11" s="312">
        <f>SUMIFS(Detail_PL!AQ:AQ,Detail_PL!$C:$C,$D11)</f>
        <v>0.30687000000000003</v>
      </c>
      <c r="O11" s="18"/>
    </row>
    <row r="12" spans="2:15" ht="5.0999999999999996" customHeight="1" x14ac:dyDescent="0.3">
      <c r="B12" s="321"/>
      <c r="C12" s="367"/>
      <c r="D12" s="368"/>
      <c r="E12" s="319"/>
      <c r="F12" s="319"/>
      <c r="G12" s="369"/>
      <c r="H12" s="321"/>
      <c r="I12" s="203"/>
      <c r="J12" s="203"/>
      <c r="K12" s="203"/>
      <c r="L12" s="370"/>
      <c r="M12" s="203"/>
      <c r="O12" s="18"/>
    </row>
    <row r="13" spans="2:15" x14ac:dyDescent="0.3">
      <c r="B13" s="105" t="s">
        <v>330</v>
      </c>
      <c r="C13" s="365" t="str">
        <f>_xlfn.XLOOKUP(B13,EBITDA!B:B,EBITDA!C:C)</f>
        <v>iv</v>
      </c>
      <c r="D13" s="325" t="s">
        <v>286</v>
      </c>
      <c r="E13" s="320" t="str">
        <f>_xlfn.XLOOKUP(D13,Detail_PL!$C:$C,Detail_PL!$E:$E)</f>
        <v>OpEx - Depreciation &amp; Amortization</v>
      </c>
      <c r="F13" s="320"/>
      <c r="G13" s="202"/>
      <c r="H13" s="202" t="s">
        <v>32</v>
      </c>
      <c r="I13" s="312">
        <f>SUMIFS(Detail_PL!AM:AM,Detail_PL!$C:$C,$D13)</f>
        <v>7.3620000000000001</v>
      </c>
      <c r="J13" s="312">
        <f>SUMIFS(Detail_PL!AN:AN,Detail_PL!$C:$C,$D13)</f>
        <v>36.314</v>
      </c>
      <c r="K13" s="312">
        <f>SUMIFS(Detail_PL!AO:AO,Detail_PL!$C:$C,$D13)</f>
        <v>36.314</v>
      </c>
      <c r="L13" s="366">
        <f>SUMIFS(Detail_PL!AP:AP,Detail_PL!$C:$C,$D13)</f>
        <v>0</v>
      </c>
      <c r="M13" s="312">
        <f>SUMIFS(Detail_PL!AQ:AQ,Detail_PL!$C:$C,$D13)</f>
        <v>0</v>
      </c>
      <c r="O13" s="18"/>
    </row>
    <row r="14" spans="2:15" x14ac:dyDescent="0.3">
      <c r="B14" s="200" t="s">
        <v>22</v>
      </c>
      <c r="C14" s="364"/>
      <c r="D14" s="364"/>
      <c r="E14" s="318"/>
      <c r="F14" s="318"/>
      <c r="G14" s="318"/>
      <c r="H14" s="318"/>
      <c r="I14" s="204"/>
      <c r="J14" s="204"/>
      <c r="K14" s="204"/>
      <c r="L14" s="371"/>
      <c r="M14" s="204"/>
      <c r="O14" s="18"/>
    </row>
    <row r="15" spans="2:15" x14ac:dyDescent="0.3">
      <c r="B15" s="105" t="s">
        <v>479</v>
      </c>
      <c r="C15" s="365">
        <f>_xlfn.XLOOKUP(B15,EBITDA!B:B,EBITDA!C:C)</f>
        <v>1</v>
      </c>
      <c r="D15" s="174" t="s">
        <v>317</v>
      </c>
      <c r="E15" s="320" t="str">
        <f>_xlfn.XLOOKUP(D15,Detail_PL!$C:$C,Detail_PL!$E:$E)</f>
        <v>Other (Income)/Expense</v>
      </c>
      <c r="F15" s="320"/>
      <c r="G15" s="202"/>
      <c r="H15" s="82" t="s">
        <v>33</v>
      </c>
      <c r="I15" s="312">
        <f>SUMIFS(Detail_PL!AM:AM,Detail_PL!$C:$C,$D15)</f>
        <v>225.30362000000002</v>
      </c>
      <c r="J15" s="312">
        <f>SUMIFS(Detail_PL!AN:AN,Detail_PL!$C:$C,$D15)</f>
        <v>128</v>
      </c>
      <c r="K15" s="312">
        <f>SUMIFS(Detail_PL!AO:AO,Detail_PL!$C:$C,$D15)</f>
        <v>122</v>
      </c>
      <c r="L15" s="366">
        <f>SUMIFS(Detail_PL!AP:AP,Detail_PL!$C:$C,$D15)</f>
        <v>66</v>
      </c>
      <c r="M15" s="312">
        <f>SUMIFS(Detail_PL!AQ:AQ,Detail_PL!$C:$C,$D15)</f>
        <v>60</v>
      </c>
      <c r="O15" s="18"/>
    </row>
    <row r="16" spans="2:15" ht="5.0999999999999996" customHeight="1" x14ac:dyDescent="0.3">
      <c r="B16" s="321"/>
      <c r="C16" s="367"/>
      <c r="D16" s="368"/>
      <c r="E16" s="319"/>
      <c r="F16" s="319"/>
      <c r="G16" s="369"/>
      <c r="H16" s="321"/>
      <c r="I16" s="302"/>
      <c r="J16" s="302"/>
      <c r="K16" s="302"/>
      <c r="L16" s="372"/>
      <c r="M16" s="302"/>
      <c r="O16" s="18"/>
    </row>
    <row r="17" spans="2:15" x14ac:dyDescent="0.3">
      <c r="B17" s="105" t="s">
        <v>335</v>
      </c>
      <c r="C17" s="365">
        <f>_xlfn.XLOOKUP(B17,EBITDA!B:B,EBITDA!C:C)</f>
        <v>2</v>
      </c>
      <c r="D17" s="174" t="s">
        <v>260</v>
      </c>
      <c r="E17" s="320" t="str">
        <f>_xlfn.XLOOKUP(D17,Detail_PL!$C:$C,Detail_PL!$E:$E)</f>
        <v>Tuition Revenue - Gov't Subsidized</v>
      </c>
      <c r="F17" s="320"/>
      <c r="G17" s="202"/>
      <c r="H17" s="82" t="s">
        <v>33</v>
      </c>
      <c r="I17" s="312">
        <f>-SUMIFS(Detail_PL!AM:AM,Detail_PL!$C:$C,$D17)</f>
        <v>-270.46515000000005</v>
      </c>
      <c r="J17" s="312">
        <f>-SUMIFS(Detail_PL!AN:AN,Detail_PL!$C:$C,$D17)</f>
        <v>-70.997240000000005</v>
      </c>
      <c r="K17" s="312">
        <f>-SUMIFS(Detail_PL!AO:AO,Detail_PL!$C:$C,$D17)</f>
        <v>-5</v>
      </c>
      <c r="L17" s="366">
        <f>-SUMIFS(Detail_PL!AP:AP,Detail_PL!$C:$C,$D17)</f>
        <v>-70.997240000000005</v>
      </c>
      <c r="M17" s="312">
        <f>-SUMIFS(Detail_PL!AQ:AQ,Detail_PL!$C:$C,$D17)</f>
        <v>-5</v>
      </c>
      <c r="O17" s="18"/>
    </row>
    <row r="18" spans="2:15" x14ac:dyDescent="0.3">
      <c r="B18" s="105" t="s">
        <v>335</v>
      </c>
      <c r="C18" s="365">
        <f>_xlfn.XLOOKUP(B18,EBITDA!B:B,EBITDA!C:C)</f>
        <v>2</v>
      </c>
      <c r="D18" s="174" t="s">
        <v>260</v>
      </c>
      <c r="E18" s="320" t="str">
        <f>_xlfn.XLOOKUP(D18,Detail_PL!$C:$C,Detail_PL!$E:$E)</f>
        <v>Tuition Revenue - Gov't Subsidized</v>
      </c>
      <c r="F18" s="320" t="s">
        <v>509</v>
      </c>
      <c r="G18" s="202"/>
      <c r="H18" s="82" t="s">
        <v>33</v>
      </c>
      <c r="I18" s="387">
        <v>0</v>
      </c>
      <c r="J18" s="312">
        <f>Detail_PL!X13</f>
        <v>5</v>
      </c>
      <c r="K18" s="312">
        <f>Detail_PL!AF13</f>
        <v>5</v>
      </c>
      <c r="L18" s="388">
        <v>0</v>
      </c>
      <c r="M18" s="312">
        <f>Detail_PL!AF13</f>
        <v>5</v>
      </c>
      <c r="O18" s="18"/>
    </row>
    <row r="19" spans="2:15" ht="5.0999999999999996" customHeight="1" x14ac:dyDescent="0.3">
      <c r="B19" s="321"/>
      <c r="C19" s="367"/>
      <c r="D19" s="368"/>
      <c r="E19" s="319"/>
      <c r="F19" s="319"/>
      <c r="G19" s="369"/>
      <c r="H19" s="321"/>
      <c r="I19" s="203"/>
      <c r="J19" s="203"/>
      <c r="K19" s="203"/>
      <c r="L19" s="370"/>
      <c r="M19" s="203"/>
      <c r="O19" s="18"/>
    </row>
    <row r="20" spans="2:15" x14ac:dyDescent="0.3">
      <c r="B20" s="105" t="s">
        <v>447</v>
      </c>
      <c r="C20" s="365">
        <f>_xlfn.XLOOKUP(B20,EBITDA!B:B,EBITDA!C:C)</f>
        <v>3</v>
      </c>
      <c r="D20" s="90" t="s">
        <v>271</v>
      </c>
      <c r="E20" s="320" t="str">
        <f>_xlfn.XLOOKUP(D20,Detail_PL!$C:$C,Detail_PL!$E:$E)</f>
        <v>OpEx - Rent</v>
      </c>
      <c r="F20" s="320"/>
      <c r="G20" s="202"/>
      <c r="H20" s="82" t="s">
        <v>33</v>
      </c>
      <c r="I20" s="457">
        <f>EBITDA_Subtable!F14</f>
        <v>-12.027919999999995</v>
      </c>
      <c r="J20" s="457">
        <f>EBITDA_Subtable!G14</f>
        <v>-7.2779199999999094</v>
      </c>
      <c r="K20" s="457">
        <f>EBITDA_Subtable!H14</f>
        <v>-2.0279199999999094</v>
      </c>
      <c r="L20" s="458">
        <f>EBITDA_Subtable!I14</f>
        <v>-5.2639599999999689</v>
      </c>
      <c r="M20" s="457">
        <f>EBITDA_Subtable!J14</f>
        <v>-1.3959999999968886E-2</v>
      </c>
    </row>
    <row r="21" spans="2:15" ht="5.0999999999999996" customHeight="1" x14ac:dyDescent="0.3">
      <c r="B21" s="321"/>
      <c r="C21" s="367"/>
      <c r="D21" s="368"/>
      <c r="E21" s="319"/>
      <c r="F21" s="319"/>
      <c r="G21" s="369"/>
      <c r="H21" s="321"/>
      <c r="I21" s="203"/>
      <c r="J21" s="203"/>
      <c r="K21" s="203"/>
      <c r="L21" s="370"/>
      <c r="M21" s="203"/>
      <c r="O21" s="18"/>
    </row>
    <row r="22" spans="2:15" x14ac:dyDescent="0.3">
      <c r="B22" s="24" t="s">
        <v>484</v>
      </c>
      <c r="C22" s="365">
        <f>_xlfn.XLOOKUP(B22,EBITDA!B:B,EBITDA!C:C)</f>
        <v>4</v>
      </c>
      <c r="D22" s="90" t="s">
        <v>284</v>
      </c>
      <c r="E22" s="320" t="str">
        <f>_xlfn.XLOOKUP(D22,Detail_PL!$C:$C,Detail_PL!$E:$E)</f>
        <v>OpEx - Equipment &amp; Repairs</v>
      </c>
      <c r="F22" s="320"/>
      <c r="G22" s="202"/>
      <c r="H22" s="82" t="s">
        <v>33</v>
      </c>
      <c r="I22" s="312">
        <f>'EBITDA Adj. Calcs'!AI31</f>
        <v>0</v>
      </c>
      <c r="J22" s="312">
        <f>'EBITDA Adj. Calcs'!AJ31</f>
        <v>0</v>
      </c>
      <c r="K22" s="312">
        <f>'EBITDA Adj. Calcs'!AK31</f>
        <v>-40.973440000000004</v>
      </c>
      <c r="L22" s="366">
        <f>'EBITDA Adj. Calcs'!AL31</f>
        <v>40.973440000000004</v>
      </c>
      <c r="M22" s="312">
        <f>'EBITDA Adj. Calcs'!AM31</f>
        <v>0</v>
      </c>
    </row>
    <row r="23" spans="2:15" x14ac:dyDescent="0.3">
      <c r="B23" s="24" t="s">
        <v>484</v>
      </c>
      <c r="C23" s="365">
        <f>_xlfn.XLOOKUP(B23,EBITDA!B:B,EBITDA!C:C)</f>
        <v>4</v>
      </c>
      <c r="D23" s="90" t="s">
        <v>307</v>
      </c>
      <c r="E23" s="320" t="str">
        <f>_xlfn.XLOOKUP(D23,Detail_PL!$C:$C,Detail_PL!$E:$E)</f>
        <v>OpEx - Other</v>
      </c>
      <c r="F23" s="320"/>
      <c r="G23" s="202"/>
      <c r="H23" s="82" t="s">
        <v>33</v>
      </c>
      <c r="I23" s="312">
        <f>'EBITDA Adj. Calcs'!AI35</f>
        <v>0</v>
      </c>
      <c r="J23" s="312">
        <f>'EBITDA Adj. Calcs'!AJ35</f>
        <v>0</v>
      </c>
      <c r="K23" s="312">
        <f>'EBITDA Adj. Calcs'!AK35</f>
        <v>-4.7220000000000004</v>
      </c>
      <c r="L23" s="366">
        <f>'EBITDA Adj. Calcs'!AL35</f>
        <v>4.7220000000000004</v>
      </c>
      <c r="M23" s="312">
        <f>'EBITDA Adj. Calcs'!AM35</f>
        <v>0</v>
      </c>
    </row>
    <row r="24" spans="2:15" ht="5.0999999999999996" customHeight="1" x14ac:dyDescent="0.3">
      <c r="B24" s="321"/>
      <c r="C24" s="367"/>
      <c r="D24" s="368"/>
      <c r="E24" s="319"/>
      <c r="F24" s="319"/>
      <c r="G24" s="369"/>
      <c r="H24" s="321"/>
      <c r="I24" s="203"/>
      <c r="J24" s="203"/>
      <c r="K24" s="203"/>
      <c r="L24" s="370"/>
      <c r="M24" s="203"/>
      <c r="O24" s="18"/>
    </row>
    <row r="25" spans="2:15" x14ac:dyDescent="0.3">
      <c r="B25" s="24" t="s">
        <v>485</v>
      </c>
      <c r="C25" s="365">
        <f>_xlfn.XLOOKUP(B25,EBITDA!B:B,EBITDA!C:C)</f>
        <v>5</v>
      </c>
      <c r="D25" s="90" t="s">
        <v>269</v>
      </c>
      <c r="E25" s="320" t="str">
        <f>_xlfn.XLOOKUP(D25,Detail_PL!$C:$C,Detail_PL!$E:$E)</f>
        <v>Classroom Expenses - Food, Snacks, Supplies</v>
      </c>
      <c r="F25" s="320"/>
      <c r="G25" s="202"/>
      <c r="H25" s="82" t="s">
        <v>33</v>
      </c>
      <c r="I25" s="312">
        <f>'EBITDA Adj. Calcs'!AI44</f>
        <v>0</v>
      </c>
      <c r="J25" s="312">
        <f>'EBITDA Adj. Calcs'!AJ44</f>
        <v>5.228590060217563</v>
      </c>
      <c r="K25" s="312">
        <f>'EBITDA Adj. Calcs'!AK44</f>
        <v>-7.516309858974358</v>
      </c>
      <c r="L25" s="366">
        <f>'EBITDA Adj. Calcs'!AL44</f>
        <v>7.4907499191919182</v>
      </c>
      <c r="M25" s="312">
        <f>'EBITDA Adj. Calcs'!AM44</f>
        <v>-5.254150000000001</v>
      </c>
    </row>
    <row r="26" spans="2:15" ht="5.0999999999999996" customHeight="1" x14ac:dyDescent="0.3">
      <c r="B26" s="321"/>
      <c r="C26" s="367"/>
      <c r="D26" s="368"/>
      <c r="E26" s="319"/>
      <c r="F26" s="319"/>
      <c r="G26" s="369"/>
      <c r="H26" s="321"/>
      <c r="I26" s="203"/>
      <c r="J26" s="203"/>
      <c r="K26" s="203"/>
      <c r="L26" s="370"/>
      <c r="M26" s="203"/>
      <c r="O26" s="18"/>
    </row>
    <row r="27" spans="2:15" x14ac:dyDescent="0.3">
      <c r="B27" s="24" t="s">
        <v>481</v>
      </c>
      <c r="C27" s="365">
        <f>_xlfn.XLOOKUP(B27,EBITDA!B:B,EBITDA!C:C)</f>
        <v>6</v>
      </c>
      <c r="D27" s="90" t="s">
        <v>287</v>
      </c>
      <c r="E27" s="320" t="str">
        <f>_xlfn.XLOOKUP(D27,Detail_PL!$C:$C,Detail_PL!$E:$E)</f>
        <v>Employee Costs - Wages &amp; Payroll Taxes</v>
      </c>
      <c r="F27" s="320"/>
      <c r="G27" s="202"/>
      <c r="H27" s="82" t="s">
        <v>33</v>
      </c>
      <c r="I27" s="312">
        <f>'EBITDA Adj. Calcs'!AI15</f>
        <v>52.27993444444445</v>
      </c>
      <c r="J27" s="312">
        <f>'EBITDA Adj. Calcs'!AJ15</f>
        <v>0</v>
      </c>
      <c r="K27" s="312">
        <f>'EBITDA Adj. Calcs'!AK15</f>
        <v>0</v>
      </c>
      <c r="L27" s="366">
        <f>'EBITDA Adj. Calcs'!AL15</f>
        <v>0</v>
      </c>
      <c r="M27" s="312">
        <f>'EBITDA Adj. Calcs'!AM15</f>
        <v>0</v>
      </c>
    </row>
    <row r="28" spans="2:15" x14ac:dyDescent="0.3">
      <c r="B28" s="24" t="s">
        <v>481</v>
      </c>
      <c r="C28" s="365">
        <f>_xlfn.XLOOKUP(B28,EBITDA!B:B,EBITDA!C:C)</f>
        <v>6</v>
      </c>
      <c r="D28" s="90" t="s">
        <v>301</v>
      </c>
      <c r="E28" s="320" t="str">
        <f>_xlfn.XLOOKUP(D28,Detail_PL!$C:$C,Detail_PL!$E:$E)</f>
        <v>Employee Costs - Wages &amp; Payroll Taxes</v>
      </c>
      <c r="F28" s="320"/>
      <c r="G28" s="202"/>
      <c r="H28" s="82" t="s">
        <v>33</v>
      </c>
      <c r="I28" s="312">
        <f>'EBITDA Adj. Calcs'!AI17</f>
        <v>3.9994149850000005</v>
      </c>
      <c r="J28" s="312">
        <f>'EBITDA Adj. Calcs'!AJ16</f>
        <v>0</v>
      </c>
      <c r="K28" s="312">
        <f>'EBITDA Adj. Calcs'!AK16</f>
        <v>0</v>
      </c>
      <c r="L28" s="366">
        <f>'EBITDA Adj. Calcs'!AL16</f>
        <v>0</v>
      </c>
      <c r="M28" s="312">
        <f>'EBITDA Adj. Calcs'!AM16</f>
        <v>0</v>
      </c>
    </row>
    <row r="29" spans="2:15" ht="5.0999999999999996" customHeight="1" x14ac:dyDescent="0.3">
      <c r="B29" s="321"/>
      <c r="C29" s="367"/>
      <c r="D29" s="368"/>
      <c r="E29" s="319"/>
      <c r="F29" s="319"/>
      <c r="G29" s="369"/>
      <c r="H29" s="321"/>
      <c r="I29" s="203"/>
      <c r="J29" s="203"/>
      <c r="K29" s="203"/>
      <c r="L29" s="370"/>
      <c r="M29" s="203"/>
      <c r="O29" s="18"/>
    </row>
    <row r="30" spans="2:15" x14ac:dyDescent="0.3">
      <c r="B30" s="24" t="s">
        <v>482</v>
      </c>
      <c r="C30" s="365">
        <f>_xlfn.XLOOKUP(B30,EBITDA!B:B,EBITDA!C:C)</f>
        <v>7</v>
      </c>
      <c r="D30" t="s">
        <v>274</v>
      </c>
      <c r="E30" s="320" t="str">
        <f>_xlfn.XLOOKUP(D30,Detail_PL!$C:$C,Detail_PL!$E:$E)</f>
        <v>OpEx - Utilities</v>
      </c>
      <c r="F30" s="320"/>
      <c r="G30" s="202"/>
      <c r="H30" s="82" t="s">
        <v>33</v>
      </c>
      <c r="I30" s="312">
        <f>'EBITDA Adj. Calcs'!AI25</f>
        <v>-8.0024540000000002</v>
      </c>
      <c r="J30" s="312">
        <f>'EBITDA Adj. Calcs'!AJ25</f>
        <v>0</v>
      </c>
      <c r="K30" s="312">
        <f>'EBITDA Adj. Calcs'!AK25</f>
        <v>0</v>
      </c>
      <c r="L30" s="366">
        <f>'EBITDA Adj. Calcs'!AL25</f>
        <v>0</v>
      </c>
      <c r="M30" s="312">
        <f>'EBITDA Adj. Calcs'!AM25</f>
        <v>0</v>
      </c>
    </row>
    <row r="31" spans="2:15" ht="5.0999999999999996" customHeight="1" x14ac:dyDescent="0.3">
      <c r="B31" s="321"/>
      <c r="C31" s="367"/>
      <c r="D31" s="368"/>
      <c r="E31" s="319"/>
      <c r="F31" s="319"/>
      <c r="G31" s="369"/>
      <c r="H31" s="321"/>
      <c r="I31" s="203"/>
      <c r="J31" s="203"/>
      <c r="K31" s="203"/>
      <c r="L31" s="370"/>
      <c r="M31" s="203"/>
      <c r="O31" s="18"/>
    </row>
    <row r="32" spans="2:15" x14ac:dyDescent="0.3">
      <c r="B32" s="24" t="s">
        <v>483</v>
      </c>
      <c r="C32" s="365">
        <f>_xlfn.XLOOKUP(B32,EBITDA!B:B,EBITDA!C:C)</f>
        <v>8</v>
      </c>
      <c r="D32" t="s">
        <v>290</v>
      </c>
      <c r="E32" s="320" t="str">
        <f>_xlfn.XLOOKUP(D32,Detail_PL!$C:$C,Detail_PL!$E:$E)</f>
        <v>Employee Costs - Wages &amp; Payroll Taxes</v>
      </c>
      <c r="F32" s="320"/>
      <c r="G32" s="202"/>
      <c r="H32" s="82" t="s">
        <v>33</v>
      </c>
      <c r="I32" s="312">
        <f>SUMIFS(Detail_PL!AM:AM,Detail_PL!$C:$C,$D32)</f>
        <v>0</v>
      </c>
      <c r="J32" s="312">
        <f>SUMIFS(Detail_PL!AN:AN,Detail_PL!$C:$C,$D32)</f>
        <v>4.992</v>
      </c>
      <c r="K32" s="312">
        <f>SUMIFS(Detail_PL!AO:AO,Detail_PL!$C:$C,$D32)</f>
        <v>0</v>
      </c>
      <c r="L32" s="366">
        <f>SUMIFS(Detail_PL!AP:AP,Detail_PL!$C:$C,$D32)</f>
        <v>4.992</v>
      </c>
      <c r="M32" s="312">
        <f>SUMIFS(Detail_PL!AQ:AQ,Detail_PL!$C:$C,$D32)</f>
        <v>0</v>
      </c>
    </row>
    <row r="33" spans="2:17" x14ac:dyDescent="0.3">
      <c r="B33" s="24" t="s">
        <v>483</v>
      </c>
      <c r="C33" s="365">
        <f>_xlfn.XLOOKUP(B33,EBITDA!B:B,EBITDA!C:C)</f>
        <v>8</v>
      </c>
      <c r="D33" s="90" t="s">
        <v>301</v>
      </c>
      <c r="E33" s="320" t="str">
        <f>_xlfn.XLOOKUP(D33,Detail_PL!$C:$C,Detail_PL!$E:$E)</f>
        <v>Employee Costs - Wages &amp; Payroll Taxes</v>
      </c>
      <c r="F33" s="320"/>
      <c r="G33" s="202"/>
      <c r="H33" s="82" t="s">
        <v>33</v>
      </c>
      <c r="I33" s="313">
        <f>I32*0.0765</f>
        <v>0</v>
      </c>
      <c r="J33" s="313">
        <f>J32*0.0765</f>
        <v>0.38188800000000001</v>
      </c>
      <c r="K33" s="313">
        <f>K32*0.0765</f>
        <v>0</v>
      </c>
      <c r="L33" s="373">
        <f>L32*0.0765</f>
        <v>0.38188800000000001</v>
      </c>
      <c r="M33" s="313">
        <f>M32*0.0765</f>
        <v>0</v>
      </c>
    </row>
    <row r="34" spans="2:17" ht="5.0999999999999996" customHeight="1" x14ac:dyDescent="0.3">
      <c r="B34" s="321"/>
      <c r="C34" s="367"/>
      <c r="D34" s="368"/>
      <c r="E34" s="319"/>
      <c r="F34" s="319"/>
      <c r="G34" s="369"/>
      <c r="H34" s="321"/>
      <c r="I34" s="203"/>
      <c r="J34" s="203"/>
      <c r="K34" s="203"/>
      <c r="L34" s="370"/>
      <c r="M34" s="203"/>
      <c r="O34" s="18"/>
    </row>
    <row r="35" spans="2:17" x14ac:dyDescent="0.3">
      <c r="B35" s="202" t="s">
        <v>446</v>
      </c>
      <c r="C35" s="365">
        <f>_xlfn.XLOOKUP(B35,EBITDA!B:B,EBITDA!C:C)</f>
        <v>9</v>
      </c>
      <c r="D35" s="368"/>
      <c r="E35" s="389" t="s">
        <v>76</v>
      </c>
      <c r="F35" s="202"/>
      <c r="G35" s="202"/>
      <c r="H35" s="82" t="s">
        <v>33</v>
      </c>
      <c r="I35" s="312">
        <f>'EBITDA Adj. Calcs'!AI62</f>
        <v>-2.699461904761904</v>
      </c>
      <c r="J35" s="312">
        <f>'EBITDA Adj. Calcs'!AJ62</f>
        <v>9.1810776190476417</v>
      </c>
      <c r="K35" s="312">
        <f>'EBITDA Adj. Calcs'!AK62</f>
        <v>2.4050642857143032</v>
      </c>
      <c r="L35" s="366">
        <f>'EBITDA Adj. Calcs'!AL62</f>
        <v>3.4338940476190487</v>
      </c>
      <c r="M35" s="312">
        <f>'EBITDA Adj. Calcs'!AM62</f>
        <v>-3.3421192857142756</v>
      </c>
    </row>
    <row r="36" spans="2:17" x14ac:dyDescent="0.3">
      <c r="B36" s="202" t="s">
        <v>446</v>
      </c>
      <c r="C36" s="365">
        <f>_xlfn.XLOOKUP(B36,EBITDA!B:B,EBITDA!C:C)</f>
        <v>9</v>
      </c>
      <c r="D36" s="368"/>
      <c r="E36" s="389" t="s">
        <v>76</v>
      </c>
      <c r="F36" s="202"/>
      <c r="G36" s="202"/>
      <c r="H36" s="82" t="s">
        <v>33</v>
      </c>
      <c r="I36" s="312">
        <f>'EBITDA Adj. Calcs'!AI64</f>
        <v>-0.20650883571428569</v>
      </c>
      <c r="J36" s="312">
        <f>'EBITDA Adj. Calcs'!AJ64</f>
        <v>0.70235243785714307</v>
      </c>
      <c r="K36" s="312">
        <f>'EBITDA Adj. Calcs'!AK64</f>
        <v>0.18398741785714284</v>
      </c>
      <c r="L36" s="366">
        <f>'EBITDA Adj. Calcs'!AL64</f>
        <v>0.26269289464285728</v>
      </c>
      <c r="M36" s="312">
        <f>'EBITDA Adj. Calcs'!AM64</f>
        <v>-0.25567212535714295</v>
      </c>
    </row>
    <row r="37" spans="2:17" ht="5.0999999999999996" customHeight="1" x14ac:dyDescent="0.3">
      <c r="B37" s="321"/>
      <c r="C37" s="367"/>
      <c r="D37" s="368"/>
      <c r="E37" s="319"/>
      <c r="F37" s="319"/>
      <c r="G37" s="369"/>
      <c r="H37" s="321"/>
      <c r="I37" s="203"/>
      <c r="J37" s="203"/>
      <c r="K37" s="203"/>
      <c r="L37" s="370"/>
      <c r="M37" s="203"/>
      <c r="O37" s="18"/>
    </row>
    <row r="38" spans="2:17" x14ac:dyDescent="0.3">
      <c r="B38" s="105" t="s">
        <v>478</v>
      </c>
      <c r="C38" s="365">
        <f>_xlfn.XLOOKUP(B38,EBITDA!B:B,EBITDA!C:C)</f>
        <v>10</v>
      </c>
      <c r="D38" s="321"/>
      <c r="E38" s="321"/>
      <c r="F38" s="320"/>
      <c r="G38" s="202"/>
      <c r="H38" s="82" t="s">
        <v>33</v>
      </c>
      <c r="I38" s="144" t="s">
        <v>72</v>
      </c>
      <c r="J38" s="144" t="s">
        <v>72</v>
      </c>
      <c r="K38" s="144" t="s">
        <v>72</v>
      </c>
      <c r="L38" s="145" t="s">
        <v>72</v>
      </c>
      <c r="M38" s="144" t="s">
        <v>72</v>
      </c>
      <c r="O38" s="18"/>
    </row>
    <row r="39" spans="2:17" ht="5.0999999999999996" customHeight="1" x14ac:dyDescent="0.3">
      <c r="B39" s="321"/>
      <c r="C39" s="367"/>
      <c r="D39" s="368"/>
      <c r="E39" s="319"/>
      <c r="F39" s="319"/>
      <c r="G39" s="369"/>
      <c r="H39" s="321"/>
      <c r="I39" s="203"/>
      <c r="J39" s="203"/>
      <c r="K39" s="203"/>
      <c r="L39" s="370"/>
      <c r="M39" s="203"/>
      <c r="O39" s="18"/>
    </row>
    <row r="40" spans="2:17" x14ac:dyDescent="0.3">
      <c r="B40" s="202" t="s">
        <v>95</v>
      </c>
      <c r="C40" s="365">
        <f>_xlfn.XLOOKUP(B40,EBITDA!B:B,EBITDA!C:C)</f>
        <v>11</v>
      </c>
      <c r="D40" s="321"/>
      <c r="E40" s="321"/>
      <c r="F40" s="202"/>
      <c r="G40" s="202"/>
      <c r="H40" s="82" t="s">
        <v>33</v>
      </c>
      <c r="I40" s="144" t="s">
        <v>72</v>
      </c>
      <c r="J40" s="144" t="s">
        <v>72</v>
      </c>
      <c r="K40" s="144" t="s">
        <v>72</v>
      </c>
      <c r="L40" s="145" t="s">
        <v>72</v>
      </c>
      <c r="M40" s="144" t="s">
        <v>72</v>
      </c>
    </row>
    <row r="41" spans="2:17" ht="5.0999999999999996" customHeight="1" x14ac:dyDescent="0.3">
      <c r="B41" s="321"/>
      <c r="C41" s="367"/>
      <c r="D41" s="368"/>
      <c r="E41" s="319"/>
      <c r="F41" s="319"/>
      <c r="G41" s="369"/>
      <c r="H41" s="321"/>
      <c r="I41" s="203"/>
      <c r="J41" s="203"/>
      <c r="K41" s="203"/>
      <c r="L41" s="370"/>
      <c r="M41" s="203"/>
      <c r="O41" s="18"/>
    </row>
    <row r="42" spans="2:17" x14ac:dyDescent="0.3">
      <c r="B42" s="200" t="s">
        <v>83</v>
      </c>
      <c r="C42" s="364"/>
      <c r="D42" s="364"/>
      <c r="E42" s="318"/>
      <c r="F42" s="318"/>
      <c r="G42" s="318"/>
      <c r="H42" s="318"/>
      <c r="I42" s="204"/>
      <c r="J42" s="204"/>
      <c r="K42" s="204"/>
      <c r="L42" s="371"/>
      <c r="M42" s="204"/>
      <c r="O42" s="18"/>
    </row>
    <row r="43" spans="2:17" x14ac:dyDescent="0.3">
      <c r="B43" s="22" t="s">
        <v>73</v>
      </c>
      <c r="C43" s="365">
        <f>_xlfn.XLOOKUP(B43,EBITDA!B:B,EBITDA!C:C)</f>
        <v>12</v>
      </c>
      <c r="D43" s="90" t="s">
        <v>313</v>
      </c>
      <c r="E43" s="320" t="str">
        <f>_xlfn.XLOOKUP(D43,Detail_PL!$C:$C,Detail_PL!$E:$E)</f>
        <v>Employee Costs - Fringe</v>
      </c>
      <c r="F43" s="202"/>
      <c r="G43" s="202"/>
      <c r="H43" t="s">
        <v>54</v>
      </c>
      <c r="I43" s="313">
        <f>EBITDA_Subtable!F31</f>
        <v>-37.286106987301586</v>
      </c>
      <c r="J43" s="313">
        <f>EBITDA_Subtable!G31</f>
        <v>-38.239711095238093</v>
      </c>
      <c r="K43" s="313">
        <f>EBITDA_Subtable!H31</f>
        <v>-42.383106228571428</v>
      </c>
      <c r="L43" s="373">
        <f>EBITDA_Subtable!I31</f>
        <v>-18.265123113095243</v>
      </c>
      <c r="M43" s="313">
        <f>EBITDA_Subtable!J31</f>
        <v>-22.408518246428578</v>
      </c>
    </row>
    <row r="44" spans="2:17" ht="5.0999999999999996" customHeight="1" x14ac:dyDescent="0.3">
      <c r="B44" s="321"/>
      <c r="C44" s="367"/>
      <c r="D44" s="368"/>
      <c r="E44" s="319"/>
      <c r="F44" s="319"/>
      <c r="G44" s="369"/>
      <c r="H44" s="321"/>
      <c r="I44" s="203"/>
      <c r="J44" s="203"/>
      <c r="K44" s="203"/>
      <c r="L44" s="370"/>
      <c r="M44" s="203"/>
      <c r="O44" s="18"/>
    </row>
    <row r="45" spans="2:17" customFormat="1" x14ac:dyDescent="0.3"/>
    <row r="46" spans="2:17" x14ac:dyDescent="0.3">
      <c r="B46" s="284" t="s">
        <v>464</v>
      </c>
      <c r="C46" s="314"/>
      <c r="D46" s="314"/>
      <c r="E46" s="314"/>
      <c r="F46" s="314"/>
      <c r="G46" s="314"/>
      <c r="H46" s="314"/>
      <c r="I46" s="314"/>
      <c r="J46" s="314"/>
      <c r="K46" s="374"/>
      <c r="L46" s="314"/>
      <c r="M46" s="375"/>
      <c r="N46"/>
    </row>
    <row r="47" spans="2:17" x14ac:dyDescent="0.3">
      <c r="B47" s="285" t="s">
        <v>32</v>
      </c>
      <c r="I47" s="110">
        <f t="shared" ref="I47:M50" si="0">SUMIFS(I:I,$H:$H,$B47)</f>
        <v>10.94929</v>
      </c>
      <c r="J47" s="110">
        <f t="shared" si="0"/>
        <v>41.266869999999997</v>
      </c>
      <c r="K47" s="110">
        <f t="shared" si="0"/>
        <v>37.491849999999999</v>
      </c>
      <c r="L47" s="205">
        <f t="shared" si="0"/>
        <v>4.1073899999999997</v>
      </c>
      <c r="M47" s="376">
        <f t="shared" si="0"/>
        <v>0.33237000000000005</v>
      </c>
      <c r="Q47" s="18"/>
    </row>
    <row r="48" spans="2:17" x14ac:dyDescent="0.3">
      <c r="B48" s="285" t="s">
        <v>465</v>
      </c>
      <c r="I48" s="110">
        <f t="shared" si="0"/>
        <v>0</v>
      </c>
      <c r="J48" s="110">
        <f t="shared" si="0"/>
        <v>0</v>
      </c>
      <c r="K48" s="110">
        <f t="shared" si="0"/>
        <v>0</v>
      </c>
      <c r="L48" s="205">
        <f t="shared" si="0"/>
        <v>0</v>
      </c>
      <c r="M48" s="376">
        <f t="shared" si="0"/>
        <v>0</v>
      </c>
      <c r="Q48" s="18"/>
    </row>
    <row r="49" spans="2:13" x14ac:dyDescent="0.3">
      <c r="B49" s="285" t="s">
        <v>33</v>
      </c>
      <c r="I49" s="110">
        <f t="shared" si="0"/>
        <v>-11.81852531103176</v>
      </c>
      <c r="J49" s="110">
        <f t="shared" si="0"/>
        <v>75.210748117122435</v>
      </c>
      <c r="K49" s="110">
        <f t="shared" si="0"/>
        <v>69.349381844597175</v>
      </c>
      <c r="L49" s="205">
        <f t="shared" si="0"/>
        <v>51.995464861453861</v>
      </c>
      <c r="M49" s="376">
        <f t="shared" si="0"/>
        <v>51.134098588928609</v>
      </c>
    </row>
    <row r="50" spans="2:13" x14ac:dyDescent="0.3">
      <c r="B50" s="285" t="s">
        <v>54</v>
      </c>
      <c r="I50" s="110">
        <f t="shared" si="0"/>
        <v>-37.286106987301586</v>
      </c>
      <c r="J50" s="110">
        <f t="shared" si="0"/>
        <v>-38.239711095238093</v>
      </c>
      <c r="K50" s="110">
        <f t="shared" si="0"/>
        <v>-42.383106228571428</v>
      </c>
      <c r="L50" s="205">
        <f t="shared" si="0"/>
        <v>-18.265123113095243</v>
      </c>
      <c r="M50" s="376">
        <f t="shared" si="0"/>
        <v>-22.408518246428578</v>
      </c>
    </row>
    <row r="51" spans="2:13" x14ac:dyDescent="0.3">
      <c r="B51" s="286" t="s">
        <v>464</v>
      </c>
      <c r="C51" s="322"/>
      <c r="D51" s="322"/>
      <c r="E51" s="322"/>
      <c r="F51" s="322"/>
      <c r="G51" s="322"/>
      <c r="H51" s="322"/>
      <c r="I51" s="315">
        <f>SUM(I47:I50)</f>
        <v>-38.155342298333345</v>
      </c>
      <c r="J51" s="315">
        <f>SUM(J47:J50)</f>
        <v>78.23790702188434</v>
      </c>
      <c r="K51" s="377">
        <f>SUM(K47:K50)</f>
        <v>64.45812561602574</v>
      </c>
      <c r="L51" s="315">
        <f>SUM(L47:L50)</f>
        <v>37.837731748358621</v>
      </c>
      <c r="M51" s="378">
        <f>SUM(M47:M50)</f>
        <v>29.057950342500028</v>
      </c>
    </row>
    <row r="52" spans="2:13" x14ac:dyDescent="0.3">
      <c r="B52" s="34" t="s">
        <v>466</v>
      </c>
      <c r="C52" s="34"/>
      <c r="G52"/>
      <c r="H52"/>
    </row>
  </sheetData>
  <autoFilter ref="B4:M47" xr:uid="{D710999B-E6D0-4E34-9186-009BF6D7C435}"/>
  <conditionalFormatting sqref="B5:C5">
    <cfRule type="duplicateValues" dxfId="27" priority="31"/>
  </conditionalFormatting>
  <conditionalFormatting sqref="B14:C14">
    <cfRule type="duplicateValues" dxfId="26" priority="29"/>
  </conditionalFormatting>
  <conditionalFormatting sqref="B42:C42">
    <cfRule type="duplicateValues" dxfId="25" priority="22"/>
  </conditionalFormatting>
  <conditionalFormatting sqref="D3:D5">
    <cfRule type="duplicateValues" dxfId="24" priority="32"/>
  </conditionalFormatting>
  <conditionalFormatting sqref="D12">
    <cfRule type="duplicateValues" dxfId="23" priority="33"/>
  </conditionalFormatting>
  <conditionalFormatting sqref="D14">
    <cfRule type="duplicateValues" dxfId="22" priority="30"/>
  </conditionalFormatting>
  <conditionalFormatting sqref="D16">
    <cfRule type="duplicateValues" dxfId="21" priority="27"/>
  </conditionalFormatting>
  <conditionalFormatting sqref="D19">
    <cfRule type="duplicateValues" dxfId="20" priority="18"/>
  </conditionalFormatting>
  <conditionalFormatting sqref="D21">
    <cfRule type="duplicateValues" dxfId="19" priority="5"/>
  </conditionalFormatting>
  <conditionalFormatting sqref="D24">
    <cfRule type="duplicateValues" dxfId="18" priority="1"/>
  </conditionalFormatting>
  <conditionalFormatting sqref="D26">
    <cfRule type="duplicateValues" dxfId="17" priority="11"/>
  </conditionalFormatting>
  <conditionalFormatting sqref="D29">
    <cfRule type="duplicateValues" dxfId="16" priority="4"/>
  </conditionalFormatting>
  <conditionalFormatting sqref="D31">
    <cfRule type="duplicateValues" dxfId="15" priority="3"/>
  </conditionalFormatting>
  <conditionalFormatting sqref="D34">
    <cfRule type="duplicateValues" dxfId="14" priority="2"/>
  </conditionalFormatting>
  <conditionalFormatting sqref="D35:D36">
    <cfRule type="duplicateValues" dxfId="13" priority="15"/>
  </conditionalFormatting>
  <conditionalFormatting sqref="D37">
    <cfRule type="duplicateValues" dxfId="12" priority="24"/>
  </conditionalFormatting>
  <conditionalFormatting sqref="D39">
    <cfRule type="duplicateValues" dxfId="11" priority="10"/>
  </conditionalFormatting>
  <conditionalFormatting sqref="D41">
    <cfRule type="duplicateValues" dxfId="10" priority="19"/>
  </conditionalFormatting>
  <conditionalFormatting sqref="D42">
    <cfRule type="duplicateValues" dxfId="9" priority="23"/>
  </conditionalFormatting>
  <conditionalFormatting sqref="D44">
    <cfRule type="duplicateValues" dxfId="8" priority="28"/>
  </conditionalFormatting>
  <conditionalFormatting sqref="I46:L46 D46:H51 B46:C52 I51:L51">
    <cfRule type="containsText" dxfId="7" priority="8" operator="containsText" text="[OPEN]">
      <formula>NOT(ISERROR(SEARCH("[OPEN]",B46)))</formula>
    </cfRule>
  </conditionalFormatting>
  <conditionalFormatting sqref="M46:M51">
    <cfRule type="containsText" dxfId="6" priority="7" operator="containsText" text="[OPEN]">
      <formula>NOT(ISERROR(SEARCH("[OPEN]",M46)))</formula>
    </cfRule>
  </conditionalFormatting>
  <conditionalFormatting sqref="O47:O50">
    <cfRule type="containsText" dxfId="5" priority="6" operator="containsText" text="[OPEN]">
      <formula>NOT(ISERROR(SEARCH("[OPEN]",O47)))</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5DDDE-122F-4B38-A6D4-314ADE52A925}">
  <sheetPr codeName="Sheet5">
    <tabColor theme="4" tint="0.79998168889431442"/>
    <pageSetUpPr autoPageBreaks="0"/>
  </sheetPr>
  <dimension ref="B1:K32"/>
  <sheetViews>
    <sheetView showGridLines="0" topLeftCell="C11" zoomScale="205" zoomScaleNormal="205" workbookViewId="0">
      <selection activeCell="D18" sqref="D18:K31"/>
    </sheetView>
  </sheetViews>
  <sheetFormatPr defaultRowHeight="13.8" x14ac:dyDescent="0.3"/>
  <cols>
    <col min="1" max="1" width="1.44140625" customWidth="1"/>
    <col min="2" max="2" width="5.109375" style="124" bestFit="1" customWidth="1"/>
    <col min="3" max="3" width="1.109375" customWidth="1"/>
    <col min="4" max="4" width="32.44140625" bestFit="1" customWidth="1"/>
    <col min="5" max="5" width="2.6640625" customWidth="1"/>
    <col min="6" max="10" width="8.6640625" customWidth="1"/>
    <col min="11" max="11" width="10.33203125" customWidth="1"/>
  </cols>
  <sheetData>
    <row r="1" spans="2:11" ht="6.75" customHeight="1" x14ac:dyDescent="0.3"/>
    <row r="2" spans="2:11" x14ac:dyDescent="0.3">
      <c r="B2" s="131" t="str">
        <f>_xlfn.XLOOKUP(D2,EBITDA!$B:$B,EBITDA!$C:$C)</f>
        <v>i</v>
      </c>
      <c r="D2" s="16" t="s">
        <v>14</v>
      </c>
      <c r="E2" s="16"/>
      <c r="F2" s="51"/>
      <c r="G2" s="51"/>
      <c r="H2" s="51"/>
      <c r="I2" s="51"/>
      <c r="J2" s="51"/>
    </row>
    <row r="3" spans="2:11" x14ac:dyDescent="0.3">
      <c r="D3" s="275" t="s">
        <v>9</v>
      </c>
      <c r="E3" s="39"/>
      <c r="F3" s="39" t="s">
        <v>52</v>
      </c>
      <c r="G3" s="39" t="s">
        <v>63</v>
      </c>
      <c r="H3" s="39" t="s">
        <v>64</v>
      </c>
      <c r="I3" s="40" t="s">
        <v>65</v>
      </c>
      <c r="J3" s="39" t="s">
        <v>66</v>
      </c>
      <c r="K3" s="157" t="s">
        <v>583</v>
      </c>
    </row>
    <row r="4" spans="2:11" x14ac:dyDescent="0.3">
      <c r="D4" s="83" t="s">
        <v>448</v>
      </c>
      <c r="E4" s="23"/>
      <c r="F4" s="109">
        <f>SUMIFS(Detail_PL!AM:AM,Detail_PL!$G:$G,$D4)</f>
        <v>225.30362000000002</v>
      </c>
      <c r="G4" s="109">
        <f>SUMIFS(Detail_PL!AN:AN,Detail_PL!$G:$G,$D4)</f>
        <v>128</v>
      </c>
      <c r="H4" s="109">
        <f>SUMIFS(Detail_PL!AO:AO,Detail_PL!$G:$G,$D4)</f>
        <v>122</v>
      </c>
      <c r="I4" s="126">
        <f>SUMIFS(Detail_PL!AP:AP,Detail_PL!$G:$G,$D4)</f>
        <v>66</v>
      </c>
      <c r="J4" s="109">
        <f>SUMIFS(Detail_PL!AQ:AQ,Detail_PL!$G:$G,$D4)</f>
        <v>60</v>
      </c>
      <c r="K4" s="277" t="s">
        <v>531</v>
      </c>
    </row>
    <row r="5" spans="2:11" x14ac:dyDescent="0.3">
      <c r="D5" s="83" t="s">
        <v>488</v>
      </c>
      <c r="E5" s="23"/>
      <c r="F5" s="109">
        <f>SUMIFS(Detail_PL!AM:AM,Detail_PL!$G:$G,$D5)</f>
        <v>0.21013999999999999</v>
      </c>
      <c r="G5" s="109">
        <f>SUMIFS(Detail_PL!AN:AN,Detail_PL!$G:$G,$D5)</f>
        <v>0</v>
      </c>
      <c r="H5" s="109">
        <f>SUMIFS(Detail_PL!AO:AO,Detail_PL!$G:$G,$D5)</f>
        <v>2.5499999999999998E-2</v>
      </c>
      <c r="I5" s="126">
        <f>SUMIFS(Detail_PL!AP:AP,Detail_PL!$G:$G,$D5)</f>
        <v>0</v>
      </c>
      <c r="J5" s="109">
        <f>SUMIFS(Detail_PL!AQ:AQ,Detail_PL!$G:$G,$D5)</f>
        <v>2.5499999999999998E-2</v>
      </c>
      <c r="K5" s="277" t="s">
        <v>584</v>
      </c>
    </row>
    <row r="6" spans="2:11" x14ac:dyDescent="0.3">
      <c r="D6" s="232" t="s">
        <v>449</v>
      </c>
      <c r="E6" s="23"/>
      <c r="F6" s="109">
        <f>SUMIFS(Detail_PL!AM:AM,Detail_PL!$G:$G,$D6)</f>
        <v>0</v>
      </c>
      <c r="G6" s="109">
        <f>SUMIFS(Detail_PL!AN:AN,Detail_PL!$G:$G,$D6)</f>
        <v>1</v>
      </c>
      <c r="H6" s="132">
        <f>SUMIFS(Detail_PL!AO:AO,Detail_PL!$G:$G,$D6)</f>
        <v>0</v>
      </c>
      <c r="I6" s="109">
        <f>SUMIFS(Detail_PL!AP:AP,Detail_PL!$G:$G,$D6)</f>
        <v>1</v>
      </c>
      <c r="J6" s="109">
        <f>SUMIFS(Detail_PL!AQ:AQ,Detail_PL!$G:$G,$D6)</f>
        <v>0</v>
      </c>
      <c r="K6" s="277" t="s">
        <v>584</v>
      </c>
    </row>
    <row r="7" spans="2:11" x14ac:dyDescent="0.3">
      <c r="D7" s="128" t="str">
        <f>D2</f>
        <v>Other (Income)/Expense</v>
      </c>
      <c r="E7" s="129"/>
      <c r="F7" s="114">
        <f>SUM(F4:F6)</f>
        <v>225.51376000000002</v>
      </c>
      <c r="G7" s="114">
        <f>SUM(G4:G6)</f>
        <v>129</v>
      </c>
      <c r="H7" s="130">
        <f>SUM(H4:H6)</f>
        <v>122.02549999999999</v>
      </c>
      <c r="I7" s="114">
        <f>SUM(I4:I6)</f>
        <v>67</v>
      </c>
      <c r="J7" s="114">
        <f>SUM(J4:J6)</f>
        <v>60.025500000000001</v>
      </c>
    </row>
    <row r="8" spans="2:11" x14ac:dyDescent="0.3">
      <c r="D8" s="34" t="s">
        <v>26</v>
      </c>
      <c r="F8" s="61">
        <f>SUMIFS(EBITDA!D:D,EBITDA!$B:$B,$D7)-F7</f>
        <v>0</v>
      </c>
      <c r="G8" s="61">
        <f>SUMIFS(EBITDA!E:E,EBITDA!$B:$B,$D7)-G7</f>
        <v>0</v>
      </c>
      <c r="H8" s="61">
        <f>SUMIFS(EBITDA!F:F,EBITDA!$B:$B,$D7)-H7</f>
        <v>0</v>
      </c>
      <c r="I8" s="61">
        <f>SUMIFS(EBITDA!G:G,EBITDA!$B:$B,$D7)-I7</f>
        <v>0</v>
      </c>
      <c r="J8" s="61">
        <f>SUMIFS(EBITDA!H:H,EBITDA!$B:$B,$D7)-J7</f>
        <v>0</v>
      </c>
    </row>
    <row r="9" spans="2:11" x14ac:dyDescent="0.3">
      <c r="F9" s="34"/>
      <c r="G9" s="34"/>
      <c r="H9" s="34"/>
      <c r="I9" s="34"/>
      <c r="J9" s="34"/>
    </row>
    <row r="10" spans="2:11" x14ac:dyDescent="0.3">
      <c r="B10" s="131">
        <f>_xlfn.XLOOKUP(D10,EBITDA!$B:$B,EBITDA!$C:$C)</f>
        <v>3</v>
      </c>
      <c r="D10" s="16" t="s">
        <v>447</v>
      </c>
      <c r="E10" s="16"/>
      <c r="F10" s="51"/>
      <c r="G10" s="51"/>
      <c r="H10" s="51"/>
      <c r="I10" s="51"/>
      <c r="J10" s="51"/>
    </row>
    <row r="11" spans="2:11" x14ac:dyDescent="0.3">
      <c r="D11" s="62" t="s">
        <v>9</v>
      </c>
      <c r="E11" s="62"/>
      <c r="F11" s="39" t="s">
        <v>52</v>
      </c>
      <c r="G11" s="39" t="s">
        <v>63</v>
      </c>
      <c r="H11" s="125" t="s">
        <v>64</v>
      </c>
      <c r="I11" s="40" t="s">
        <v>65</v>
      </c>
      <c r="J11" s="39" t="s">
        <v>66</v>
      </c>
    </row>
    <row r="12" spans="2:11" x14ac:dyDescent="0.3">
      <c r="B12"/>
      <c r="D12" t="s">
        <v>469</v>
      </c>
      <c r="F12" s="149">
        <f>SUMIFS(Detail_PL!AM:AM,Detail_PL!$G:$G,EBITDA_Subtable!$D12)</f>
        <v>241.61207999999999</v>
      </c>
      <c r="G12" s="149">
        <f>SUMIFS(Detail_PL!AN:AN,Detail_PL!$G:$G,EBITDA_Subtable!$D12)</f>
        <v>246.36208000000008</v>
      </c>
      <c r="H12" s="150">
        <f>SUMIFS(Detail_PL!AO:AO,Detail_PL!$G:$G,EBITDA_Subtable!$D12)</f>
        <v>251.61208000000008</v>
      </c>
      <c r="I12" s="149">
        <f>SUMIFS(Detail_PL!AP:AP,Detail_PL!$G:$G,EBITDA_Subtable!$D12)</f>
        <v>121.55604000000002</v>
      </c>
      <c r="J12" s="149">
        <f>SUMIFS(Detail_PL!AQ:AQ,Detail_PL!$G:$G,EBITDA_Subtable!$D12)</f>
        <v>126.80604000000002</v>
      </c>
      <c r="K12" s="18"/>
    </row>
    <row r="13" spans="2:11" x14ac:dyDescent="0.3">
      <c r="D13" t="s">
        <v>468</v>
      </c>
      <c r="F13" s="158">
        <f>-253640/1000</f>
        <v>-253.64</v>
      </c>
      <c r="G13" s="158">
        <f>-253640/1000</f>
        <v>-253.64</v>
      </c>
      <c r="H13" s="159">
        <f>-253640/1000</f>
        <v>-253.64</v>
      </c>
      <c r="I13" s="158">
        <f>-((253640/1000)/12)*6</f>
        <v>-126.82</v>
      </c>
      <c r="J13" s="158">
        <f>-((253640/1000)/12)*6</f>
        <v>-126.82</v>
      </c>
      <c r="K13" s="34"/>
    </row>
    <row r="14" spans="2:11" x14ac:dyDescent="0.3">
      <c r="D14" s="127" t="str">
        <f>D10</f>
        <v>Normalize Rent</v>
      </c>
      <c r="E14" s="127"/>
      <c r="F14" s="455">
        <f>SUM(F12:F13)</f>
        <v>-12.027919999999995</v>
      </c>
      <c r="G14" s="455">
        <f t="shared" ref="G14:J14" si="0">SUM(G12:G13)</f>
        <v>-7.2779199999999094</v>
      </c>
      <c r="H14" s="456">
        <f t="shared" si="0"/>
        <v>-2.0279199999999094</v>
      </c>
      <c r="I14" s="455">
        <f t="shared" si="0"/>
        <v>-5.2639599999999689</v>
      </c>
      <c r="J14" s="455">
        <f t="shared" si="0"/>
        <v>-1.3959999999968886E-2</v>
      </c>
    </row>
    <row r="15" spans="2:11" x14ac:dyDescent="0.3">
      <c r="D15" s="34" t="s">
        <v>26</v>
      </c>
      <c r="F15" s="142">
        <f>IFERROR(F14-SUMIFS(EBITDA_db!I:I,EBITDA_db!$B:$B,EBITDA_Subtable!$D$10),"[OPEN]")</f>
        <v>0</v>
      </c>
      <c r="G15" s="142">
        <f>IFERROR(-G14+SUMIFS(EBITDA_db!J:J,EBITDA_db!$B:$B,EBITDA_Subtable!$D$10),"[OPEN]")</f>
        <v>0</v>
      </c>
      <c r="H15" s="142">
        <f>IFERROR(-H14+SUMIFS(EBITDA_db!K:K,EBITDA_db!$B:$B,EBITDA_Subtable!$D$10),"[OPEN]")</f>
        <v>0</v>
      </c>
      <c r="I15" s="142">
        <f>IFERROR(-I14+SUMIFS(EBITDA_db!L:L,EBITDA_db!$B:$B,EBITDA_Subtable!$D$10),"[OPEN]")</f>
        <v>0</v>
      </c>
      <c r="J15" s="142">
        <f>IFERROR(-J14+SUMIFS(EBITDA_db!M:M,EBITDA_db!$B:$B,EBITDA_Subtable!$D$10),"[OPEN]")</f>
        <v>0</v>
      </c>
    </row>
    <row r="16" spans="2:11" x14ac:dyDescent="0.3">
      <c r="F16" s="34"/>
      <c r="G16" s="34"/>
    </row>
    <row r="18" spans="2:11" x14ac:dyDescent="0.3">
      <c r="B18" s="131">
        <f>_xlfn.XLOOKUP(D18,EBITDA!$B:$B,EBITDA!$C:$C)</f>
        <v>12</v>
      </c>
      <c r="D18" s="16" t="s">
        <v>73</v>
      </c>
      <c r="E18" s="16"/>
      <c r="F18" s="51"/>
      <c r="G18" s="51"/>
      <c r="H18" s="51"/>
      <c r="I18" s="51"/>
      <c r="J18" s="51"/>
    </row>
    <row r="19" spans="2:11" x14ac:dyDescent="0.3">
      <c r="D19" s="62" t="s">
        <v>9</v>
      </c>
      <c r="E19" s="62"/>
      <c r="F19" s="39" t="s">
        <v>52</v>
      </c>
      <c r="G19" s="39" t="s">
        <v>63</v>
      </c>
      <c r="H19" s="39" t="s">
        <v>64</v>
      </c>
      <c r="I19" s="40" t="s">
        <v>65</v>
      </c>
      <c r="J19" s="39" t="s">
        <v>66</v>
      </c>
    </row>
    <row r="20" spans="2:11" x14ac:dyDescent="0.3">
      <c r="D20" t="s">
        <v>452</v>
      </c>
      <c r="F20" s="158">
        <f>SUMIFS(Detail_PL!AM:AM,Detail_PL!$G:$G,EBITDA_Subtable!$D20)</f>
        <v>662.47334999999998</v>
      </c>
      <c r="G20" s="158">
        <f>SUMIFS(Detail_PL!AN:AN,Detail_PL!$G:$G,EBITDA_Subtable!$D20)</f>
        <v>602.93016999999998</v>
      </c>
      <c r="H20" s="279">
        <f>SUMIFS(Detail_PL!AO:AO,Detail_PL!$G:$G,EBITDA_Subtable!$D20)</f>
        <v>681.59656999999993</v>
      </c>
      <c r="I20" s="158">
        <f>SUMIFS(Detail_PL!AP:AP,Detail_PL!$G:$G,EBITDA_Subtable!$D20)</f>
        <v>272.57600000000002</v>
      </c>
      <c r="J20" s="158">
        <f>SUMIFS(Detail_PL!AQ:AQ,Detail_PL!$G:$G,EBITDA_Subtable!$D20)</f>
        <v>351.24240000000003</v>
      </c>
      <c r="K20" s="277" t="s">
        <v>426</v>
      </c>
    </row>
    <row r="21" spans="2:11" ht="5.0999999999999996" customHeight="1" x14ac:dyDescent="0.3">
      <c r="F21" s="143"/>
      <c r="G21" s="143"/>
      <c r="H21" s="148"/>
      <c r="I21" s="143"/>
      <c r="J21" s="143"/>
      <c r="K21" s="277"/>
    </row>
    <row r="22" spans="2:11" ht="12.75" customHeight="1" x14ac:dyDescent="0.3">
      <c r="D22" t="s">
        <v>505</v>
      </c>
      <c r="F22" s="451">
        <f>EBITDA_db!I35</f>
        <v>-2.699461904761904</v>
      </c>
      <c r="G22" s="158">
        <f>EBITDA_db!J35</f>
        <v>9.1810776190476417</v>
      </c>
      <c r="H22" s="159">
        <f>EBITDA_db!K35</f>
        <v>2.4050642857143032</v>
      </c>
      <c r="I22" s="158">
        <f>EBITDA_db!L35</f>
        <v>3.4338940476190487</v>
      </c>
      <c r="J22" s="158">
        <f>EBITDA_db!M35</f>
        <v>-3.3421192857142756</v>
      </c>
      <c r="K22" s="277" t="s">
        <v>428</v>
      </c>
    </row>
    <row r="23" spans="2:11" ht="12.75" customHeight="1" x14ac:dyDescent="0.3">
      <c r="D23" t="s">
        <v>503</v>
      </c>
      <c r="F23" s="158">
        <f>-'EBITDA Adj. Calcs'!AI15</f>
        <v>-52.27993444444445</v>
      </c>
      <c r="G23" s="158">
        <f>-'EBITDA Adj. Calcs'!AJ15</f>
        <v>0</v>
      </c>
      <c r="H23" s="159">
        <f>-'EBITDA Adj. Calcs'!AK15</f>
        <v>0</v>
      </c>
      <c r="I23" s="158">
        <f>-'EBITDA Adj. Calcs'!AL15</f>
        <v>0</v>
      </c>
      <c r="J23" s="158">
        <f>-'EBITDA Adj. Calcs'!AM15</f>
        <v>0</v>
      </c>
      <c r="K23" s="277" t="s">
        <v>428</v>
      </c>
    </row>
    <row r="24" spans="2:11" ht="12.75" customHeight="1" x14ac:dyDescent="0.3">
      <c r="D24" s="133" t="s">
        <v>504</v>
      </c>
      <c r="E24" s="133"/>
      <c r="F24" s="453">
        <f>EBITDA_db!I32</f>
        <v>0</v>
      </c>
      <c r="G24" s="453">
        <f>EBITDA_db!J32</f>
        <v>4.992</v>
      </c>
      <c r="H24" s="454">
        <f>EBITDA_db!K32</f>
        <v>0</v>
      </c>
      <c r="I24" s="453">
        <f>EBITDA_db!L32</f>
        <v>4.992</v>
      </c>
      <c r="J24" s="453">
        <f>EBITDA_db!M32</f>
        <v>0</v>
      </c>
      <c r="K24" s="277" t="s">
        <v>428</v>
      </c>
    </row>
    <row r="25" spans="2:11" x14ac:dyDescent="0.3">
      <c r="D25" s="7" t="s">
        <v>453</v>
      </c>
      <c r="E25" s="7"/>
      <c r="F25" s="282">
        <f>SUM(F20:F24)</f>
        <v>607.49395365079363</v>
      </c>
      <c r="G25" s="282">
        <f>SUM(G20:G24)</f>
        <v>617.10324761904758</v>
      </c>
      <c r="H25" s="452">
        <f>SUM(H20:H24)</f>
        <v>684.0016342857142</v>
      </c>
      <c r="I25" s="282">
        <f>SUM(I20:I24)</f>
        <v>281.00189404761909</v>
      </c>
      <c r="J25" s="282">
        <f>SUM(J20:J24)</f>
        <v>347.90028071428577</v>
      </c>
      <c r="K25" s="277" t="s">
        <v>457</v>
      </c>
    </row>
    <row r="26" spans="2:11" ht="5.0999999999999996" customHeight="1" x14ac:dyDescent="0.3">
      <c r="F26" s="143"/>
      <c r="G26" s="143"/>
      <c r="H26" s="148"/>
      <c r="I26" s="143"/>
      <c r="J26" s="143"/>
      <c r="K26" s="277"/>
    </row>
    <row r="27" spans="2:11" x14ac:dyDescent="0.3">
      <c r="D27" s="276" t="s">
        <v>454</v>
      </c>
      <c r="E27" s="276"/>
      <c r="F27" s="280">
        <v>6.5000000000000002E-2</v>
      </c>
      <c r="G27" s="280">
        <v>6.5000000000000002E-2</v>
      </c>
      <c r="H27" s="281">
        <v>6.5000000000000002E-2</v>
      </c>
      <c r="I27" s="280">
        <v>6.5000000000000002E-2</v>
      </c>
      <c r="J27" s="280">
        <v>6.5000000000000002E-2</v>
      </c>
      <c r="K27" s="277" t="s">
        <v>458</v>
      </c>
    </row>
    <row r="28" spans="2:11" x14ac:dyDescent="0.3">
      <c r="D28" s="7" t="s">
        <v>455</v>
      </c>
      <c r="E28" s="7"/>
      <c r="F28" s="282">
        <f>F27*F25</f>
        <v>39.487106987301587</v>
      </c>
      <c r="G28" s="282">
        <f>G27*G25</f>
        <v>40.111711095238093</v>
      </c>
      <c r="H28" s="283">
        <f>H27*H25</f>
        <v>44.460106228571426</v>
      </c>
      <c r="I28" s="282">
        <f>I27*I25</f>
        <v>18.265123113095243</v>
      </c>
      <c r="J28" s="282">
        <f>J27*J25</f>
        <v>22.613518246428576</v>
      </c>
      <c r="K28" s="277" t="s">
        <v>459</v>
      </c>
    </row>
    <row r="29" spans="2:11" ht="5.0999999999999996" customHeight="1" x14ac:dyDescent="0.3">
      <c r="F29" s="143"/>
      <c r="G29" s="143"/>
      <c r="H29" s="148"/>
      <c r="I29" s="143"/>
      <c r="J29" s="143"/>
      <c r="K29" s="277"/>
    </row>
    <row r="30" spans="2:11" x14ac:dyDescent="0.3">
      <c r="D30" t="s">
        <v>456</v>
      </c>
      <c r="F30" s="158">
        <f>SUMIFS(Detail_PL!AM:AM,Detail_PL!$G:$G,EBITDA_Subtable!$D30)</f>
        <v>2.2010000000000001</v>
      </c>
      <c r="G30" s="158">
        <f>SUMIFS(Detail_PL!AN:AN,Detail_PL!$G:$G,EBITDA_Subtable!$D30)</f>
        <v>1.8720000000000001</v>
      </c>
      <c r="H30" s="159">
        <f>SUMIFS(Detail_PL!AO:AO,Detail_PL!$G:$G,EBITDA_Subtable!$D30)</f>
        <v>2.077</v>
      </c>
      <c r="I30" s="158">
        <f>SUMIFS(Detail_PL!AP:AP,Detail_PL!$G:$G,EBITDA_Subtable!$D30)</f>
        <v>0</v>
      </c>
      <c r="J30" s="158">
        <f>SUMIFS(Detail_PL!AQ:AQ,Detail_PL!$G:$G,EBITDA_Subtable!$D30)</f>
        <v>0.20499999999999999</v>
      </c>
      <c r="K30" s="277" t="s">
        <v>460</v>
      </c>
    </row>
    <row r="31" spans="2:11" x14ac:dyDescent="0.3">
      <c r="D31" s="127" t="str">
        <f>D18</f>
        <v>Run-Rate Health Insurance</v>
      </c>
      <c r="E31" s="127"/>
      <c r="F31" s="114">
        <f>F30-F28</f>
        <v>-37.286106987301586</v>
      </c>
      <c r="G31" s="114">
        <f t="shared" ref="G31:J31" si="1">G30-G28</f>
        <v>-38.239711095238093</v>
      </c>
      <c r="H31" s="130">
        <f t="shared" si="1"/>
        <v>-42.383106228571428</v>
      </c>
      <c r="I31" s="114">
        <f t="shared" si="1"/>
        <v>-18.265123113095243</v>
      </c>
      <c r="J31" s="114">
        <f t="shared" si="1"/>
        <v>-22.408518246428578</v>
      </c>
      <c r="K31" s="278" t="s">
        <v>461</v>
      </c>
    </row>
    <row r="32" spans="2:11" x14ac:dyDescent="0.3">
      <c r="D32" s="36" t="s">
        <v>467</v>
      </c>
      <c r="E32" s="34"/>
      <c r="F32" s="61">
        <f>F31-SUMIFS(EBITDA_db!I:I,EBITDA_db!$B:$B,EBITDA_Subtable!$D$18)</f>
        <v>0</v>
      </c>
      <c r="G32" s="61">
        <f>G31-SUMIFS(EBITDA_db!J:J,EBITDA_db!$B:$B,EBITDA_Subtable!$D$18)</f>
        <v>0</v>
      </c>
      <c r="H32" s="61">
        <f>H31-SUMIFS(EBITDA_db!K:K,EBITDA_db!$B:$B,EBITDA_Subtable!$D$18)</f>
        <v>0</v>
      </c>
      <c r="I32" s="61">
        <f>I31-SUMIFS(EBITDA_db!L:L,EBITDA_db!$B:$B,EBITDA_Subtable!$D$18)</f>
        <v>0</v>
      </c>
      <c r="J32" s="61">
        <f>J31-SUMIFS(EBITDA_db!M:M,EBITDA_db!$B:$B,EBITDA_Subtable!$D$18)</f>
        <v>0</v>
      </c>
      <c r="K32" s="61"/>
    </row>
  </sheetData>
  <conditionalFormatting sqref="D4:D6">
    <cfRule type="containsText" dxfId="4" priority="1" operator="containsText" text="[OPEN]">
      <formula>NOT(ISERROR(SEARCH("[OPEN]",D4)))</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E1A7-2F4A-4638-A45D-ECAECBFD455F}">
  <sheetPr codeName="Sheet20">
    <tabColor theme="4" tint="0.79998168889431442"/>
  </sheetPr>
  <dimension ref="A1:AN65"/>
  <sheetViews>
    <sheetView showGridLines="0" zoomScaleNormal="100" workbookViewId="0">
      <pane xSplit="2" topLeftCell="C1" activePane="topRight" state="frozen"/>
      <selection pane="topRight" activeCell="S42" sqref="S42"/>
    </sheetView>
  </sheetViews>
  <sheetFormatPr defaultRowHeight="13.8" outlineLevelCol="1" x14ac:dyDescent="0.3"/>
  <cols>
    <col min="1" max="1" width="4.44140625" customWidth="1"/>
    <col min="2" max="2" width="33.88671875" bestFit="1" customWidth="1"/>
    <col min="3" max="3" width="9.44140625" customWidth="1" outlineLevel="1"/>
    <col min="4" max="33" width="7.5546875" customWidth="1" outlineLevel="1"/>
    <col min="34" max="34" width="0.88671875" customWidth="1" outlineLevel="1"/>
    <col min="35" max="39" width="8.6640625" customWidth="1"/>
  </cols>
  <sheetData>
    <row r="1" spans="1:40" s="25" customFormat="1" x14ac:dyDescent="0.3">
      <c r="AH1"/>
      <c r="AN1"/>
    </row>
    <row r="2" spans="1:40" s="25" customFormat="1" x14ac:dyDescent="0.3">
      <c r="B2" s="16" t="s">
        <v>501</v>
      </c>
      <c r="C2" s="16"/>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c r="AI2" s="68"/>
      <c r="AJ2" s="68"/>
      <c r="AK2" s="68"/>
      <c r="AL2" s="68"/>
      <c r="AM2" s="68"/>
      <c r="AN2"/>
    </row>
    <row r="3" spans="1:40" s="37" customFormat="1" x14ac:dyDescent="0.3">
      <c r="A3" s="73"/>
      <c r="B3" s="74" t="s">
        <v>9</v>
      </c>
      <c r="C3" s="172" t="s">
        <v>502</v>
      </c>
      <c r="D3" s="76">
        <v>44957</v>
      </c>
      <c r="E3" s="76">
        <f t="shared" ref="E3:AG3" si="0">EOMONTH(D3,1)</f>
        <v>44985</v>
      </c>
      <c r="F3" s="76">
        <f t="shared" si="0"/>
        <v>45016</v>
      </c>
      <c r="G3" s="76">
        <f t="shared" si="0"/>
        <v>45046</v>
      </c>
      <c r="H3" s="76">
        <f t="shared" si="0"/>
        <v>45077</v>
      </c>
      <c r="I3" s="76">
        <f t="shared" si="0"/>
        <v>45107</v>
      </c>
      <c r="J3" s="76">
        <f t="shared" si="0"/>
        <v>45138</v>
      </c>
      <c r="K3" s="76">
        <f t="shared" si="0"/>
        <v>45169</v>
      </c>
      <c r="L3" s="76">
        <f t="shared" si="0"/>
        <v>45199</v>
      </c>
      <c r="M3" s="76">
        <f t="shared" si="0"/>
        <v>45230</v>
      </c>
      <c r="N3" s="76">
        <f t="shared" si="0"/>
        <v>45260</v>
      </c>
      <c r="O3" s="76">
        <f t="shared" si="0"/>
        <v>45291</v>
      </c>
      <c r="P3" s="78">
        <f t="shared" si="0"/>
        <v>45322</v>
      </c>
      <c r="Q3" s="76">
        <f t="shared" si="0"/>
        <v>45351</v>
      </c>
      <c r="R3" s="76">
        <f t="shared" si="0"/>
        <v>45382</v>
      </c>
      <c r="S3" s="76">
        <f t="shared" si="0"/>
        <v>45412</v>
      </c>
      <c r="T3" s="76">
        <f t="shared" si="0"/>
        <v>45443</v>
      </c>
      <c r="U3" s="76">
        <f t="shared" si="0"/>
        <v>45473</v>
      </c>
      <c r="V3" s="76">
        <f t="shared" si="0"/>
        <v>45504</v>
      </c>
      <c r="W3" s="76">
        <f t="shared" si="0"/>
        <v>45535</v>
      </c>
      <c r="X3" s="76">
        <f t="shared" si="0"/>
        <v>45565</v>
      </c>
      <c r="Y3" s="76">
        <f t="shared" si="0"/>
        <v>45596</v>
      </c>
      <c r="Z3" s="76">
        <f t="shared" si="0"/>
        <v>45626</v>
      </c>
      <c r="AA3" s="77">
        <f t="shared" si="0"/>
        <v>45657</v>
      </c>
      <c r="AB3" s="76">
        <f t="shared" si="0"/>
        <v>45688</v>
      </c>
      <c r="AC3" s="76">
        <f t="shared" si="0"/>
        <v>45716</v>
      </c>
      <c r="AD3" s="76">
        <f t="shared" si="0"/>
        <v>45747</v>
      </c>
      <c r="AE3" s="76">
        <f t="shared" si="0"/>
        <v>45777</v>
      </c>
      <c r="AF3" s="76">
        <f t="shared" si="0"/>
        <v>45808</v>
      </c>
      <c r="AG3" s="76">
        <f t="shared" si="0"/>
        <v>45838</v>
      </c>
      <c r="AH3"/>
      <c r="AI3" s="79" t="s">
        <v>52</v>
      </c>
      <c r="AJ3" s="79" t="s">
        <v>63</v>
      </c>
      <c r="AK3" s="79" t="s">
        <v>64</v>
      </c>
      <c r="AL3" s="179" t="s">
        <v>65</v>
      </c>
      <c r="AM3" s="79" t="s">
        <v>66</v>
      </c>
      <c r="AN3" s="82"/>
    </row>
    <row r="4" spans="1:40" s="25" customFormat="1" x14ac:dyDescent="0.3">
      <c r="A4" s="83" t="str" cm="1">
        <f t="array" ref="A4">IF(B4="","",IF(AND(D4:AG4=0),"n/a",""))</f>
        <v/>
      </c>
      <c r="B4" s="308" t="s">
        <v>476</v>
      </c>
      <c r="C4" s="308"/>
      <c r="D4" s="91">
        <f>SUMIFS(Detail_PL!H:H,Detail_PL!$G:$G,$B4)</f>
        <v>5.7266000000000004</v>
      </c>
      <c r="E4" s="91">
        <f>SUMIFS(Detail_PL!I:I,Detail_PL!$G:$G,$B4)</f>
        <v>4.1280000000000001</v>
      </c>
      <c r="F4" s="91">
        <f>SUMIFS(Detail_PL!J:J,Detail_PL!$G:$G,$B4)</f>
        <v>4.7471999999999994</v>
      </c>
      <c r="G4" s="91">
        <f>SUMIFS(Detail_PL!K:K,Detail_PL!$G:$G,$B4)</f>
        <v>3.8730000000000002</v>
      </c>
      <c r="H4" s="91">
        <f>SUMIFS(Detail_PL!L:L,Detail_PL!$G:$G,$B4)</f>
        <v>5.0502000000000002</v>
      </c>
      <c r="I4" s="91">
        <f>SUMIFS(Detail_PL!M:M,Detail_PL!$G:$G,$B4)</f>
        <v>4.5611999999999995</v>
      </c>
      <c r="J4" s="91">
        <f>SUMIFS(Detail_PL!N:N,Detail_PL!$G:$G,$B4)</f>
        <v>4.0973999999999995</v>
      </c>
      <c r="K4" s="91">
        <f>SUMIFS(Detail_PL!O:O,Detail_PL!$G:$G,$B4)</f>
        <v>4.0758000000000001</v>
      </c>
      <c r="L4" s="91">
        <f>SUMIFS(Detail_PL!P:P,Detail_PL!$G:$G,$B4)</f>
        <v>4.8643999999999998</v>
      </c>
      <c r="M4" s="91">
        <f>SUMIFS(Detail_PL!Q:Q,Detail_PL!$G:$G,$B4)</f>
        <v>6.6331999999999995</v>
      </c>
      <c r="N4" s="91">
        <f>SUMIFS(Detail_PL!R:R,Detail_PL!$G:$G,$B4)</f>
        <v>7.6402999999999999</v>
      </c>
      <c r="O4" s="91">
        <f>SUMIFS(Detail_PL!S:S,Detail_PL!$G:$G,$B4)</f>
        <v>6.3009499999999994</v>
      </c>
      <c r="P4" s="93">
        <f>SUMIFS(Detail_PL!T:T,Detail_PL!$G:$G,$B4)</f>
        <v>6.1543999999999999</v>
      </c>
      <c r="Q4" s="91">
        <f>SUMIFS(Detail_PL!U:U,Detail_PL!$G:$G,$B4)</f>
        <v>4.5089799999999993</v>
      </c>
      <c r="R4" s="91">
        <f>SUMIFS(Detail_PL!V:V,Detail_PL!$G:$G,$B4)</f>
        <v>5.0300500000000001</v>
      </c>
      <c r="S4" s="91">
        <f>SUMIFS(Detail_PL!W:W,Detail_PL!$G:$G,$B4)</f>
        <v>6.2424999999999997</v>
      </c>
      <c r="T4" s="91">
        <f>SUMIFS(Detail_PL!X:X,Detail_PL!$G:$G,$B4)</f>
        <v>5.4165000000000001</v>
      </c>
      <c r="U4" s="91">
        <f>SUMIFS(Detail_PL!Y:Y,Detail_PL!$G:$G,$B4)</f>
        <v>6.0105500000000003</v>
      </c>
      <c r="V4" s="91">
        <f>SUMIFS(Detail_PL!Z:Z,Detail_PL!$G:$G,$B4)</f>
        <v>8.500020000000001</v>
      </c>
      <c r="W4" s="91">
        <f>SUMIFS(Detail_PL!AA:AA,Detail_PL!$G:$G,$B4)</f>
        <v>7.7491000000000003</v>
      </c>
      <c r="X4" s="91">
        <f>SUMIFS(Detail_PL!AB:AB,Detail_PL!$G:$G,$B4)</f>
        <v>11.27032</v>
      </c>
      <c r="Y4" s="91">
        <f>SUMIFS(Detail_PL!AC:AC,Detail_PL!$G:$G,$B4)</f>
        <v>10.5092</v>
      </c>
      <c r="Z4" s="91">
        <f>SUMIFS(Detail_PL!AD:AD,Detail_PL!$G:$G,$B4)</f>
        <v>17.60482</v>
      </c>
      <c r="AA4" s="92">
        <f>SUMIFS(Detail_PL!AE:AE,Detail_PL!$G:$G,$B4)</f>
        <v>21.65916</v>
      </c>
      <c r="AB4" s="91">
        <f>SUMIFS(Detail_PL!AF:AF,Detail_PL!$G:$G,$B4)</f>
        <v>24.783000000000001</v>
      </c>
      <c r="AC4" s="91">
        <f>SUMIFS(Detail_PL!AG:AG,Detail_PL!$G:$G,$B4)</f>
        <v>21.325599999999998</v>
      </c>
      <c r="AD4" s="91">
        <f>SUMIFS(Detail_PL!AH:AH,Detail_PL!$G:$G,$B4)</f>
        <v>22.467639999999999</v>
      </c>
      <c r="AE4" s="91">
        <f>SUMIFS(Detail_PL!AI:AI,Detail_PL!$G:$G,$B4)</f>
        <v>23.994479999999999</v>
      </c>
      <c r="AF4" s="91">
        <f>SUMIFS(Detail_PL!AJ:AJ,Detail_PL!$G:$G,$B4)</f>
        <v>22.944080000000003</v>
      </c>
      <c r="AG4" s="91">
        <f>SUMIFS(Detail_PL!AK:AK,Detail_PL!$G:$G,$B4)</f>
        <v>19.784599999999998</v>
      </c>
      <c r="AH4"/>
      <c r="AI4" s="91">
        <f>SUM(D4:O4)</f>
        <v>61.698250000000002</v>
      </c>
      <c r="AJ4" s="91">
        <f>SUM(P4:AA4)</f>
        <v>110.65559999999999</v>
      </c>
      <c r="AK4" s="91">
        <f>SUM(V4:AG4)</f>
        <v>212.59201999999999</v>
      </c>
      <c r="AL4" s="93">
        <f>SUM(P4:U4)</f>
        <v>33.36298</v>
      </c>
      <c r="AM4" s="91">
        <f>SUM(AB4:AG4)</f>
        <v>135.29939999999999</v>
      </c>
      <c r="AN4" s="82"/>
    </row>
    <row r="5" spans="1:40" s="25" customFormat="1" ht="5.0999999999999996" customHeight="1" x14ac:dyDescent="0.3">
      <c r="A5" s="83"/>
      <c r="B5" s="91"/>
      <c r="C5" s="91"/>
      <c r="D5" s="91"/>
      <c r="E5" s="91"/>
      <c r="F5" s="91"/>
      <c r="G5" s="91"/>
      <c r="H5" s="91"/>
      <c r="I5" s="91"/>
      <c r="J5" s="91"/>
      <c r="K5" s="91"/>
      <c r="L5" s="91"/>
      <c r="M5" s="91"/>
      <c r="N5" s="91"/>
      <c r="O5" s="91"/>
      <c r="P5" s="93"/>
      <c r="Q5" s="91"/>
      <c r="R5" s="91"/>
      <c r="S5" s="91"/>
      <c r="T5" s="91"/>
      <c r="U5" s="91"/>
      <c r="V5" s="91"/>
      <c r="W5" s="91"/>
      <c r="X5" s="91"/>
      <c r="Y5" s="91"/>
      <c r="Z5" s="91"/>
      <c r="AA5" s="92"/>
      <c r="AB5" s="91"/>
      <c r="AC5" s="91"/>
      <c r="AD5" s="91"/>
      <c r="AE5" s="91"/>
      <c r="AF5" s="91"/>
      <c r="AG5" s="91"/>
      <c r="AH5"/>
      <c r="AI5" s="91"/>
      <c r="AJ5" s="91"/>
      <c r="AK5" s="91"/>
      <c r="AL5" s="93"/>
      <c r="AM5" s="91"/>
      <c r="AN5" s="82"/>
    </row>
    <row r="6" spans="1:40" x14ac:dyDescent="0.3">
      <c r="B6" s="308" t="s">
        <v>477</v>
      </c>
      <c r="C6" s="308"/>
      <c r="D6" s="109">
        <f>-D4</f>
        <v>-5.7266000000000004</v>
      </c>
      <c r="E6" s="109">
        <f t="shared" ref="E6:AG6" si="1">-E4</f>
        <v>-4.1280000000000001</v>
      </c>
      <c r="F6" s="109">
        <f t="shared" si="1"/>
        <v>-4.7471999999999994</v>
      </c>
      <c r="G6" s="109">
        <f t="shared" si="1"/>
        <v>-3.8730000000000002</v>
      </c>
      <c r="H6" s="109">
        <f t="shared" si="1"/>
        <v>-5.0502000000000002</v>
      </c>
      <c r="I6" s="109">
        <f t="shared" si="1"/>
        <v>-4.5611999999999995</v>
      </c>
      <c r="J6" s="109">
        <f t="shared" si="1"/>
        <v>-4.0973999999999995</v>
      </c>
      <c r="K6" s="109">
        <f t="shared" si="1"/>
        <v>-4.0758000000000001</v>
      </c>
      <c r="L6" s="109">
        <f t="shared" si="1"/>
        <v>-4.8643999999999998</v>
      </c>
      <c r="M6" s="109">
        <f t="shared" si="1"/>
        <v>-6.6331999999999995</v>
      </c>
      <c r="N6" s="109">
        <f t="shared" si="1"/>
        <v>-7.6402999999999999</v>
      </c>
      <c r="O6" s="304">
        <f t="shared" si="1"/>
        <v>-6.3009499999999994</v>
      </c>
      <c r="P6" s="109">
        <f t="shared" si="1"/>
        <v>-6.1543999999999999</v>
      </c>
      <c r="Q6" s="109">
        <f t="shared" si="1"/>
        <v>-4.5089799999999993</v>
      </c>
      <c r="R6" s="109">
        <f t="shared" si="1"/>
        <v>-5.0300500000000001</v>
      </c>
      <c r="S6" s="109">
        <f t="shared" si="1"/>
        <v>-6.2424999999999997</v>
      </c>
      <c r="T6" s="109">
        <f t="shared" si="1"/>
        <v>-5.4165000000000001</v>
      </c>
      <c r="U6" s="109">
        <f t="shared" si="1"/>
        <v>-6.0105500000000003</v>
      </c>
      <c r="V6" s="109">
        <f t="shared" si="1"/>
        <v>-8.500020000000001</v>
      </c>
      <c r="W6" s="109">
        <f t="shared" si="1"/>
        <v>-7.7491000000000003</v>
      </c>
      <c r="X6" s="109">
        <f t="shared" si="1"/>
        <v>-11.27032</v>
      </c>
      <c r="Y6" s="109">
        <f t="shared" si="1"/>
        <v>-10.5092</v>
      </c>
      <c r="Z6" s="109">
        <f t="shared" si="1"/>
        <v>-17.60482</v>
      </c>
      <c r="AA6" s="304">
        <f t="shared" si="1"/>
        <v>-21.65916</v>
      </c>
      <c r="AB6" s="109">
        <f t="shared" si="1"/>
        <v>-24.783000000000001</v>
      </c>
      <c r="AC6" s="109">
        <f t="shared" si="1"/>
        <v>-21.325599999999998</v>
      </c>
      <c r="AD6" s="109">
        <f t="shared" si="1"/>
        <v>-22.467639999999999</v>
      </c>
      <c r="AE6" s="109">
        <f t="shared" si="1"/>
        <v>-23.994479999999999</v>
      </c>
      <c r="AF6" s="109">
        <f t="shared" si="1"/>
        <v>-22.944080000000003</v>
      </c>
      <c r="AG6" s="109">
        <f t="shared" si="1"/>
        <v>-19.784599999999998</v>
      </c>
      <c r="AI6" s="91">
        <f>SUM(D6:O6)</f>
        <v>-61.698250000000002</v>
      </c>
      <c r="AJ6" s="91">
        <f>SUM(P6:AA6)</f>
        <v>-110.65559999999999</v>
      </c>
      <c r="AK6" s="91">
        <f>SUM(V6:AG6)</f>
        <v>-212.59201999999999</v>
      </c>
      <c r="AL6" s="93">
        <f>SUM(P6:U6)</f>
        <v>-33.36298</v>
      </c>
      <c r="AM6" s="91">
        <f>SUM(AB6:AG6)</f>
        <v>-135.29939999999999</v>
      </c>
    </row>
    <row r="7" spans="1:40" x14ac:dyDescent="0.3">
      <c r="B7" s="309" t="s">
        <v>491</v>
      </c>
      <c r="C7" s="309"/>
      <c r="D7" s="303">
        <f>E4</f>
        <v>4.1280000000000001</v>
      </c>
      <c r="E7" s="303">
        <f t="shared" ref="E7:AF7" si="2">F4</f>
        <v>4.7471999999999994</v>
      </c>
      <c r="F7" s="303">
        <f t="shared" si="2"/>
        <v>3.8730000000000002</v>
      </c>
      <c r="G7" s="303">
        <f t="shared" si="2"/>
        <v>5.0502000000000002</v>
      </c>
      <c r="H7" s="303">
        <f t="shared" si="2"/>
        <v>4.5611999999999995</v>
      </c>
      <c r="I7" s="303">
        <f t="shared" si="2"/>
        <v>4.0973999999999995</v>
      </c>
      <c r="J7" s="303">
        <f t="shared" si="2"/>
        <v>4.0758000000000001</v>
      </c>
      <c r="K7" s="303">
        <f t="shared" si="2"/>
        <v>4.8643999999999998</v>
      </c>
      <c r="L7" s="303">
        <f t="shared" si="2"/>
        <v>6.6331999999999995</v>
      </c>
      <c r="M7" s="303">
        <f t="shared" si="2"/>
        <v>7.6402999999999999</v>
      </c>
      <c r="N7" s="303">
        <f t="shared" si="2"/>
        <v>6.3009499999999994</v>
      </c>
      <c r="O7" s="305">
        <f t="shared" si="2"/>
        <v>6.1543999999999999</v>
      </c>
      <c r="P7" s="303">
        <f t="shared" si="2"/>
        <v>4.5089799999999993</v>
      </c>
      <c r="Q7" s="303">
        <f t="shared" si="2"/>
        <v>5.0300500000000001</v>
      </c>
      <c r="R7" s="303">
        <f t="shared" si="2"/>
        <v>6.2424999999999997</v>
      </c>
      <c r="S7" s="303">
        <f t="shared" si="2"/>
        <v>5.4165000000000001</v>
      </c>
      <c r="T7" s="303">
        <f t="shared" si="2"/>
        <v>6.0105500000000003</v>
      </c>
      <c r="U7" s="303">
        <f t="shared" si="2"/>
        <v>8.500020000000001</v>
      </c>
      <c r="V7" s="303">
        <f t="shared" si="2"/>
        <v>7.7491000000000003</v>
      </c>
      <c r="W7" s="303">
        <f t="shared" si="2"/>
        <v>11.27032</v>
      </c>
      <c r="X7" s="303">
        <f t="shared" si="2"/>
        <v>10.5092</v>
      </c>
      <c r="Y7" s="303">
        <f t="shared" si="2"/>
        <v>17.60482</v>
      </c>
      <c r="Z7" s="303">
        <f t="shared" si="2"/>
        <v>21.65916</v>
      </c>
      <c r="AA7" s="305">
        <f t="shared" si="2"/>
        <v>24.783000000000001</v>
      </c>
      <c r="AB7" s="303">
        <f t="shared" si="2"/>
        <v>21.325599999999998</v>
      </c>
      <c r="AC7" s="303">
        <f t="shared" si="2"/>
        <v>22.467639999999999</v>
      </c>
      <c r="AD7" s="303">
        <f t="shared" si="2"/>
        <v>23.994479999999999</v>
      </c>
      <c r="AE7" s="303">
        <f t="shared" si="2"/>
        <v>22.944080000000003</v>
      </c>
      <c r="AF7" s="303">
        <f t="shared" si="2"/>
        <v>19.784599999999998</v>
      </c>
      <c r="AG7" s="310">
        <f>AVERAGE(AB4:AG4)</f>
        <v>22.549899999999997</v>
      </c>
      <c r="AI7" s="306">
        <f>SUM(D7:O7)</f>
        <v>62.126049999999999</v>
      </c>
      <c r="AJ7" s="306">
        <f>SUM(P7:AA7)</f>
        <v>129.2842</v>
      </c>
      <c r="AK7" s="306">
        <f>SUM(V7:AG7)</f>
        <v>226.64189999999999</v>
      </c>
      <c r="AL7" s="307">
        <f>SUM(P7:U7)</f>
        <v>35.708599999999997</v>
      </c>
      <c r="AM7" s="306">
        <f>SUM(AB7:AG7)</f>
        <v>133.06629999999998</v>
      </c>
    </row>
    <row r="8" spans="1:40" s="7" customFormat="1" x14ac:dyDescent="0.3">
      <c r="B8" s="127" t="str">
        <f>B2</f>
        <v>Out-of-Period Government Subsidies</v>
      </c>
      <c r="C8" s="127"/>
      <c r="D8" s="114">
        <f>SUM(D6:D7)</f>
        <v>-1.5986000000000002</v>
      </c>
      <c r="E8" s="114">
        <f t="shared" ref="E8:AG8" si="3">SUM(E6:E7)</f>
        <v>0.61919999999999931</v>
      </c>
      <c r="F8" s="114">
        <f t="shared" si="3"/>
        <v>-0.8741999999999992</v>
      </c>
      <c r="G8" s="114">
        <f t="shared" si="3"/>
        <v>1.1772</v>
      </c>
      <c r="H8" s="114">
        <f t="shared" si="3"/>
        <v>-0.48900000000000077</v>
      </c>
      <c r="I8" s="114">
        <f t="shared" si="3"/>
        <v>-0.46379999999999999</v>
      </c>
      <c r="J8" s="114">
        <f t="shared" si="3"/>
        <v>-2.1599999999999397E-2</v>
      </c>
      <c r="K8" s="114">
        <f t="shared" si="3"/>
        <v>0.78859999999999975</v>
      </c>
      <c r="L8" s="114">
        <f t="shared" si="3"/>
        <v>1.7687999999999997</v>
      </c>
      <c r="M8" s="114">
        <f t="shared" si="3"/>
        <v>1.0071000000000003</v>
      </c>
      <c r="N8" s="114">
        <f t="shared" si="3"/>
        <v>-1.3393500000000005</v>
      </c>
      <c r="O8" s="114">
        <f t="shared" si="3"/>
        <v>-0.14654999999999951</v>
      </c>
      <c r="P8" s="380">
        <f t="shared" si="3"/>
        <v>-1.6454200000000005</v>
      </c>
      <c r="Q8" s="114">
        <f t="shared" si="3"/>
        <v>0.52107000000000081</v>
      </c>
      <c r="R8" s="114">
        <f t="shared" si="3"/>
        <v>1.2124499999999996</v>
      </c>
      <c r="S8" s="114">
        <f t="shared" si="3"/>
        <v>-0.82599999999999962</v>
      </c>
      <c r="T8" s="114">
        <f t="shared" si="3"/>
        <v>0.59405000000000019</v>
      </c>
      <c r="U8" s="114">
        <f t="shared" si="3"/>
        <v>2.4894700000000007</v>
      </c>
      <c r="V8" s="114">
        <f t="shared" si="3"/>
        <v>-0.7509200000000007</v>
      </c>
      <c r="W8" s="114">
        <f t="shared" si="3"/>
        <v>3.5212199999999996</v>
      </c>
      <c r="X8" s="114">
        <f t="shared" si="3"/>
        <v>-0.76112000000000002</v>
      </c>
      <c r="Y8" s="114">
        <f t="shared" si="3"/>
        <v>7.0956200000000003</v>
      </c>
      <c r="Z8" s="114">
        <f t="shared" si="3"/>
        <v>4.0543399999999998</v>
      </c>
      <c r="AA8" s="114">
        <f t="shared" si="3"/>
        <v>3.1238400000000013</v>
      </c>
      <c r="AB8" s="380">
        <f t="shared" si="3"/>
        <v>-3.4574000000000034</v>
      </c>
      <c r="AC8" s="114">
        <f t="shared" si="3"/>
        <v>1.1420400000000015</v>
      </c>
      <c r="AD8" s="114">
        <f t="shared" si="3"/>
        <v>1.52684</v>
      </c>
      <c r="AE8" s="114">
        <f t="shared" si="3"/>
        <v>-1.0503999999999962</v>
      </c>
      <c r="AF8" s="114">
        <f t="shared" si="3"/>
        <v>-3.1594800000000056</v>
      </c>
      <c r="AG8" s="114">
        <f t="shared" si="3"/>
        <v>2.7652999999999999</v>
      </c>
      <c r="AI8" s="114">
        <f>SUM(AI6:AI7)</f>
        <v>0.42779999999999774</v>
      </c>
      <c r="AJ8" s="114">
        <f>SUM(AJ6:AJ7)</f>
        <v>18.628600000000006</v>
      </c>
      <c r="AK8" s="114">
        <f>SUM(AK6:AK7)</f>
        <v>14.049880000000002</v>
      </c>
      <c r="AL8" s="380">
        <f>SUM(AL6:AL7)</f>
        <v>2.3456199999999967</v>
      </c>
      <c r="AM8" s="114">
        <f>SUM(AM6:AM7)</f>
        <v>-2.2331000000000074</v>
      </c>
    </row>
    <row r="9" spans="1:40" s="34" customFormat="1" x14ac:dyDescent="0.3">
      <c r="B9" s="36" t="s">
        <v>26</v>
      </c>
      <c r="C9" s="36"/>
      <c r="D9" s="379"/>
      <c r="E9" s="379"/>
      <c r="F9" s="379"/>
      <c r="G9" s="379"/>
      <c r="H9" s="379"/>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I9" s="61">
        <f>SUMIFS(EBITDA!D:D,EBITDA!$B:$B,$B8)-AI8</f>
        <v>-0.42779999999999774</v>
      </c>
      <c r="AJ9" s="61">
        <f>SUMIFS(EBITDA!E:E,EBITDA!$B:$B,$B8)-AJ8</f>
        <v>-18.628600000000006</v>
      </c>
      <c r="AK9" s="61">
        <f>SUMIFS(EBITDA!F:F,EBITDA!$B:$B,$B8)-AK8</f>
        <v>-14.049880000000002</v>
      </c>
      <c r="AL9" s="61">
        <f>SUMIFS(EBITDA!G:G,EBITDA!$B:$B,$B8)-AL8</f>
        <v>-2.3456199999999967</v>
      </c>
      <c r="AM9" s="61">
        <f>SUMIFS(EBITDA!H:H,EBITDA!$B:$B,$B8)-AM8</f>
        <v>2.2331000000000074</v>
      </c>
    </row>
    <row r="11" spans="1:40" s="25" customFormat="1" x14ac:dyDescent="0.3">
      <c r="B11" s="16" t="s">
        <v>481</v>
      </c>
      <c r="C11" s="16"/>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c r="AI11" s="68"/>
      <c r="AJ11" s="68"/>
      <c r="AK11" s="68"/>
      <c r="AL11" s="68"/>
      <c r="AM11" s="68"/>
      <c r="AN11"/>
    </row>
    <row r="12" spans="1:40" s="37" customFormat="1" x14ac:dyDescent="0.3">
      <c r="A12" s="73"/>
      <c r="B12" s="74" t="s">
        <v>9</v>
      </c>
      <c r="C12" s="172" t="s">
        <v>502</v>
      </c>
      <c r="D12" s="76">
        <v>44957</v>
      </c>
      <c r="E12" s="76">
        <f t="shared" ref="E12:AG12" si="4">EOMONTH(D12,1)</f>
        <v>44985</v>
      </c>
      <c r="F12" s="76">
        <f t="shared" si="4"/>
        <v>45016</v>
      </c>
      <c r="G12" s="76">
        <f t="shared" si="4"/>
        <v>45046</v>
      </c>
      <c r="H12" s="76">
        <f t="shared" si="4"/>
        <v>45077</v>
      </c>
      <c r="I12" s="76">
        <f t="shared" si="4"/>
        <v>45107</v>
      </c>
      <c r="J12" s="76">
        <f t="shared" si="4"/>
        <v>45138</v>
      </c>
      <c r="K12" s="76">
        <f t="shared" si="4"/>
        <v>45169</v>
      </c>
      <c r="L12" s="76">
        <f t="shared" si="4"/>
        <v>45199</v>
      </c>
      <c r="M12" s="76">
        <f t="shared" si="4"/>
        <v>45230</v>
      </c>
      <c r="N12" s="76">
        <f t="shared" si="4"/>
        <v>45260</v>
      </c>
      <c r="O12" s="76">
        <f t="shared" si="4"/>
        <v>45291</v>
      </c>
      <c r="P12" s="78">
        <f t="shared" si="4"/>
        <v>45322</v>
      </c>
      <c r="Q12" s="76">
        <f t="shared" si="4"/>
        <v>45351</v>
      </c>
      <c r="R12" s="76">
        <f t="shared" si="4"/>
        <v>45382</v>
      </c>
      <c r="S12" s="76">
        <f t="shared" si="4"/>
        <v>45412</v>
      </c>
      <c r="T12" s="76">
        <f t="shared" si="4"/>
        <v>45443</v>
      </c>
      <c r="U12" s="76">
        <f t="shared" si="4"/>
        <v>45473</v>
      </c>
      <c r="V12" s="76">
        <f t="shared" si="4"/>
        <v>45504</v>
      </c>
      <c r="W12" s="76">
        <f t="shared" si="4"/>
        <v>45535</v>
      </c>
      <c r="X12" s="76">
        <f t="shared" si="4"/>
        <v>45565</v>
      </c>
      <c r="Y12" s="76">
        <f t="shared" si="4"/>
        <v>45596</v>
      </c>
      <c r="Z12" s="76">
        <f t="shared" si="4"/>
        <v>45626</v>
      </c>
      <c r="AA12" s="76">
        <f t="shared" si="4"/>
        <v>45657</v>
      </c>
      <c r="AB12" s="78">
        <f t="shared" si="4"/>
        <v>45688</v>
      </c>
      <c r="AC12" s="76">
        <f t="shared" si="4"/>
        <v>45716</v>
      </c>
      <c r="AD12" s="76">
        <f t="shared" si="4"/>
        <v>45747</v>
      </c>
      <c r="AE12" s="76">
        <f t="shared" si="4"/>
        <v>45777</v>
      </c>
      <c r="AF12" s="76">
        <f t="shared" si="4"/>
        <v>45808</v>
      </c>
      <c r="AG12" s="76">
        <f t="shared" si="4"/>
        <v>45838</v>
      </c>
      <c r="AH12"/>
      <c r="AI12" s="79" t="s">
        <v>52</v>
      </c>
      <c r="AJ12" s="79" t="s">
        <v>63</v>
      </c>
      <c r="AK12" s="79" t="s">
        <v>64</v>
      </c>
      <c r="AL12" s="179" t="s">
        <v>65</v>
      </c>
      <c r="AM12" s="79" t="s">
        <v>66</v>
      </c>
      <c r="AN12" s="82"/>
    </row>
    <row r="13" spans="1:40" x14ac:dyDescent="0.3">
      <c r="B13" t="s">
        <v>486</v>
      </c>
      <c r="C13" t="s">
        <v>287</v>
      </c>
      <c r="D13" s="109">
        <f>SUMIFS(Detail_PL!H:H,Detail_PL!$C:$C,$C13)</f>
        <v>11.35993</v>
      </c>
      <c r="E13" s="109">
        <f>SUMIFS(Detail_PL!I:I,Detail_PL!$C:$C,$C13)</f>
        <v>8.30959</v>
      </c>
      <c r="F13" s="109">
        <f>SUMIFS(Detail_PL!J:J,Detail_PL!$C:$C,$C13)</f>
        <v>7.8734899999999994</v>
      </c>
      <c r="G13" s="109">
        <f>SUMIFS(Detail_PL!K:K,Detail_PL!$C:$C,$C13)</f>
        <v>7.37887</v>
      </c>
      <c r="H13" s="109">
        <f>SUMIFS(Detail_PL!L:L,Detail_PL!$C:$C,$C13)</f>
        <v>4.8025200000000003</v>
      </c>
      <c r="I13" s="109">
        <f>SUMIFS(Detail_PL!M:M,Detail_PL!$C:$C,$C13)</f>
        <v>9.0616399999999988</v>
      </c>
      <c r="J13" s="109">
        <f>SUMIFS(Detail_PL!N:N,Detail_PL!$C:$C,$C13)</f>
        <v>6.8271899999999999</v>
      </c>
      <c r="K13" s="109">
        <f>SUMIFS(Detail_PL!O:O,Detail_PL!$C:$C,$C13)</f>
        <v>5.4877399999999996</v>
      </c>
      <c r="L13" s="109">
        <f>SUMIFS(Detail_PL!P:P,Detail_PL!$C:$C,$C13)</f>
        <v>8.5466800000000003</v>
      </c>
      <c r="M13" s="109">
        <f>SUMIFS(Detail_PL!Q:Q,Detail_PL!$C:$C,$C13)</f>
        <v>48.825410000000005</v>
      </c>
      <c r="N13" s="109">
        <f>SUMIFS(Detail_PL!R:R,Detail_PL!$C:$C,$C13)</f>
        <v>18.93178</v>
      </c>
      <c r="O13" s="109">
        <f>SUMIFS(Detail_PL!S:S,Detail_PL!$C:$C,$C13)</f>
        <v>5.9493999999999998</v>
      </c>
      <c r="P13" s="126">
        <f>SUMIFS(Detail_PL!T:T,Detail_PL!$C:$C,$C13)</f>
        <v>10.403799999999999</v>
      </c>
      <c r="Q13" s="109">
        <f>SUMIFS(Detail_PL!U:U,Detail_PL!$C:$C,$C13)</f>
        <v>6.1791999999999998</v>
      </c>
      <c r="R13" s="109">
        <f>SUMIFS(Detail_PL!V:V,Detail_PL!$C:$C,$C13)</f>
        <v>6.3823999999999996</v>
      </c>
      <c r="S13" s="109">
        <f>SUMIFS(Detail_PL!W:W,Detail_PL!$C:$C,$C13)</f>
        <v>8.9376200000000008</v>
      </c>
      <c r="T13" s="109">
        <f>SUMIFS(Detail_PL!X:X,Detail_PL!$C:$C,$C13)</f>
        <v>10.56325</v>
      </c>
      <c r="U13" s="109">
        <f>SUMIFS(Detail_PL!Y:Y,Detail_PL!$C:$C,$C13)</f>
        <v>8.6445900000000009</v>
      </c>
      <c r="V13" s="109">
        <f>SUMIFS(Detail_PL!Z:Z,Detail_PL!$C:$C,$C13)</f>
        <v>7.3754600000000003</v>
      </c>
      <c r="W13" s="109">
        <f>SUMIFS(Detail_PL!AA:AA,Detail_PL!$C:$C,$C13)</f>
        <v>5.5893999999999995</v>
      </c>
      <c r="X13" s="109">
        <f>SUMIFS(Detail_PL!AB:AB,Detail_PL!$C:$C,$C13)</f>
        <v>8.95336</v>
      </c>
      <c r="Y13" s="109">
        <f>SUMIFS(Detail_PL!AC:AC,Detail_PL!$C:$C,$C13)</f>
        <v>5.2723599999999999</v>
      </c>
      <c r="Z13" s="109">
        <f>SUMIFS(Detail_PL!AD:AD,Detail_PL!$C:$C,$C13)</f>
        <v>11.26252</v>
      </c>
      <c r="AA13" s="109">
        <f>SUMIFS(Detail_PL!AE:AE,Detail_PL!$C:$C,$C13)</f>
        <v>16.25553</v>
      </c>
      <c r="AB13" s="126">
        <f>SUMIFS(Detail_PL!AF:AF,Detail_PL!$C:$C,$C13)</f>
        <v>15.75154</v>
      </c>
      <c r="AC13" s="109">
        <f>SUMIFS(Detail_PL!AG:AG,Detail_PL!$C:$C,$C13)</f>
        <v>9.10825</v>
      </c>
      <c r="AD13" s="109">
        <f>SUMIFS(Detail_PL!AH:AH,Detail_PL!$C:$C,$C13)</f>
        <v>11.623629999999999</v>
      </c>
      <c r="AE13" s="109">
        <f>SUMIFS(Detail_PL!AI:AI,Detail_PL!$C:$C,$C13)</f>
        <v>9.0636100000000006</v>
      </c>
      <c r="AF13" s="109">
        <f>SUMIFS(Detail_PL!AJ:AJ,Detail_PL!$C:$C,$C13)</f>
        <v>15.25874</v>
      </c>
      <c r="AG13" s="109">
        <f>SUMIFS(Detail_PL!AK:AK,Detail_PL!$C:$C,$C13)</f>
        <v>10.98063</v>
      </c>
      <c r="AI13" s="91">
        <f>SUM(D13:O13)</f>
        <v>143.35424</v>
      </c>
      <c r="AJ13" s="91">
        <f>SUM(P13:AA13)</f>
        <v>105.81949</v>
      </c>
      <c r="AK13" s="91">
        <f>SUM(V13:AG13)</f>
        <v>126.49503</v>
      </c>
      <c r="AL13" s="93">
        <f>SUM(P13:U13)</f>
        <v>51.110859999999995</v>
      </c>
      <c r="AM13" s="91">
        <f>SUM(AB13:AG13)</f>
        <v>71.7864</v>
      </c>
    </row>
    <row r="14" spans="1:40" x14ac:dyDescent="0.3">
      <c r="B14" t="s">
        <v>487</v>
      </c>
      <c r="D14" s="109">
        <f>D13</f>
        <v>11.35993</v>
      </c>
      <c r="E14" s="109">
        <f t="shared" ref="E14:L14" si="5">E13</f>
        <v>8.30959</v>
      </c>
      <c r="F14" s="109">
        <f t="shared" si="5"/>
        <v>7.8734899999999994</v>
      </c>
      <c r="G14" s="109">
        <f t="shared" si="5"/>
        <v>7.37887</v>
      </c>
      <c r="H14" s="109">
        <f t="shared" si="5"/>
        <v>4.8025200000000003</v>
      </c>
      <c r="I14" s="109">
        <f t="shared" si="5"/>
        <v>9.0616399999999988</v>
      </c>
      <c r="J14" s="109">
        <f t="shared" si="5"/>
        <v>6.8271899999999999</v>
      </c>
      <c r="K14" s="109">
        <f t="shared" si="5"/>
        <v>5.4877399999999996</v>
      </c>
      <c r="L14" s="109">
        <f t="shared" si="5"/>
        <v>8.5466800000000003</v>
      </c>
      <c r="M14" s="109">
        <f>AVERAGE($D$14:$L$14)</f>
        <v>7.7386277777777774</v>
      </c>
      <c r="N14" s="109">
        <f>AVERAGE($D$14:$L$14)</f>
        <v>7.7386277777777774</v>
      </c>
      <c r="O14" s="109">
        <f t="shared" ref="O14:AG14" si="6">O13</f>
        <v>5.9493999999999998</v>
      </c>
      <c r="P14" s="126">
        <f t="shared" si="6"/>
        <v>10.403799999999999</v>
      </c>
      <c r="Q14" s="109">
        <f t="shared" si="6"/>
        <v>6.1791999999999998</v>
      </c>
      <c r="R14" s="109">
        <f t="shared" si="6"/>
        <v>6.3823999999999996</v>
      </c>
      <c r="S14" s="109">
        <f t="shared" si="6"/>
        <v>8.9376200000000008</v>
      </c>
      <c r="T14" s="109">
        <f t="shared" si="6"/>
        <v>10.56325</v>
      </c>
      <c r="U14" s="109">
        <f t="shared" si="6"/>
        <v>8.6445900000000009</v>
      </c>
      <c r="V14" s="109">
        <f t="shared" si="6"/>
        <v>7.3754600000000003</v>
      </c>
      <c r="W14" s="109">
        <f t="shared" si="6"/>
        <v>5.5893999999999995</v>
      </c>
      <c r="X14" s="109">
        <f t="shared" si="6"/>
        <v>8.95336</v>
      </c>
      <c r="Y14" s="109">
        <f t="shared" si="6"/>
        <v>5.2723599999999999</v>
      </c>
      <c r="Z14" s="109">
        <f t="shared" si="6"/>
        <v>11.26252</v>
      </c>
      <c r="AA14" s="109">
        <f t="shared" si="6"/>
        <v>16.25553</v>
      </c>
      <c r="AB14" s="126">
        <f t="shared" si="6"/>
        <v>15.75154</v>
      </c>
      <c r="AC14" s="109">
        <f t="shared" si="6"/>
        <v>9.10825</v>
      </c>
      <c r="AD14" s="109">
        <f t="shared" si="6"/>
        <v>11.623629999999999</v>
      </c>
      <c r="AE14" s="109">
        <f t="shared" si="6"/>
        <v>9.0636100000000006</v>
      </c>
      <c r="AF14" s="109">
        <f t="shared" si="6"/>
        <v>15.25874</v>
      </c>
      <c r="AG14" s="109">
        <f t="shared" si="6"/>
        <v>10.98063</v>
      </c>
      <c r="AI14" s="91">
        <f>SUM(D14:O14)</f>
        <v>91.074305555555554</v>
      </c>
      <c r="AJ14" s="91">
        <f>SUM(P14:AA14)</f>
        <v>105.81949</v>
      </c>
      <c r="AK14" s="91">
        <f>SUM(V14:AG14)</f>
        <v>126.49503</v>
      </c>
      <c r="AL14" s="93">
        <f>SUM(P14:U14)</f>
        <v>51.110859999999995</v>
      </c>
      <c r="AM14" s="91">
        <f>SUM(AB14:AG14)</f>
        <v>71.7864</v>
      </c>
    </row>
    <row r="15" spans="1:40" s="7" customFormat="1" x14ac:dyDescent="0.3">
      <c r="B15" s="111" t="s">
        <v>507</v>
      </c>
      <c r="C15" s="111"/>
      <c r="D15" s="206">
        <f>D13-D14</f>
        <v>0</v>
      </c>
      <c r="E15" s="206">
        <f t="shared" ref="E15:AG15" si="7">E13-E14</f>
        <v>0</v>
      </c>
      <c r="F15" s="206">
        <f t="shared" si="7"/>
        <v>0</v>
      </c>
      <c r="G15" s="206">
        <f t="shared" si="7"/>
        <v>0</v>
      </c>
      <c r="H15" s="206">
        <f t="shared" si="7"/>
        <v>0</v>
      </c>
      <c r="I15" s="206">
        <f t="shared" si="7"/>
        <v>0</v>
      </c>
      <c r="J15" s="206">
        <f t="shared" si="7"/>
        <v>0</v>
      </c>
      <c r="K15" s="206">
        <f t="shared" si="7"/>
        <v>0</v>
      </c>
      <c r="L15" s="206">
        <f t="shared" si="7"/>
        <v>0</v>
      </c>
      <c r="M15" s="206">
        <f t="shared" si="7"/>
        <v>41.086782222222226</v>
      </c>
      <c r="N15" s="206">
        <f t="shared" si="7"/>
        <v>11.193152222222222</v>
      </c>
      <c r="O15" s="206">
        <f t="shared" si="7"/>
        <v>0</v>
      </c>
      <c r="P15" s="207">
        <f t="shared" si="7"/>
        <v>0</v>
      </c>
      <c r="Q15" s="206">
        <f t="shared" si="7"/>
        <v>0</v>
      </c>
      <c r="R15" s="206">
        <f t="shared" si="7"/>
        <v>0</v>
      </c>
      <c r="S15" s="206">
        <f t="shared" si="7"/>
        <v>0</v>
      </c>
      <c r="T15" s="206">
        <f t="shared" si="7"/>
        <v>0</v>
      </c>
      <c r="U15" s="206">
        <f t="shared" si="7"/>
        <v>0</v>
      </c>
      <c r="V15" s="206">
        <f t="shared" si="7"/>
        <v>0</v>
      </c>
      <c r="W15" s="206">
        <f t="shared" si="7"/>
        <v>0</v>
      </c>
      <c r="X15" s="206">
        <f t="shared" si="7"/>
        <v>0</v>
      </c>
      <c r="Y15" s="206">
        <f t="shared" si="7"/>
        <v>0</v>
      </c>
      <c r="Z15" s="206">
        <f t="shared" si="7"/>
        <v>0</v>
      </c>
      <c r="AA15" s="206">
        <f t="shared" si="7"/>
        <v>0</v>
      </c>
      <c r="AB15" s="207">
        <f t="shared" si="7"/>
        <v>0</v>
      </c>
      <c r="AC15" s="206">
        <f t="shared" si="7"/>
        <v>0</v>
      </c>
      <c r="AD15" s="206">
        <f t="shared" si="7"/>
        <v>0</v>
      </c>
      <c r="AE15" s="206">
        <f t="shared" si="7"/>
        <v>0</v>
      </c>
      <c r="AF15" s="206">
        <f t="shared" si="7"/>
        <v>0</v>
      </c>
      <c r="AG15" s="206">
        <f t="shared" si="7"/>
        <v>0</v>
      </c>
      <c r="AI15" s="206">
        <f>AI13-AI14</f>
        <v>52.27993444444445</v>
      </c>
      <c r="AJ15" s="206">
        <f>AJ13-AJ14</f>
        <v>0</v>
      </c>
      <c r="AK15" s="206">
        <f>AK13-AK14</f>
        <v>0</v>
      </c>
      <c r="AL15" s="207">
        <f>AL13-AL14</f>
        <v>0</v>
      </c>
      <c r="AM15" s="206">
        <f>AM13-AM14</f>
        <v>0</v>
      </c>
    </row>
    <row r="16" spans="1:40" ht="5.0999999999999996" customHeight="1" x14ac:dyDescent="0.3">
      <c r="D16" s="109"/>
      <c r="E16" s="109"/>
      <c r="F16" s="109"/>
      <c r="G16" s="109"/>
      <c r="H16" s="109"/>
      <c r="I16" s="109"/>
      <c r="J16" s="109"/>
      <c r="K16" s="109"/>
      <c r="L16" s="109"/>
      <c r="M16" s="109"/>
      <c r="N16" s="109"/>
      <c r="O16" s="109"/>
      <c r="P16" s="126"/>
      <c r="Q16" s="109"/>
      <c r="R16" s="109"/>
      <c r="S16" s="109"/>
      <c r="T16" s="109"/>
      <c r="U16" s="109"/>
      <c r="V16" s="109"/>
      <c r="W16" s="109"/>
      <c r="X16" s="109"/>
      <c r="Y16" s="109"/>
      <c r="Z16" s="109"/>
      <c r="AA16" s="109"/>
      <c r="AB16" s="126"/>
      <c r="AC16" s="109"/>
      <c r="AD16" s="109"/>
      <c r="AE16" s="109"/>
      <c r="AF16" s="109"/>
      <c r="AG16" s="109"/>
      <c r="AI16" s="91"/>
      <c r="AJ16" s="91"/>
      <c r="AK16" s="91"/>
      <c r="AL16" s="93"/>
      <c r="AM16" s="91"/>
      <c r="AN16" s="178"/>
    </row>
    <row r="17" spans="1:40" x14ac:dyDescent="0.3">
      <c r="B17" t="s">
        <v>508</v>
      </c>
      <c r="D17" s="109">
        <f>D15*0.0765</f>
        <v>0</v>
      </c>
      <c r="E17" s="109">
        <f t="shared" ref="E17:AG17" si="8">E15*0.0765</f>
        <v>0</v>
      </c>
      <c r="F17" s="109">
        <f t="shared" si="8"/>
        <v>0</v>
      </c>
      <c r="G17" s="109">
        <f t="shared" si="8"/>
        <v>0</v>
      </c>
      <c r="H17" s="109">
        <f t="shared" si="8"/>
        <v>0</v>
      </c>
      <c r="I17" s="109">
        <f t="shared" si="8"/>
        <v>0</v>
      </c>
      <c r="J17" s="109">
        <f t="shared" si="8"/>
        <v>0</v>
      </c>
      <c r="K17" s="109">
        <f t="shared" si="8"/>
        <v>0</v>
      </c>
      <c r="L17" s="109">
        <f t="shared" si="8"/>
        <v>0</v>
      </c>
      <c r="M17" s="109">
        <f t="shared" si="8"/>
        <v>3.1431388400000002</v>
      </c>
      <c r="N17" s="109">
        <f t="shared" si="8"/>
        <v>0.85627614500000004</v>
      </c>
      <c r="O17" s="109">
        <f t="shared" si="8"/>
        <v>0</v>
      </c>
      <c r="P17" s="126">
        <f t="shared" si="8"/>
        <v>0</v>
      </c>
      <c r="Q17" s="109">
        <f t="shared" si="8"/>
        <v>0</v>
      </c>
      <c r="R17" s="109">
        <f t="shared" si="8"/>
        <v>0</v>
      </c>
      <c r="S17" s="109">
        <f t="shared" si="8"/>
        <v>0</v>
      </c>
      <c r="T17" s="109">
        <f t="shared" si="8"/>
        <v>0</v>
      </c>
      <c r="U17" s="109">
        <f t="shared" si="8"/>
        <v>0</v>
      </c>
      <c r="V17" s="109">
        <f t="shared" si="8"/>
        <v>0</v>
      </c>
      <c r="W17" s="109">
        <f t="shared" si="8"/>
        <v>0</v>
      </c>
      <c r="X17" s="109">
        <f t="shared" si="8"/>
        <v>0</v>
      </c>
      <c r="Y17" s="109">
        <f t="shared" si="8"/>
        <v>0</v>
      </c>
      <c r="Z17" s="109">
        <f t="shared" si="8"/>
        <v>0</v>
      </c>
      <c r="AA17" s="109">
        <f t="shared" si="8"/>
        <v>0</v>
      </c>
      <c r="AB17" s="126">
        <f t="shared" si="8"/>
        <v>0</v>
      </c>
      <c r="AC17" s="109">
        <f t="shared" si="8"/>
        <v>0</v>
      </c>
      <c r="AD17" s="109">
        <f t="shared" si="8"/>
        <v>0</v>
      </c>
      <c r="AE17" s="109">
        <f t="shared" si="8"/>
        <v>0</v>
      </c>
      <c r="AF17" s="109">
        <f t="shared" si="8"/>
        <v>0</v>
      </c>
      <c r="AG17" s="109">
        <f t="shared" si="8"/>
        <v>0</v>
      </c>
      <c r="AI17" s="91">
        <f>SUM(D17:O17)</f>
        <v>3.9994149850000005</v>
      </c>
      <c r="AJ17" s="91">
        <f>SUM(P17:AA17)</f>
        <v>0</v>
      </c>
      <c r="AK17" s="91">
        <f>SUM(V17:AG17)</f>
        <v>0</v>
      </c>
      <c r="AL17" s="93">
        <f>SUM(P17:U17)</f>
        <v>0</v>
      </c>
      <c r="AM17" s="91">
        <f>SUM(AB17:AG17)</f>
        <v>0</v>
      </c>
      <c r="AN17" s="178"/>
    </row>
    <row r="18" spans="1:40" s="7" customFormat="1" x14ac:dyDescent="0.3">
      <c r="B18" s="127" t="str">
        <f>B11</f>
        <v>Remove Non-Recurring Bonus</v>
      </c>
      <c r="C18" s="127"/>
      <c r="D18" s="114">
        <f>SUM(D17,D15)</f>
        <v>0</v>
      </c>
      <c r="E18" s="114">
        <f t="shared" ref="E18:AG18" si="9">SUM(E17,E15)</f>
        <v>0</v>
      </c>
      <c r="F18" s="114">
        <f t="shared" si="9"/>
        <v>0</v>
      </c>
      <c r="G18" s="114">
        <f t="shared" si="9"/>
        <v>0</v>
      </c>
      <c r="H18" s="114">
        <f t="shared" si="9"/>
        <v>0</v>
      </c>
      <c r="I18" s="114">
        <f t="shared" si="9"/>
        <v>0</v>
      </c>
      <c r="J18" s="114">
        <f t="shared" si="9"/>
        <v>0</v>
      </c>
      <c r="K18" s="114">
        <f t="shared" si="9"/>
        <v>0</v>
      </c>
      <c r="L18" s="114">
        <f t="shared" si="9"/>
        <v>0</v>
      </c>
      <c r="M18" s="114">
        <f t="shared" si="9"/>
        <v>44.229921062222225</v>
      </c>
      <c r="N18" s="114">
        <f t="shared" si="9"/>
        <v>12.049428367222223</v>
      </c>
      <c r="O18" s="114">
        <f t="shared" si="9"/>
        <v>0</v>
      </c>
      <c r="P18" s="380">
        <f t="shared" si="9"/>
        <v>0</v>
      </c>
      <c r="Q18" s="114">
        <f t="shared" si="9"/>
        <v>0</v>
      </c>
      <c r="R18" s="114">
        <f t="shared" si="9"/>
        <v>0</v>
      </c>
      <c r="S18" s="114">
        <f t="shared" si="9"/>
        <v>0</v>
      </c>
      <c r="T18" s="114">
        <f t="shared" si="9"/>
        <v>0</v>
      </c>
      <c r="U18" s="114">
        <f t="shared" si="9"/>
        <v>0</v>
      </c>
      <c r="V18" s="114">
        <f t="shared" si="9"/>
        <v>0</v>
      </c>
      <c r="W18" s="114">
        <f t="shared" si="9"/>
        <v>0</v>
      </c>
      <c r="X18" s="114">
        <f t="shared" si="9"/>
        <v>0</v>
      </c>
      <c r="Y18" s="114">
        <f t="shared" si="9"/>
        <v>0</v>
      </c>
      <c r="Z18" s="114">
        <f t="shared" si="9"/>
        <v>0</v>
      </c>
      <c r="AA18" s="114">
        <f t="shared" si="9"/>
        <v>0</v>
      </c>
      <c r="AB18" s="380">
        <f t="shared" si="9"/>
        <v>0</v>
      </c>
      <c r="AC18" s="114">
        <f t="shared" si="9"/>
        <v>0</v>
      </c>
      <c r="AD18" s="114">
        <f t="shared" si="9"/>
        <v>0</v>
      </c>
      <c r="AE18" s="114">
        <f t="shared" si="9"/>
        <v>0</v>
      </c>
      <c r="AF18" s="114">
        <f t="shared" si="9"/>
        <v>0</v>
      </c>
      <c r="AG18" s="114">
        <f t="shared" si="9"/>
        <v>0</v>
      </c>
      <c r="AI18" s="114">
        <f>SUM(AI17,AI15)</f>
        <v>56.279349429444451</v>
      </c>
      <c r="AJ18" s="114">
        <f>SUM(AJ17,AJ15)</f>
        <v>0</v>
      </c>
      <c r="AK18" s="114">
        <f>SUM(AK17,AK15)</f>
        <v>0</v>
      </c>
      <c r="AL18" s="380">
        <f>SUM(AL17,AL15)</f>
        <v>0</v>
      </c>
      <c r="AM18" s="114">
        <f>SUM(AM17,AM15)</f>
        <v>0</v>
      </c>
    </row>
    <row r="19" spans="1:40" s="34" customFormat="1" x14ac:dyDescent="0.3">
      <c r="B19" s="36" t="s">
        <v>26</v>
      </c>
      <c r="C19" s="36"/>
      <c r="D19" s="379"/>
      <c r="E19" s="379"/>
      <c r="F19" s="379"/>
      <c r="G19" s="379"/>
      <c r="H19" s="379"/>
      <c r="I19" s="379"/>
      <c r="J19" s="379"/>
      <c r="K19" s="379"/>
      <c r="L19" s="379"/>
      <c r="M19" s="379"/>
      <c r="N19" s="379"/>
      <c r="O19" s="379"/>
      <c r="P19" s="379"/>
      <c r="Q19" s="379"/>
      <c r="R19" s="379"/>
      <c r="S19" s="379"/>
      <c r="T19" s="379"/>
      <c r="U19" s="379"/>
      <c r="V19" s="379"/>
      <c r="W19" s="379"/>
      <c r="X19" s="379"/>
      <c r="Y19" s="379"/>
      <c r="Z19" s="379"/>
      <c r="AA19" s="379"/>
      <c r="AB19" s="379"/>
      <c r="AC19" s="379"/>
      <c r="AD19" s="379"/>
      <c r="AE19" s="379"/>
      <c r="AF19" s="379"/>
      <c r="AG19" s="379"/>
      <c r="AI19" s="61">
        <f>SUMIFS(EBITDA!D:D,EBITDA!$B:$B,$B18)-AI18</f>
        <v>0</v>
      </c>
      <c r="AJ19" s="61">
        <f>SUMIFS(EBITDA!E:E,EBITDA!$B:$B,$B18)-AJ18</f>
        <v>0</v>
      </c>
      <c r="AK19" s="61">
        <f>SUMIFS(EBITDA!F:F,EBITDA!$B:$B,$B18)-AK18</f>
        <v>0</v>
      </c>
      <c r="AL19" s="61">
        <f>SUMIFS(EBITDA!G:G,EBITDA!$B:$B,$B18)-AL18</f>
        <v>0</v>
      </c>
      <c r="AM19" s="61">
        <f>SUMIFS(EBITDA!H:H,EBITDA!$B:$B,$B18)-AM18</f>
        <v>0</v>
      </c>
    </row>
    <row r="21" spans="1:40" s="25" customFormat="1" x14ac:dyDescent="0.3">
      <c r="B21" s="16" t="s">
        <v>482</v>
      </c>
      <c r="C21" s="16"/>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c r="AI21" s="68"/>
      <c r="AJ21" s="68"/>
      <c r="AK21" s="68"/>
      <c r="AL21" s="68"/>
      <c r="AM21" s="68"/>
      <c r="AN21"/>
    </row>
    <row r="22" spans="1:40" s="37" customFormat="1" x14ac:dyDescent="0.3">
      <c r="A22" s="73"/>
      <c r="B22" s="74" t="s">
        <v>9</v>
      </c>
      <c r="C22" s="172" t="s">
        <v>502</v>
      </c>
      <c r="D22" s="76">
        <v>44957</v>
      </c>
      <c r="E22" s="76">
        <f t="shared" ref="E22:AG22" si="10">EOMONTH(D22,1)</f>
        <v>44985</v>
      </c>
      <c r="F22" s="76">
        <f t="shared" si="10"/>
        <v>45016</v>
      </c>
      <c r="G22" s="76">
        <f t="shared" si="10"/>
        <v>45046</v>
      </c>
      <c r="H22" s="76">
        <f t="shared" si="10"/>
        <v>45077</v>
      </c>
      <c r="I22" s="76">
        <f t="shared" si="10"/>
        <v>45107</v>
      </c>
      <c r="J22" s="76">
        <f t="shared" si="10"/>
        <v>45138</v>
      </c>
      <c r="K22" s="76">
        <f t="shared" si="10"/>
        <v>45169</v>
      </c>
      <c r="L22" s="76">
        <f t="shared" si="10"/>
        <v>45199</v>
      </c>
      <c r="M22" s="76">
        <f t="shared" si="10"/>
        <v>45230</v>
      </c>
      <c r="N22" s="76">
        <f t="shared" si="10"/>
        <v>45260</v>
      </c>
      <c r="O22" s="76">
        <f t="shared" si="10"/>
        <v>45291</v>
      </c>
      <c r="P22" s="78">
        <f t="shared" si="10"/>
        <v>45322</v>
      </c>
      <c r="Q22" s="76">
        <f t="shared" si="10"/>
        <v>45351</v>
      </c>
      <c r="R22" s="76">
        <f t="shared" si="10"/>
        <v>45382</v>
      </c>
      <c r="S22" s="76">
        <f t="shared" si="10"/>
        <v>45412</v>
      </c>
      <c r="T22" s="76">
        <f t="shared" si="10"/>
        <v>45443</v>
      </c>
      <c r="U22" s="76">
        <f t="shared" si="10"/>
        <v>45473</v>
      </c>
      <c r="V22" s="76">
        <f t="shared" si="10"/>
        <v>45504</v>
      </c>
      <c r="W22" s="76">
        <f t="shared" si="10"/>
        <v>45535</v>
      </c>
      <c r="X22" s="76">
        <f t="shared" si="10"/>
        <v>45565</v>
      </c>
      <c r="Y22" s="76">
        <f t="shared" si="10"/>
        <v>45596</v>
      </c>
      <c r="Z22" s="76">
        <f t="shared" si="10"/>
        <v>45626</v>
      </c>
      <c r="AA22" s="76">
        <f t="shared" si="10"/>
        <v>45657</v>
      </c>
      <c r="AB22" s="78">
        <f t="shared" si="10"/>
        <v>45688</v>
      </c>
      <c r="AC22" s="76">
        <f t="shared" si="10"/>
        <v>45716</v>
      </c>
      <c r="AD22" s="76">
        <f t="shared" si="10"/>
        <v>45747</v>
      </c>
      <c r="AE22" s="76">
        <f t="shared" si="10"/>
        <v>45777</v>
      </c>
      <c r="AF22" s="76">
        <f t="shared" si="10"/>
        <v>45808</v>
      </c>
      <c r="AG22" s="76">
        <f t="shared" si="10"/>
        <v>45838</v>
      </c>
      <c r="AH22"/>
      <c r="AI22" s="79" t="s">
        <v>52</v>
      </c>
      <c r="AJ22" s="79" t="s">
        <v>63</v>
      </c>
      <c r="AK22" s="79" t="s">
        <v>64</v>
      </c>
      <c r="AL22" s="179" t="s">
        <v>65</v>
      </c>
      <c r="AM22" s="79" t="s">
        <v>66</v>
      </c>
      <c r="AN22" s="82"/>
    </row>
    <row r="23" spans="1:40" x14ac:dyDescent="0.3">
      <c r="B23" t="s">
        <v>489</v>
      </c>
      <c r="C23" t="s">
        <v>274</v>
      </c>
      <c r="D23" s="109">
        <f>SUMIFS(Detail_PL!H:H,Detail_PL!$C:$C,$C23)</f>
        <v>0</v>
      </c>
      <c r="E23" s="109">
        <f>SUMIFS(Detail_PL!I:I,Detail_PL!$C:$C,$C23)</f>
        <v>1.9962200000000001</v>
      </c>
      <c r="F23" s="109">
        <f>SUMIFS(Detail_PL!J:J,Detail_PL!$C:$C,$C23)</f>
        <v>1.77729</v>
      </c>
      <c r="G23" s="109">
        <f>SUMIFS(Detail_PL!K:K,Detail_PL!$C:$C,$C23)</f>
        <v>1.3288599999999999</v>
      </c>
      <c r="H23" s="109">
        <f>SUMIFS(Detail_PL!L:L,Detail_PL!$C:$C,$C23)</f>
        <v>1.2039900000000001</v>
      </c>
      <c r="I23" s="109">
        <f>SUMIFS(Detail_PL!M:M,Detail_PL!$C:$C,$C23)</f>
        <v>1.2239500000000001</v>
      </c>
      <c r="J23" s="109">
        <f>SUMIFS(Detail_PL!N:N,Detail_PL!$C:$C,$C23)</f>
        <v>1.4259000000000002</v>
      </c>
      <c r="K23" s="109">
        <f>SUMIFS(Detail_PL!O:O,Detail_PL!$C:$C,$C23)</f>
        <v>1.8718399999999999</v>
      </c>
      <c r="L23" s="109">
        <f>SUMIFS(Detail_PL!P:P,Detail_PL!$C:$C,$C23)</f>
        <v>1.6695499999999999</v>
      </c>
      <c r="M23" s="109">
        <f>SUMIFS(Detail_PL!Q:Q,Detail_PL!$C:$C,$C23)</f>
        <v>1.63073</v>
      </c>
      <c r="N23" s="109">
        <f>SUMIFS(Detail_PL!R:R,Detail_PL!$C:$C,$C23)</f>
        <v>1.2454100000000001</v>
      </c>
      <c r="O23" s="109">
        <f>SUMIFS(Detail_PL!S:S,Detail_PL!$C:$C,$C23)</f>
        <v>-6.4650799999999995</v>
      </c>
      <c r="P23" s="126">
        <f>SUMIFS(Detail_PL!T:T,Detail_PL!$C:$C,$C23)</f>
        <v>1.5260899999999999</v>
      </c>
      <c r="Q23" s="109">
        <f>SUMIFS(Detail_PL!U:U,Detail_PL!$C:$C,$C23)</f>
        <v>1.9582200000000001</v>
      </c>
      <c r="R23" s="109">
        <f>SUMIFS(Detail_PL!V:V,Detail_PL!$C:$C,$C23)</f>
        <v>1.9431500000000002</v>
      </c>
      <c r="S23" s="109">
        <f>SUMIFS(Detail_PL!W:W,Detail_PL!$C:$C,$C23)</f>
        <v>1.42205</v>
      </c>
      <c r="T23" s="109">
        <f>SUMIFS(Detail_PL!X:X,Detail_PL!$C:$C,$C23)</f>
        <v>1.3232599999999999</v>
      </c>
      <c r="U23" s="109">
        <f>SUMIFS(Detail_PL!Y:Y,Detail_PL!$C:$C,$C23)</f>
        <v>1.3075999999999999</v>
      </c>
      <c r="V23" s="109">
        <f>SUMIFS(Detail_PL!Z:Z,Detail_PL!$C:$C,$C23)</f>
        <v>1.64662</v>
      </c>
      <c r="W23" s="109">
        <f>SUMIFS(Detail_PL!AA:AA,Detail_PL!$C:$C,$C23)</f>
        <v>2.5620599999999998</v>
      </c>
      <c r="X23" s="109">
        <f>SUMIFS(Detail_PL!AB:AB,Detail_PL!$C:$C,$C23)</f>
        <v>2.0091399999999999</v>
      </c>
      <c r="Y23" s="109">
        <f>SUMIFS(Detail_PL!AC:AC,Detail_PL!$C:$C,$C23)</f>
        <v>1.8357399999999999</v>
      </c>
      <c r="Z23" s="109">
        <f>SUMIFS(Detail_PL!AD:AD,Detail_PL!$C:$C,$C23)</f>
        <v>1.7418800000000001</v>
      </c>
      <c r="AA23" s="109">
        <f>SUMIFS(Detail_PL!AE:AE,Detail_PL!$C:$C,$C23)</f>
        <v>1.4333800000000001</v>
      </c>
      <c r="AB23" s="126">
        <f>SUMIFS(Detail_PL!AF:AF,Detail_PL!$C:$C,$C23)</f>
        <v>2.1681599999999999</v>
      </c>
      <c r="AC23" s="109">
        <f>SUMIFS(Detail_PL!AG:AG,Detail_PL!$C:$C,$C23)</f>
        <v>2.5006300000000001</v>
      </c>
      <c r="AD23" s="109">
        <f>SUMIFS(Detail_PL!AH:AH,Detail_PL!$C:$C,$C23)</f>
        <v>2.90964</v>
      </c>
      <c r="AE23" s="109">
        <f>SUMIFS(Detail_PL!AI:AI,Detail_PL!$C:$C,$C23)</f>
        <v>2.2211500000000002</v>
      </c>
      <c r="AF23" s="109">
        <f>SUMIFS(Detail_PL!AJ:AJ,Detail_PL!$C:$C,$C23)</f>
        <v>1.64422</v>
      </c>
      <c r="AG23" s="109">
        <f>SUMIFS(Detail_PL!AK:AK,Detail_PL!$C:$C,$C23)</f>
        <v>1.5866300000000002</v>
      </c>
      <c r="AI23" s="91">
        <f>SUM(D23:O23)</f>
        <v>8.9086600000000011</v>
      </c>
      <c r="AJ23" s="91">
        <f>SUM(P23:AA23)</f>
        <v>20.70919</v>
      </c>
      <c r="AK23" s="91">
        <f>SUM(V23:AG23)</f>
        <v>24.259250000000002</v>
      </c>
      <c r="AL23" s="93">
        <f>SUM(P23:U23)</f>
        <v>9.4803700000000006</v>
      </c>
      <c r="AM23" s="91">
        <f>SUM(AB23:AG23)</f>
        <v>13.030429999999999</v>
      </c>
    </row>
    <row r="24" spans="1:40" x14ac:dyDescent="0.3">
      <c r="B24" t="s">
        <v>490</v>
      </c>
      <c r="D24" s="109">
        <f t="shared" ref="D24:N24" si="11">D23</f>
        <v>0</v>
      </c>
      <c r="E24" s="109">
        <f t="shared" si="11"/>
        <v>1.9962200000000001</v>
      </c>
      <c r="F24" s="109">
        <f t="shared" si="11"/>
        <v>1.77729</v>
      </c>
      <c r="G24" s="109">
        <f t="shared" si="11"/>
        <v>1.3288599999999999</v>
      </c>
      <c r="H24" s="109">
        <f t="shared" si="11"/>
        <v>1.2039900000000001</v>
      </c>
      <c r="I24" s="109">
        <f t="shared" si="11"/>
        <v>1.2239500000000001</v>
      </c>
      <c r="J24" s="109">
        <f t="shared" si="11"/>
        <v>1.4259000000000002</v>
      </c>
      <c r="K24" s="109">
        <f t="shared" si="11"/>
        <v>1.8718399999999999</v>
      </c>
      <c r="L24" s="109">
        <f t="shared" si="11"/>
        <v>1.6695499999999999</v>
      </c>
      <c r="M24" s="109">
        <f t="shared" si="11"/>
        <v>1.63073</v>
      </c>
      <c r="N24" s="109">
        <f t="shared" si="11"/>
        <v>1.2454100000000001</v>
      </c>
      <c r="O24" s="109">
        <f>AVERAGE(E23:N23)</f>
        <v>1.537374</v>
      </c>
      <c r="P24" s="126">
        <f t="shared" ref="P24:AG24" si="12">P23</f>
        <v>1.5260899999999999</v>
      </c>
      <c r="Q24" s="109">
        <f t="shared" si="12"/>
        <v>1.9582200000000001</v>
      </c>
      <c r="R24" s="109">
        <f t="shared" si="12"/>
        <v>1.9431500000000002</v>
      </c>
      <c r="S24" s="109">
        <f t="shared" si="12"/>
        <v>1.42205</v>
      </c>
      <c r="T24" s="109">
        <f t="shared" si="12"/>
        <v>1.3232599999999999</v>
      </c>
      <c r="U24" s="109">
        <f t="shared" si="12"/>
        <v>1.3075999999999999</v>
      </c>
      <c r="V24" s="109">
        <f t="shared" si="12"/>
        <v>1.64662</v>
      </c>
      <c r="W24" s="109">
        <f t="shared" si="12"/>
        <v>2.5620599999999998</v>
      </c>
      <c r="X24" s="109">
        <f t="shared" si="12"/>
        <v>2.0091399999999999</v>
      </c>
      <c r="Y24" s="109">
        <f t="shared" si="12"/>
        <v>1.8357399999999999</v>
      </c>
      <c r="Z24" s="109">
        <f t="shared" si="12"/>
        <v>1.7418800000000001</v>
      </c>
      <c r="AA24" s="109">
        <f t="shared" si="12"/>
        <v>1.4333800000000001</v>
      </c>
      <c r="AB24" s="126">
        <f t="shared" si="12"/>
        <v>2.1681599999999999</v>
      </c>
      <c r="AC24" s="109">
        <f t="shared" si="12"/>
        <v>2.5006300000000001</v>
      </c>
      <c r="AD24" s="109">
        <f t="shared" si="12"/>
        <v>2.90964</v>
      </c>
      <c r="AE24" s="109">
        <f t="shared" si="12"/>
        <v>2.2211500000000002</v>
      </c>
      <c r="AF24" s="109">
        <f t="shared" si="12"/>
        <v>1.64422</v>
      </c>
      <c r="AG24" s="109">
        <f t="shared" si="12"/>
        <v>1.5866300000000002</v>
      </c>
      <c r="AI24" s="91">
        <f>SUM(D24:O24)</f>
        <v>16.911114000000001</v>
      </c>
      <c r="AJ24" s="91">
        <f>SUM(P24:AA24)</f>
        <v>20.70919</v>
      </c>
      <c r="AK24" s="91">
        <f>SUM(V24:AG24)</f>
        <v>24.259250000000002</v>
      </c>
      <c r="AL24" s="93">
        <f>SUM(P24:U24)</f>
        <v>9.4803700000000006</v>
      </c>
      <c r="AM24" s="91">
        <f>SUM(AB24:AG24)</f>
        <v>13.030429999999999</v>
      </c>
    </row>
    <row r="25" spans="1:40" s="7" customFormat="1" x14ac:dyDescent="0.3">
      <c r="B25" s="127" t="str">
        <f>B21</f>
        <v>Remove One-Time Rebate</v>
      </c>
      <c r="C25" s="127"/>
      <c r="D25" s="114">
        <f t="shared" ref="D25:AG25" si="13">D23-D24</f>
        <v>0</v>
      </c>
      <c r="E25" s="114">
        <f t="shared" si="13"/>
        <v>0</v>
      </c>
      <c r="F25" s="114">
        <f t="shared" si="13"/>
        <v>0</v>
      </c>
      <c r="G25" s="114">
        <f t="shared" si="13"/>
        <v>0</v>
      </c>
      <c r="H25" s="114">
        <f t="shared" si="13"/>
        <v>0</v>
      </c>
      <c r="I25" s="114">
        <f t="shared" si="13"/>
        <v>0</v>
      </c>
      <c r="J25" s="114">
        <f t="shared" si="13"/>
        <v>0</v>
      </c>
      <c r="K25" s="114">
        <f t="shared" si="13"/>
        <v>0</v>
      </c>
      <c r="L25" s="114">
        <f t="shared" si="13"/>
        <v>0</v>
      </c>
      <c r="M25" s="114">
        <f t="shared" si="13"/>
        <v>0</v>
      </c>
      <c r="N25" s="114">
        <f t="shared" si="13"/>
        <v>0</v>
      </c>
      <c r="O25" s="114">
        <f t="shared" si="13"/>
        <v>-8.0024540000000002</v>
      </c>
      <c r="P25" s="380">
        <f t="shared" si="13"/>
        <v>0</v>
      </c>
      <c r="Q25" s="114">
        <f t="shared" si="13"/>
        <v>0</v>
      </c>
      <c r="R25" s="114">
        <f t="shared" si="13"/>
        <v>0</v>
      </c>
      <c r="S25" s="114">
        <f t="shared" si="13"/>
        <v>0</v>
      </c>
      <c r="T25" s="114">
        <f t="shared" si="13"/>
        <v>0</v>
      </c>
      <c r="U25" s="114">
        <f t="shared" si="13"/>
        <v>0</v>
      </c>
      <c r="V25" s="114">
        <f t="shared" si="13"/>
        <v>0</v>
      </c>
      <c r="W25" s="114">
        <f t="shared" si="13"/>
        <v>0</v>
      </c>
      <c r="X25" s="114">
        <f t="shared" si="13"/>
        <v>0</v>
      </c>
      <c r="Y25" s="114">
        <f t="shared" si="13"/>
        <v>0</v>
      </c>
      <c r="Z25" s="114">
        <f t="shared" si="13"/>
        <v>0</v>
      </c>
      <c r="AA25" s="114">
        <f t="shared" si="13"/>
        <v>0</v>
      </c>
      <c r="AB25" s="380">
        <f t="shared" si="13"/>
        <v>0</v>
      </c>
      <c r="AC25" s="114">
        <f t="shared" si="13"/>
        <v>0</v>
      </c>
      <c r="AD25" s="114">
        <f t="shared" si="13"/>
        <v>0</v>
      </c>
      <c r="AE25" s="114">
        <f t="shared" si="13"/>
        <v>0</v>
      </c>
      <c r="AF25" s="114">
        <f t="shared" si="13"/>
        <v>0</v>
      </c>
      <c r="AG25" s="114">
        <f t="shared" si="13"/>
        <v>0</v>
      </c>
      <c r="AI25" s="114">
        <f>AI23-AI24</f>
        <v>-8.0024540000000002</v>
      </c>
      <c r="AJ25" s="114">
        <f>AJ23-AJ24</f>
        <v>0</v>
      </c>
      <c r="AK25" s="114">
        <f>AK23-AK24</f>
        <v>0</v>
      </c>
      <c r="AL25" s="380">
        <f>AL23-AL24</f>
        <v>0</v>
      </c>
      <c r="AM25" s="114">
        <f>AM23-AM24</f>
        <v>0</v>
      </c>
    </row>
    <row r="26" spans="1:40" s="34" customFormat="1" x14ac:dyDescent="0.3">
      <c r="B26" s="36" t="s">
        <v>26</v>
      </c>
      <c r="C26" s="36"/>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c r="AB26" s="379"/>
      <c r="AC26" s="379"/>
      <c r="AD26" s="379"/>
      <c r="AE26" s="379"/>
      <c r="AF26" s="379"/>
      <c r="AG26" s="379"/>
      <c r="AI26" s="61">
        <f>SUMIFS(EBITDA!D:D,EBITDA!$B:$B,$B25)-AI25</f>
        <v>0</v>
      </c>
      <c r="AJ26" s="61">
        <f>SUMIFS(EBITDA!E:E,EBITDA!$B:$B,$B25)-AJ25</f>
        <v>0</v>
      </c>
      <c r="AK26" s="61">
        <f>SUMIFS(EBITDA!F:F,EBITDA!$B:$B,$B25)-AK25</f>
        <v>0</v>
      </c>
      <c r="AL26" s="61">
        <f>SUMIFS(EBITDA!G:G,EBITDA!$B:$B,$B25)-AL25</f>
        <v>0</v>
      </c>
      <c r="AM26" s="61">
        <f>SUMIFS(EBITDA!H:H,EBITDA!$B:$B,$B25)-AM25</f>
        <v>0</v>
      </c>
    </row>
    <row r="28" spans="1:40" s="25" customFormat="1" x14ac:dyDescent="0.3">
      <c r="B28" s="16" t="s">
        <v>484</v>
      </c>
      <c r="C28" s="16"/>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c r="AI28" s="68"/>
      <c r="AJ28" s="68"/>
      <c r="AK28" s="68"/>
      <c r="AL28" s="68"/>
      <c r="AM28" s="68"/>
      <c r="AN28"/>
    </row>
    <row r="29" spans="1:40" s="37" customFormat="1" x14ac:dyDescent="0.3">
      <c r="A29" s="73"/>
      <c r="B29" s="74" t="s">
        <v>9</v>
      </c>
      <c r="C29" s="172" t="s">
        <v>502</v>
      </c>
      <c r="D29" s="76">
        <v>44957</v>
      </c>
      <c r="E29" s="76">
        <f t="shared" ref="E29:AG29" si="14">EOMONTH(D29,1)</f>
        <v>44985</v>
      </c>
      <c r="F29" s="76">
        <f t="shared" si="14"/>
        <v>45016</v>
      </c>
      <c r="G29" s="76">
        <f t="shared" si="14"/>
        <v>45046</v>
      </c>
      <c r="H29" s="76">
        <f t="shared" si="14"/>
        <v>45077</v>
      </c>
      <c r="I29" s="76">
        <f t="shared" si="14"/>
        <v>45107</v>
      </c>
      <c r="J29" s="76">
        <f t="shared" si="14"/>
        <v>45138</v>
      </c>
      <c r="K29" s="76">
        <f t="shared" si="14"/>
        <v>45169</v>
      </c>
      <c r="L29" s="76">
        <f t="shared" si="14"/>
        <v>45199</v>
      </c>
      <c r="M29" s="76">
        <f t="shared" si="14"/>
        <v>45230</v>
      </c>
      <c r="N29" s="76">
        <f t="shared" si="14"/>
        <v>45260</v>
      </c>
      <c r="O29" s="76">
        <f t="shared" si="14"/>
        <v>45291</v>
      </c>
      <c r="P29" s="78">
        <f t="shared" si="14"/>
        <v>45322</v>
      </c>
      <c r="Q29" s="76">
        <f t="shared" si="14"/>
        <v>45351</v>
      </c>
      <c r="R29" s="76">
        <f t="shared" si="14"/>
        <v>45382</v>
      </c>
      <c r="S29" s="76">
        <f t="shared" si="14"/>
        <v>45412</v>
      </c>
      <c r="T29" s="76">
        <f t="shared" si="14"/>
        <v>45443</v>
      </c>
      <c r="U29" s="76">
        <f t="shared" si="14"/>
        <v>45473</v>
      </c>
      <c r="V29" s="76">
        <f t="shared" si="14"/>
        <v>45504</v>
      </c>
      <c r="W29" s="76">
        <f t="shared" si="14"/>
        <v>45535</v>
      </c>
      <c r="X29" s="76">
        <f t="shared" si="14"/>
        <v>45565</v>
      </c>
      <c r="Y29" s="76">
        <f t="shared" si="14"/>
        <v>45596</v>
      </c>
      <c r="Z29" s="76">
        <f t="shared" si="14"/>
        <v>45626</v>
      </c>
      <c r="AA29" s="76">
        <f t="shared" si="14"/>
        <v>45657</v>
      </c>
      <c r="AB29" s="78">
        <f t="shared" si="14"/>
        <v>45688</v>
      </c>
      <c r="AC29" s="76">
        <f t="shared" si="14"/>
        <v>45716</v>
      </c>
      <c r="AD29" s="76">
        <f t="shared" si="14"/>
        <v>45747</v>
      </c>
      <c r="AE29" s="76">
        <f t="shared" si="14"/>
        <v>45777</v>
      </c>
      <c r="AF29" s="76">
        <f t="shared" si="14"/>
        <v>45808</v>
      </c>
      <c r="AG29" s="76">
        <f t="shared" si="14"/>
        <v>45838</v>
      </c>
      <c r="AH29"/>
      <c r="AI29" s="79" t="s">
        <v>52</v>
      </c>
      <c r="AJ29" s="79" t="s">
        <v>63</v>
      </c>
      <c r="AK29" s="79" t="s">
        <v>64</v>
      </c>
      <c r="AL29" s="179" t="s">
        <v>65</v>
      </c>
      <c r="AM29" s="79" t="s">
        <v>66</v>
      </c>
      <c r="AN29" s="82"/>
    </row>
    <row r="30" spans="1:40" x14ac:dyDescent="0.3">
      <c r="B30" t="s">
        <v>492</v>
      </c>
      <c r="C30" t="s">
        <v>284</v>
      </c>
      <c r="D30" s="109">
        <f>SUMIFS(Detail_PL!H:H,Detail_PL!$C:$C,$C30)</f>
        <v>4.4492799999999999</v>
      </c>
      <c r="E30" s="109">
        <f>SUMIFS(Detail_PL!I:I,Detail_PL!$C:$C,$C30)</f>
        <v>0.25783</v>
      </c>
      <c r="F30" s="109">
        <f>SUMIFS(Detail_PL!J:J,Detail_PL!$C:$C,$C30)</f>
        <v>0</v>
      </c>
      <c r="G30" s="109">
        <f>SUMIFS(Detail_PL!K:K,Detail_PL!$C:$C,$C30)</f>
        <v>0</v>
      </c>
      <c r="H30" s="109">
        <f>SUMIFS(Detail_PL!L:L,Detail_PL!$C:$C,$C30)</f>
        <v>0.44123000000000001</v>
      </c>
      <c r="I30" s="109">
        <f>SUMIFS(Detail_PL!M:M,Detail_PL!$C:$C,$C30)</f>
        <v>0.79874000000000001</v>
      </c>
      <c r="J30" s="109">
        <f>SUMIFS(Detail_PL!N:N,Detail_PL!$C:$C,$C30)</f>
        <v>1.85961</v>
      </c>
      <c r="K30" s="109">
        <f>SUMIFS(Detail_PL!O:O,Detail_PL!$C:$C,$C30)</f>
        <v>0.42052999999999996</v>
      </c>
      <c r="L30" s="109">
        <f>SUMIFS(Detail_PL!P:P,Detail_PL!$C:$C,$C30)</f>
        <v>0.71145999999999998</v>
      </c>
      <c r="M30" s="109">
        <f>SUMIFS(Detail_PL!Q:Q,Detail_PL!$C:$C,$C30)</f>
        <v>1.6609500000000001</v>
      </c>
      <c r="N30" s="109">
        <f>SUMIFS(Detail_PL!R:R,Detail_PL!$C:$C,$C30)</f>
        <v>0.39177000000000001</v>
      </c>
      <c r="O30" s="109">
        <f>SUMIFS(Detail_PL!S:S,Detail_PL!$C:$C,$C30)</f>
        <v>-7.2922900000000004</v>
      </c>
      <c r="P30" s="126">
        <f>SUMIFS(Detail_PL!T:T,Detail_PL!$C:$C,$C30)</f>
        <v>0.31166000000000005</v>
      </c>
      <c r="Q30" s="109">
        <f>SUMIFS(Detail_PL!U:U,Detail_PL!$C:$C,$C30)</f>
        <v>0.26687</v>
      </c>
      <c r="R30" s="109">
        <f>SUMIFS(Detail_PL!V:V,Detail_PL!$C:$C,$C30)</f>
        <v>48.440469999999998</v>
      </c>
      <c r="S30" s="109">
        <f>SUMIFS(Detail_PL!W:W,Detail_PL!$C:$C,$C30)</f>
        <v>0.92015999999999998</v>
      </c>
      <c r="T30" s="109">
        <f>SUMIFS(Detail_PL!X:X,Detail_PL!$C:$C,$C30)</f>
        <v>4.5154499999999995</v>
      </c>
      <c r="U30" s="109">
        <f>SUMIFS(Detail_PL!Y:Y,Detail_PL!$C:$C,$C30)</f>
        <v>-2.86</v>
      </c>
      <c r="V30" s="109">
        <f>SUMIFS(Detail_PL!Z:Z,Detail_PL!$C:$C,$C30)</f>
        <v>0</v>
      </c>
      <c r="W30" s="109">
        <f>SUMIFS(Detail_PL!AA:AA,Detail_PL!$C:$C,$C30)</f>
        <v>0.5</v>
      </c>
      <c r="X30" s="109">
        <f>SUMIFS(Detail_PL!AB:AB,Detail_PL!$C:$C,$C30)</f>
        <v>0.11241</v>
      </c>
      <c r="Y30" s="109">
        <f>SUMIFS(Detail_PL!AC:AC,Detail_PL!$C:$C,$C30)</f>
        <v>1.5731400000000002</v>
      </c>
      <c r="Z30" s="109">
        <f>SUMIFS(Detail_PL!AD:AD,Detail_PL!$C:$C,$C30)</f>
        <v>0</v>
      </c>
      <c r="AA30" s="109">
        <f>SUMIFS(Detail_PL!AE:AE,Detail_PL!$C:$C,$C30)</f>
        <v>-40.973440000000004</v>
      </c>
      <c r="AB30" s="126">
        <f>SUMIFS(Detail_PL!AF:AF,Detail_PL!$C:$C,$C30)</f>
        <v>0</v>
      </c>
      <c r="AC30" s="109">
        <f>SUMIFS(Detail_PL!AG:AG,Detail_PL!$C:$C,$C30)</f>
        <v>0.88680999999999999</v>
      </c>
      <c r="AD30" s="109">
        <f>SUMIFS(Detail_PL!AH:AH,Detail_PL!$C:$C,$C30)</f>
        <v>0</v>
      </c>
      <c r="AE30" s="109">
        <f>SUMIFS(Detail_PL!AI:AI,Detail_PL!$C:$C,$C30)</f>
        <v>0.16372999999999999</v>
      </c>
      <c r="AF30" s="109">
        <f>SUMIFS(Detail_PL!AJ:AJ,Detail_PL!$C:$C,$C30)</f>
        <v>0.28946</v>
      </c>
      <c r="AG30" s="109">
        <f>SUMIFS(Detail_PL!AK:AK,Detail_PL!$C:$C,$C30)</f>
        <v>0</v>
      </c>
      <c r="AI30" s="91">
        <f>SUM(D30:O30)</f>
        <v>3.6991099999999983</v>
      </c>
      <c r="AJ30" s="91">
        <f>SUM(P30:AA30)</f>
        <v>12.806719999999999</v>
      </c>
      <c r="AK30" s="91">
        <f>SUM(V30:AG30)</f>
        <v>-37.447890000000008</v>
      </c>
      <c r="AL30" s="93">
        <f>SUM(P30:U30)</f>
        <v>51.594610000000003</v>
      </c>
      <c r="AM30" s="91">
        <f>SUM(AB30:AG30)</f>
        <v>1.34</v>
      </c>
      <c r="AN30" s="18" t="s">
        <v>426</v>
      </c>
    </row>
    <row r="31" spans="1:40" s="7" customFormat="1" x14ac:dyDescent="0.3">
      <c r="B31" s="384" t="s">
        <v>493</v>
      </c>
      <c r="C31" s="384"/>
      <c r="D31" s="385">
        <v>0</v>
      </c>
      <c r="E31" s="385">
        <v>0</v>
      </c>
      <c r="F31" s="385">
        <v>0</v>
      </c>
      <c r="G31" s="385">
        <v>0</v>
      </c>
      <c r="H31" s="385">
        <v>0</v>
      </c>
      <c r="I31" s="385">
        <v>0</v>
      </c>
      <c r="J31" s="385">
        <v>0</v>
      </c>
      <c r="K31" s="385">
        <v>0</v>
      </c>
      <c r="L31" s="385">
        <v>0</v>
      </c>
      <c r="M31" s="385">
        <v>0</v>
      </c>
      <c r="N31" s="385">
        <v>0</v>
      </c>
      <c r="O31" s="385">
        <v>0</v>
      </c>
      <c r="P31" s="386">
        <v>0</v>
      </c>
      <c r="Q31" s="385">
        <v>0</v>
      </c>
      <c r="R31" s="385">
        <f>-AA31</f>
        <v>40.973440000000004</v>
      </c>
      <c r="S31" s="385">
        <v>0</v>
      </c>
      <c r="T31" s="385">
        <v>0</v>
      </c>
      <c r="U31" s="385">
        <v>0</v>
      </c>
      <c r="V31" s="385">
        <v>0</v>
      </c>
      <c r="W31" s="385">
        <v>0</v>
      </c>
      <c r="X31" s="385">
        <v>0</v>
      </c>
      <c r="Y31" s="385">
        <v>0</v>
      </c>
      <c r="Z31" s="385">
        <v>0</v>
      </c>
      <c r="AA31" s="385">
        <f>AA30</f>
        <v>-40.973440000000004</v>
      </c>
      <c r="AB31" s="386">
        <v>0</v>
      </c>
      <c r="AC31" s="385">
        <v>0</v>
      </c>
      <c r="AD31" s="385">
        <v>0</v>
      </c>
      <c r="AE31" s="385">
        <v>0</v>
      </c>
      <c r="AF31" s="385">
        <v>0</v>
      </c>
      <c r="AG31" s="385">
        <v>0</v>
      </c>
      <c r="AI31" s="385">
        <f>SUM(D31:O31)</f>
        <v>0</v>
      </c>
      <c r="AJ31" s="385">
        <f>SUM(P31:AA31)</f>
        <v>0</v>
      </c>
      <c r="AK31" s="385">
        <f>SUM(V31:AG31)</f>
        <v>-40.973440000000004</v>
      </c>
      <c r="AL31" s="386">
        <f>SUM(P31:U31)</f>
        <v>40.973440000000004</v>
      </c>
      <c r="AM31" s="385">
        <f>SUM(AB31:AG31)</f>
        <v>0</v>
      </c>
      <c r="AN31" s="178" t="s">
        <v>428</v>
      </c>
    </row>
    <row r="32" spans="1:40" s="7" customFormat="1" x14ac:dyDescent="0.3">
      <c r="B32" s="111" t="s">
        <v>494</v>
      </c>
      <c r="C32" s="111"/>
      <c r="D32" s="206">
        <f t="shared" ref="D32:AG32" si="15">D30-D31</f>
        <v>4.4492799999999999</v>
      </c>
      <c r="E32" s="206">
        <f t="shared" si="15"/>
        <v>0.25783</v>
      </c>
      <c r="F32" s="206">
        <f t="shared" si="15"/>
        <v>0</v>
      </c>
      <c r="G32" s="206">
        <f t="shared" si="15"/>
        <v>0</v>
      </c>
      <c r="H32" s="206">
        <f t="shared" si="15"/>
        <v>0.44123000000000001</v>
      </c>
      <c r="I32" s="206">
        <f t="shared" si="15"/>
        <v>0.79874000000000001</v>
      </c>
      <c r="J32" s="206">
        <f t="shared" si="15"/>
        <v>1.85961</v>
      </c>
      <c r="K32" s="206">
        <f t="shared" si="15"/>
        <v>0.42052999999999996</v>
      </c>
      <c r="L32" s="206">
        <f t="shared" si="15"/>
        <v>0.71145999999999998</v>
      </c>
      <c r="M32" s="206">
        <f t="shared" si="15"/>
        <v>1.6609500000000001</v>
      </c>
      <c r="N32" s="206">
        <f t="shared" si="15"/>
        <v>0.39177000000000001</v>
      </c>
      <c r="O32" s="206">
        <f t="shared" si="15"/>
        <v>-7.2922900000000004</v>
      </c>
      <c r="P32" s="207">
        <f t="shared" si="15"/>
        <v>0.31166000000000005</v>
      </c>
      <c r="Q32" s="206">
        <f t="shared" si="15"/>
        <v>0.26687</v>
      </c>
      <c r="R32" s="206">
        <f t="shared" si="15"/>
        <v>7.4670299999999941</v>
      </c>
      <c r="S32" s="206">
        <f t="shared" si="15"/>
        <v>0.92015999999999998</v>
      </c>
      <c r="T32" s="206">
        <f t="shared" si="15"/>
        <v>4.5154499999999995</v>
      </c>
      <c r="U32" s="206">
        <f t="shared" si="15"/>
        <v>-2.86</v>
      </c>
      <c r="V32" s="206">
        <f t="shared" si="15"/>
        <v>0</v>
      </c>
      <c r="W32" s="206">
        <f t="shared" si="15"/>
        <v>0.5</v>
      </c>
      <c r="X32" s="206">
        <f t="shared" si="15"/>
        <v>0.11241</v>
      </c>
      <c r="Y32" s="206">
        <f t="shared" si="15"/>
        <v>1.5731400000000002</v>
      </c>
      <c r="Z32" s="206">
        <f t="shared" si="15"/>
        <v>0</v>
      </c>
      <c r="AA32" s="206">
        <f t="shared" si="15"/>
        <v>0</v>
      </c>
      <c r="AB32" s="207">
        <f t="shared" si="15"/>
        <v>0</v>
      </c>
      <c r="AC32" s="206">
        <f t="shared" si="15"/>
        <v>0.88680999999999999</v>
      </c>
      <c r="AD32" s="206">
        <f t="shared" si="15"/>
        <v>0</v>
      </c>
      <c r="AE32" s="206">
        <f t="shared" si="15"/>
        <v>0.16372999999999999</v>
      </c>
      <c r="AF32" s="206">
        <f t="shared" si="15"/>
        <v>0.28946</v>
      </c>
      <c r="AG32" s="206">
        <f t="shared" si="15"/>
        <v>0</v>
      </c>
      <c r="AI32" s="206">
        <f>AI30-AI31</f>
        <v>3.6991099999999983</v>
      </c>
      <c r="AJ32" s="206">
        <f>AJ30-AJ31</f>
        <v>12.806719999999999</v>
      </c>
      <c r="AK32" s="206">
        <f>AK30-AK31</f>
        <v>3.5255499999999955</v>
      </c>
      <c r="AL32" s="207">
        <f>AL30-AL31</f>
        <v>10.621169999999999</v>
      </c>
      <c r="AM32" s="206">
        <f>AM30-AM31</f>
        <v>1.34</v>
      </c>
      <c r="AN32" s="178" t="s">
        <v>495</v>
      </c>
    </row>
    <row r="33" spans="1:40" ht="5.0999999999999996" customHeight="1" x14ac:dyDescent="0.3">
      <c r="D33" s="109"/>
      <c r="E33" s="109"/>
      <c r="F33" s="109"/>
      <c r="G33" s="109"/>
      <c r="H33" s="109"/>
      <c r="I33" s="109"/>
      <c r="J33" s="109"/>
      <c r="K33" s="109"/>
      <c r="L33" s="109"/>
      <c r="M33" s="109"/>
      <c r="N33" s="109"/>
      <c r="O33" s="109"/>
      <c r="P33" s="126"/>
      <c r="Q33" s="109"/>
      <c r="R33" s="109"/>
      <c r="S33" s="109"/>
      <c r="T33" s="109"/>
      <c r="U33" s="109"/>
      <c r="V33" s="109"/>
      <c r="W33" s="109"/>
      <c r="X33" s="109"/>
      <c r="Y33" s="109"/>
      <c r="Z33" s="109"/>
      <c r="AA33" s="109"/>
      <c r="AB33" s="126"/>
      <c r="AC33" s="109"/>
      <c r="AD33" s="109"/>
      <c r="AE33" s="109"/>
      <c r="AF33" s="109"/>
      <c r="AG33" s="109"/>
      <c r="AI33" s="91"/>
      <c r="AJ33" s="91"/>
      <c r="AK33" s="91"/>
      <c r="AL33" s="93"/>
      <c r="AM33" s="91"/>
      <c r="AN33" s="178"/>
    </row>
    <row r="34" spans="1:40" x14ac:dyDescent="0.3">
      <c r="B34" t="s">
        <v>496</v>
      </c>
      <c r="C34" t="s">
        <v>307</v>
      </c>
      <c r="D34" s="109">
        <f>SUMIFS(Detail_PL!H:H,Detail_PL!$C:$C,$C34)</f>
        <v>0</v>
      </c>
      <c r="E34" s="109">
        <f>SUMIFS(Detail_PL!I:I,Detail_PL!$C:$C,$C34)</f>
        <v>0</v>
      </c>
      <c r="F34" s="109">
        <f>SUMIFS(Detail_PL!J:J,Detail_PL!$C:$C,$C34)</f>
        <v>0</v>
      </c>
      <c r="G34" s="109">
        <f>SUMIFS(Detail_PL!K:K,Detail_PL!$C:$C,$C34)</f>
        <v>0.1</v>
      </c>
      <c r="H34" s="109">
        <f>SUMIFS(Detail_PL!L:L,Detail_PL!$C:$C,$C34)</f>
        <v>0</v>
      </c>
      <c r="I34" s="109">
        <f>SUMIFS(Detail_PL!M:M,Detail_PL!$C:$C,$C34)</f>
        <v>0.83857000000000004</v>
      </c>
      <c r="J34" s="109">
        <f>SUMIFS(Detail_PL!N:N,Detail_PL!$C:$C,$C34)</f>
        <v>0</v>
      </c>
      <c r="K34" s="109">
        <f>SUMIFS(Detail_PL!O:O,Detail_PL!$C:$C,$C34)</f>
        <v>0</v>
      </c>
      <c r="L34" s="109">
        <f>SUMIFS(Detail_PL!P:P,Detail_PL!$C:$C,$C34)</f>
        <v>1.26</v>
      </c>
      <c r="M34" s="109">
        <f>SUMIFS(Detail_PL!Q:Q,Detail_PL!$C:$C,$C34)</f>
        <v>0</v>
      </c>
      <c r="N34" s="109">
        <f>SUMIFS(Detail_PL!R:R,Detail_PL!$C:$C,$C34)</f>
        <v>0</v>
      </c>
      <c r="O34" s="109">
        <f>SUMIFS(Detail_PL!S:S,Detail_PL!$C:$C,$C34)</f>
        <v>0.69342999999999999</v>
      </c>
      <c r="P34" s="126">
        <f>SUMIFS(Detail_PL!T:T,Detail_PL!$C:$C,$C34)</f>
        <v>0</v>
      </c>
      <c r="Q34" s="109">
        <f>SUMIFS(Detail_PL!U:U,Detail_PL!$C:$C,$C34)</f>
        <v>0</v>
      </c>
      <c r="R34" s="109">
        <f>SUMIFS(Detail_PL!V:V,Detail_PL!$C:$C,$C34)</f>
        <v>0</v>
      </c>
      <c r="S34" s="109">
        <f>SUMIFS(Detail_PL!W:W,Detail_PL!$C:$C,$C34)</f>
        <v>4.5819999999999999</v>
      </c>
      <c r="T34" s="109">
        <f>SUMIFS(Detail_PL!X:X,Detail_PL!$C:$C,$C34)</f>
        <v>0</v>
      </c>
      <c r="U34" s="109">
        <f>SUMIFS(Detail_PL!Y:Y,Detail_PL!$C:$C,$C34)</f>
        <v>1.0662799999999999</v>
      </c>
      <c r="V34" s="109">
        <f>SUMIFS(Detail_PL!Z:Z,Detail_PL!$C:$C,$C34)</f>
        <v>0</v>
      </c>
      <c r="W34" s="109">
        <f>SUMIFS(Detail_PL!AA:AA,Detail_PL!$C:$C,$C34)</f>
        <v>0</v>
      </c>
      <c r="X34" s="109">
        <f>SUMIFS(Detail_PL!AB:AB,Detail_PL!$C:$C,$C34)</f>
        <v>-4.7220000000000004</v>
      </c>
      <c r="Y34" s="109">
        <f>SUMIFS(Detail_PL!AC:AC,Detail_PL!$C:$C,$C34)</f>
        <v>0</v>
      </c>
      <c r="Z34" s="109">
        <f>SUMIFS(Detail_PL!AD:AD,Detail_PL!$C:$C,$C34)</f>
        <v>0</v>
      </c>
      <c r="AA34" s="109">
        <f>SUMIFS(Detail_PL!AE:AE,Detail_PL!$C:$C,$C34)</f>
        <v>1.1299999999999999</v>
      </c>
      <c r="AB34" s="126">
        <f>SUMIFS(Detail_PL!AF:AF,Detail_PL!$C:$C,$C34)</f>
        <v>0</v>
      </c>
      <c r="AC34" s="109">
        <f>SUMIFS(Detail_PL!AG:AG,Detail_PL!$C:$C,$C34)</f>
        <v>0</v>
      </c>
      <c r="AD34" s="109">
        <f>SUMIFS(Detail_PL!AH:AH,Detail_PL!$C:$C,$C34)</f>
        <v>0</v>
      </c>
      <c r="AE34" s="109">
        <f>SUMIFS(Detail_PL!AI:AI,Detail_PL!$C:$C,$C34)</f>
        <v>0</v>
      </c>
      <c r="AF34" s="109">
        <f>SUMIFS(Detail_PL!AJ:AJ,Detail_PL!$C:$C,$C34)</f>
        <v>0</v>
      </c>
      <c r="AG34" s="109">
        <f>SUMIFS(Detail_PL!AK:AK,Detail_PL!$C:$C,$C34)</f>
        <v>0</v>
      </c>
      <c r="AI34" s="91">
        <f>SUM(D34:O34)</f>
        <v>2.8920000000000003</v>
      </c>
      <c r="AJ34" s="91">
        <f>SUM(P34:AA34)</f>
        <v>2.0562799999999992</v>
      </c>
      <c r="AK34" s="91">
        <f>SUM(V34:AG34)</f>
        <v>-3.5920000000000005</v>
      </c>
      <c r="AL34" s="93">
        <f>SUM(P34:U34)</f>
        <v>5.6482799999999997</v>
      </c>
      <c r="AM34" s="91">
        <f>SUM(AB34:AG34)</f>
        <v>0</v>
      </c>
      <c r="AN34" s="178" t="s">
        <v>458</v>
      </c>
    </row>
    <row r="35" spans="1:40" s="7" customFormat="1" x14ac:dyDescent="0.3">
      <c r="B35" s="384" t="s">
        <v>493</v>
      </c>
      <c r="C35" s="384"/>
      <c r="D35" s="385">
        <v>0</v>
      </c>
      <c r="E35" s="385">
        <v>0</v>
      </c>
      <c r="F35" s="385">
        <v>0</v>
      </c>
      <c r="G35" s="385">
        <v>0</v>
      </c>
      <c r="H35" s="385">
        <v>0</v>
      </c>
      <c r="I35" s="385">
        <v>0</v>
      </c>
      <c r="J35" s="385">
        <v>0</v>
      </c>
      <c r="K35" s="385">
        <v>0</v>
      </c>
      <c r="L35" s="385">
        <v>0</v>
      </c>
      <c r="M35" s="385">
        <v>0</v>
      </c>
      <c r="N35" s="385">
        <v>0</v>
      </c>
      <c r="O35" s="385">
        <v>0</v>
      </c>
      <c r="P35" s="386">
        <v>0</v>
      </c>
      <c r="Q35" s="385">
        <v>0</v>
      </c>
      <c r="R35" s="385">
        <v>0</v>
      </c>
      <c r="S35" s="385">
        <f>-X35</f>
        <v>4.7220000000000004</v>
      </c>
      <c r="T35" s="385">
        <v>0</v>
      </c>
      <c r="U35" s="385">
        <v>0</v>
      </c>
      <c r="V35" s="385">
        <v>0</v>
      </c>
      <c r="W35" s="385">
        <v>0</v>
      </c>
      <c r="X35" s="385">
        <f>X34</f>
        <v>-4.7220000000000004</v>
      </c>
      <c r="Y35" s="385">
        <v>0</v>
      </c>
      <c r="Z35" s="385">
        <v>0</v>
      </c>
      <c r="AA35" s="385">
        <v>0</v>
      </c>
      <c r="AB35" s="386">
        <v>0</v>
      </c>
      <c r="AC35" s="385">
        <v>0</v>
      </c>
      <c r="AD35" s="385">
        <v>0</v>
      </c>
      <c r="AE35" s="385">
        <v>0</v>
      </c>
      <c r="AF35" s="385">
        <v>0</v>
      </c>
      <c r="AG35" s="385">
        <v>0</v>
      </c>
      <c r="AI35" s="385">
        <f>SUM(D35:O35)</f>
        <v>0</v>
      </c>
      <c r="AJ35" s="385">
        <f>SUM(P35:AA35)</f>
        <v>0</v>
      </c>
      <c r="AK35" s="385">
        <f>SUM(V35:AG35)</f>
        <v>-4.7220000000000004</v>
      </c>
      <c r="AL35" s="386">
        <f>SUM(P35:U35)</f>
        <v>4.7220000000000004</v>
      </c>
      <c r="AM35" s="385">
        <f>SUM(AB35:AG35)</f>
        <v>0</v>
      </c>
      <c r="AN35" s="178" t="s">
        <v>498</v>
      </c>
    </row>
    <row r="36" spans="1:40" x14ac:dyDescent="0.3">
      <c r="B36" s="111" t="s">
        <v>497</v>
      </c>
      <c r="C36" s="111"/>
      <c r="D36" s="206">
        <f t="shared" ref="D36:AG36" si="16">D34-D35</f>
        <v>0</v>
      </c>
      <c r="E36" s="206">
        <f t="shared" si="16"/>
        <v>0</v>
      </c>
      <c r="F36" s="206">
        <f t="shared" si="16"/>
        <v>0</v>
      </c>
      <c r="G36" s="206">
        <f t="shared" si="16"/>
        <v>0.1</v>
      </c>
      <c r="H36" s="206">
        <f t="shared" si="16"/>
        <v>0</v>
      </c>
      <c r="I36" s="206">
        <f t="shared" si="16"/>
        <v>0.83857000000000004</v>
      </c>
      <c r="J36" s="206">
        <f t="shared" si="16"/>
        <v>0</v>
      </c>
      <c r="K36" s="206">
        <f t="shared" si="16"/>
        <v>0</v>
      </c>
      <c r="L36" s="206">
        <f t="shared" si="16"/>
        <v>1.26</v>
      </c>
      <c r="M36" s="206">
        <f t="shared" si="16"/>
        <v>0</v>
      </c>
      <c r="N36" s="206">
        <f t="shared" si="16"/>
        <v>0</v>
      </c>
      <c r="O36" s="206">
        <f t="shared" si="16"/>
        <v>0.69342999999999999</v>
      </c>
      <c r="P36" s="207">
        <f t="shared" si="16"/>
        <v>0</v>
      </c>
      <c r="Q36" s="206">
        <f t="shared" si="16"/>
        <v>0</v>
      </c>
      <c r="R36" s="206">
        <f t="shared" si="16"/>
        <v>0</v>
      </c>
      <c r="S36" s="206">
        <f t="shared" si="16"/>
        <v>-0.14000000000000057</v>
      </c>
      <c r="T36" s="206">
        <f t="shared" si="16"/>
        <v>0</v>
      </c>
      <c r="U36" s="206">
        <f t="shared" si="16"/>
        <v>1.0662799999999999</v>
      </c>
      <c r="V36" s="206">
        <f t="shared" si="16"/>
        <v>0</v>
      </c>
      <c r="W36" s="206">
        <f t="shared" si="16"/>
        <v>0</v>
      </c>
      <c r="X36" s="206">
        <f t="shared" si="16"/>
        <v>0</v>
      </c>
      <c r="Y36" s="206">
        <f t="shared" si="16"/>
        <v>0</v>
      </c>
      <c r="Z36" s="206">
        <f t="shared" si="16"/>
        <v>0</v>
      </c>
      <c r="AA36" s="206">
        <f t="shared" si="16"/>
        <v>1.1299999999999999</v>
      </c>
      <c r="AB36" s="207">
        <f t="shared" si="16"/>
        <v>0</v>
      </c>
      <c r="AC36" s="206">
        <f t="shared" si="16"/>
        <v>0</v>
      </c>
      <c r="AD36" s="206">
        <f t="shared" si="16"/>
        <v>0</v>
      </c>
      <c r="AE36" s="206">
        <f t="shared" si="16"/>
        <v>0</v>
      </c>
      <c r="AF36" s="206">
        <f t="shared" si="16"/>
        <v>0</v>
      </c>
      <c r="AG36" s="206">
        <f t="shared" si="16"/>
        <v>0</v>
      </c>
      <c r="AH36" s="7"/>
      <c r="AI36" s="206">
        <f>AI34-AI35</f>
        <v>2.8920000000000003</v>
      </c>
      <c r="AJ36" s="206">
        <f>AJ34-AJ35</f>
        <v>2.0562799999999992</v>
      </c>
      <c r="AK36" s="206">
        <f>AK34-AK35</f>
        <v>1.1299999999999999</v>
      </c>
      <c r="AL36" s="207">
        <f>AL34-AL35</f>
        <v>0.92627999999999933</v>
      </c>
      <c r="AM36" s="206">
        <f>AM34-AM35</f>
        <v>0</v>
      </c>
      <c r="AN36" s="178" t="s">
        <v>499</v>
      </c>
    </row>
    <row r="37" spans="1:40" s="7" customFormat="1" x14ac:dyDescent="0.3">
      <c r="B37" s="127" t="str">
        <f>B28</f>
        <v>Out-of-Period Reversals</v>
      </c>
      <c r="C37" s="127"/>
      <c r="D37" s="114">
        <f>SUM(D35,D31)</f>
        <v>0</v>
      </c>
      <c r="E37" s="114">
        <f t="shared" ref="E37:AM37" si="17">SUM(E35,E31)</f>
        <v>0</v>
      </c>
      <c r="F37" s="114">
        <f t="shared" si="17"/>
        <v>0</v>
      </c>
      <c r="G37" s="114">
        <f t="shared" si="17"/>
        <v>0</v>
      </c>
      <c r="H37" s="114">
        <f t="shared" si="17"/>
        <v>0</v>
      </c>
      <c r="I37" s="114">
        <f t="shared" si="17"/>
        <v>0</v>
      </c>
      <c r="J37" s="114">
        <f t="shared" si="17"/>
        <v>0</v>
      </c>
      <c r="K37" s="114">
        <f t="shared" si="17"/>
        <v>0</v>
      </c>
      <c r="L37" s="114">
        <f t="shared" si="17"/>
        <v>0</v>
      </c>
      <c r="M37" s="114">
        <f t="shared" si="17"/>
        <v>0</v>
      </c>
      <c r="N37" s="114">
        <f t="shared" si="17"/>
        <v>0</v>
      </c>
      <c r="O37" s="114">
        <f t="shared" si="17"/>
        <v>0</v>
      </c>
      <c r="P37" s="380">
        <f t="shared" si="17"/>
        <v>0</v>
      </c>
      <c r="Q37" s="114">
        <f t="shared" si="17"/>
        <v>0</v>
      </c>
      <c r="R37" s="114">
        <f t="shared" si="17"/>
        <v>40.973440000000004</v>
      </c>
      <c r="S37" s="114">
        <f t="shared" si="17"/>
        <v>4.7220000000000004</v>
      </c>
      <c r="T37" s="114">
        <f t="shared" si="17"/>
        <v>0</v>
      </c>
      <c r="U37" s="114">
        <f t="shared" si="17"/>
        <v>0</v>
      </c>
      <c r="V37" s="114">
        <f t="shared" si="17"/>
        <v>0</v>
      </c>
      <c r="W37" s="114">
        <f t="shared" si="17"/>
        <v>0</v>
      </c>
      <c r="X37" s="114">
        <f t="shared" si="17"/>
        <v>-4.7220000000000004</v>
      </c>
      <c r="Y37" s="114">
        <f t="shared" si="17"/>
        <v>0</v>
      </c>
      <c r="Z37" s="114">
        <f t="shared" si="17"/>
        <v>0</v>
      </c>
      <c r="AA37" s="114">
        <f t="shared" si="17"/>
        <v>-40.973440000000004</v>
      </c>
      <c r="AB37" s="380">
        <f t="shared" si="17"/>
        <v>0</v>
      </c>
      <c r="AC37" s="114">
        <f t="shared" si="17"/>
        <v>0</v>
      </c>
      <c r="AD37" s="114">
        <f t="shared" si="17"/>
        <v>0</v>
      </c>
      <c r="AE37" s="114">
        <f t="shared" si="17"/>
        <v>0</v>
      </c>
      <c r="AF37" s="114">
        <f t="shared" si="17"/>
        <v>0</v>
      </c>
      <c r="AG37" s="114">
        <f t="shared" si="17"/>
        <v>0</v>
      </c>
      <c r="AI37" s="114">
        <f t="shared" si="17"/>
        <v>0</v>
      </c>
      <c r="AJ37" s="114">
        <f t="shared" si="17"/>
        <v>0</v>
      </c>
      <c r="AK37" s="114">
        <f t="shared" si="17"/>
        <v>-45.695440000000005</v>
      </c>
      <c r="AL37" s="380">
        <f t="shared" si="17"/>
        <v>45.695440000000005</v>
      </c>
      <c r="AM37" s="114">
        <f t="shared" si="17"/>
        <v>0</v>
      </c>
      <c r="AN37" s="178" t="s">
        <v>500</v>
      </c>
    </row>
    <row r="38" spans="1:40" s="34" customFormat="1" x14ac:dyDescent="0.3">
      <c r="B38" s="36" t="s">
        <v>26</v>
      </c>
      <c r="C38" s="36"/>
      <c r="D38" s="379"/>
      <c r="E38" s="379"/>
      <c r="F38" s="379"/>
      <c r="G38" s="379"/>
      <c r="H38" s="379"/>
      <c r="I38" s="379"/>
      <c r="J38" s="379"/>
      <c r="K38" s="379"/>
      <c r="L38" s="379"/>
      <c r="M38" s="379"/>
      <c r="N38" s="379"/>
      <c r="O38" s="379"/>
      <c r="P38" s="379"/>
      <c r="Q38" s="379"/>
      <c r="R38" s="379"/>
      <c r="S38" s="379"/>
      <c r="T38" s="379"/>
      <c r="U38" s="379"/>
      <c r="V38" s="379"/>
      <c r="W38" s="379"/>
      <c r="X38" s="379"/>
      <c r="Y38" s="379"/>
      <c r="Z38" s="379"/>
      <c r="AA38" s="379"/>
      <c r="AB38" s="379"/>
      <c r="AC38" s="379"/>
      <c r="AD38" s="379"/>
      <c r="AE38" s="379"/>
      <c r="AF38" s="379"/>
      <c r="AG38" s="379"/>
      <c r="AI38" s="61">
        <f>SUMIFS(EBITDA!D:D,EBITDA!$B:$B,$B37)-AI37</f>
        <v>0</v>
      </c>
      <c r="AJ38" s="61">
        <f>SUMIFS(EBITDA!E:E,EBITDA!$B:$B,$B37)-AJ37</f>
        <v>0</v>
      </c>
      <c r="AK38" s="61">
        <f>SUMIFS(EBITDA!F:F,EBITDA!$B:$B,$B37)-AK37</f>
        <v>0</v>
      </c>
      <c r="AL38" s="61">
        <f>SUMIFS(EBITDA!G:G,EBITDA!$B:$B,$B37)-AL37</f>
        <v>0</v>
      </c>
      <c r="AM38" s="61">
        <f>SUMIFS(EBITDA!H:H,EBITDA!$B:$B,$B37)-AM37</f>
        <v>0</v>
      </c>
    </row>
    <row r="40" spans="1:40" s="25" customFormat="1" x14ac:dyDescent="0.3">
      <c r="B40" s="16" t="s">
        <v>485</v>
      </c>
      <c r="C40" s="16"/>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c r="AI40" s="68"/>
      <c r="AJ40" s="68"/>
      <c r="AK40" s="68"/>
      <c r="AL40" s="68"/>
      <c r="AM40" s="68"/>
      <c r="AN40"/>
    </row>
    <row r="41" spans="1:40" s="37" customFormat="1" x14ac:dyDescent="0.3">
      <c r="A41" s="73"/>
      <c r="B41" s="74" t="s">
        <v>9</v>
      </c>
      <c r="C41" s="172" t="s">
        <v>502</v>
      </c>
      <c r="D41" s="76">
        <v>44957</v>
      </c>
      <c r="E41" s="76">
        <f t="shared" ref="E41:AG41" si="18">EOMONTH(D41,1)</f>
        <v>44985</v>
      </c>
      <c r="F41" s="76">
        <f t="shared" si="18"/>
        <v>45016</v>
      </c>
      <c r="G41" s="76">
        <f t="shared" si="18"/>
        <v>45046</v>
      </c>
      <c r="H41" s="76">
        <f t="shared" si="18"/>
        <v>45077</v>
      </c>
      <c r="I41" s="76">
        <f t="shared" si="18"/>
        <v>45107</v>
      </c>
      <c r="J41" s="76">
        <f t="shared" si="18"/>
        <v>45138</v>
      </c>
      <c r="K41" s="76">
        <f t="shared" si="18"/>
        <v>45169</v>
      </c>
      <c r="L41" s="76">
        <f t="shared" si="18"/>
        <v>45199</v>
      </c>
      <c r="M41" s="76">
        <f t="shared" si="18"/>
        <v>45230</v>
      </c>
      <c r="N41" s="76">
        <f t="shared" si="18"/>
        <v>45260</v>
      </c>
      <c r="O41" s="76">
        <f t="shared" si="18"/>
        <v>45291</v>
      </c>
      <c r="P41" s="78">
        <f t="shared" si="18"/>
        <v>45322</v>
      </c>
      <c r="Q41" s="76">
        <f t="shared" si="18"/>
        <v>45351</v>
      </c>
      <c r="R41" s="76">
        <f t="shared" si="18"/>
        <v>45382</v>
      </c>
      <c r="S41" s="76">
        <f t="shared" si="18"/>
        <v>45412</v>
      </c>
      <c r="T41" s="76">
        <f t="shared" si="18"/>
        <v>45443</v>
      </c>
      <c r="U41" s="76">
        <f t="shared" si="18"/>
        <v>45473</v>
      </c>
      <c r="V41" s="76">
        <f t="shared" si="18"/>
        <v>45504</v>
      </c>
      <c r="W41" s="76">
        <f t="shared" si="18"/>
        <v>45535</v>
      </c>
      <c r="X41" s="76">
        <f t="shared" si="18"/>
        <v>45565</v>
      </c>
      <c r="Y41" s="76">
        <f t="shared" si="18"/>
        <v>45596</v>
      </c>
      <c r="Z41" s="76">
        <f t="shared" si="18"/>
        <v>45626</v>
      </c>
      <c r="AA41" s="76">
        <f t="shared" si="18"/>
        <v>45657</v>
      </c>
      <c r="AB41" s="78">
        <f t="shared" si="18"/>
        <v>45688</v>
      </c>
      <c r="AC41" s="76">
        <f t="shared" si="18"/>
        <v>45716</v>
      </c>
      <c r="AD41" s="76">
        <f t="shared" si="18"/>
        <v>45747</v>
      </c>
      <c r="AE41" s="76">
        <f t="shared" si="18"/>
        <v>45777</v>
      </c>
      <c r="AF41" s="76">
        <f t="shared" si="18"/>
        <v>45808</v>
      </c>
      <c r="AG41" s="76">
        <f t="shared" si="18"/>
        <v>45838</v>
      </c>
      <c r="AH41"/>
      <c r="AI41" s="79" t="s">
        <v>52</v>
      </c>
      <c r="AJ41" s="79" t="s">
        <v>63</v>
      </c>
      <c r="AK41" s="79" t="s">
        <v>64</v>
      </c>
      <c r="AL41" s="179" t="s">
        <v>65</v>
      </c>
      <c r="AM41" s="79" t="s">
        <v>66</v>
      </c>
      <c r="AN41" s="82"/>
    </row>
    <row r="42" spans="1:40" x14ac:dyDescent="0.3">
      <c r="B42" t="s">
        <v>510</v>
      </c>
      <c r="C42" t="s">
        <v>269</v>
      </c>
      <c r="D42" s="109">
        <f>SUMIFS(Detail_PL!H:H,Detail_PL!$C:$C,$C42)</f>
        <v>0.99136000000000002</v>
      </c>
      <c r="E42" s="109">
        <f>SUMIFS(Detail_PL!I:I,Detail_PL!$C:$C,$C42)</f>
        <v>0.46862999999999999</v>
      </c>
      <c r="F42" s="109">
        <f>SUMIFS(Detail_PL!J:J,Detail_PL!$C:$C,$C42)</f>
        <v>0.49342999999999998</v>
      </c>
      <c r="G42" s="109">
        <f>SUMIFS(Detail_PL!K:K,Detail_PL!$C:$C,$C42)</f>
        <v>0.18273</v>
      </c>
      <c r="H42" s="109">
        <f>SUMIFS(Detail_PL!L:L,Detail_PL!$C:$C,$C42)</f>
        <v>1.4736600000000002</v>
      </c>
      <c r="I42" s="109">
        <f>SUMIFS(Detail_PL!M:M,Detail_PL!$C:$C,$C42)</f>
        <v>4.1579600000000001</v>
      </c>
      <c r="J42" s="109">
        <f>SUMIFS(Detail_PL!N:N,Detail_PL!$C:$C,$C42)</f>
        <v>1.9137299999999999</v>
      </c>
      <c r="K42" s="109">
        <f>SUMIFS(Detail_PL!O:O,Detail_PL!$C:$C,$C42)</f>
        <v>1.41709</v>
      </c>
      <c r="L42" s="109">
        <f>SUMIFS(Detail_PL!P:P,Detail_PL!$C:$C,$C42)</f>
        <v>1.2512799999999999</v>
      </c>
      <c r="M42" s="109">
        <f>SUMIFS(Detail_PL!Q:Q,Detail_PL!$C:$C,$C42)</f>
        <v>0.81738999999999995</v>
      </c>
      <c r="N42" s="109">
        <f>SUMIFS(Detail_PL!R:R,Detail_PL!$C:$C,$C42)</f>
        <v>1.8301800000000001</v>
      </c>
      <c r="O42" s="109">
        <f>SUMIFS(Detail_PL!S:S,Detail_PL!$C:$C,$C42)</f>
        <v>-1.222E-2</v>
      </c>
      <c r="P42" s="126">
        <f>SUMIFS(Detail_PL!T:T,Detail_PL!$C:$C,$C42)</f>
        <v>1.4026099999999999</v>
      </c>
      <c r="Q42" s="109">
        <f>SUMIFS(Detail_PL!U:U,Detail_PL!$C:$C,$C42)</f>
        <v>1.5286900000000001</v>
      </c>
      <c r="R42" s="109">
        <f>SUMIFS(Detail_PL!V:V,Detail_PL!$C:$C,$C42)</f>
        <v>1.90093</v>
      </c>
      <c r="S42" s="109">
        <f>SUMIFS(Detail_PL!W:W,Detail_PL!$C:$C,$C42)</f>
        <v>12.772219999999999</v>
      </c>
      <c r="T42" s="109">
        <f>SUMIFS(Detail_PL!X:X,Detail_PL!$C:$C,$C42)</f>
        <v>7.2020000000000001E-2</v>
      </c>
      <c r="U42" s="109">
        <f>SUMIFS(Detail_PL!Y:Y,Detail_PL!$C:$C,$C42)</f>
        <v>0.14512</v>
      </c>
      <c r="V42" s="109">
        <f>SUMIFS(Detail_PL!Z:Z,Detail_PL!$C:$C,$C42)</f>
        <v>0.69159000000000004</v>
      </c>
      <c r="W42" s="109">
        <f>SUMIFS(Detail_PL!AA:AA,Detail_PL!$C:$C,$C42)</f>
        <v>0.66976999999999998</v>
      </c>
      <c r="X42" s="109">
        <f>SUMIFS(Detail_PL!AB:AB,Detail_PL!$C:$C,$C42)</f>
        <v>0.18046000000000001</v>
      </c>
      <c r="Y42" s="109">
        <f>SUMIFS(Detail_PL!AC:AC,Detail_PL!$C:$C,$C42)</f>
        <v>9.8879999999999996E-2</v>
      </c>
      <c r="Z42" s="109">
        <f>SUMIFS(Detail_PL!AD:AD,Detail_PL!$C:$C,$C42)</f>
        <v>2.853E-2</v>
      </c>
      <c r="AA42" s="109">
        <f>SUMIFS(Detail_PL!AE:AE,Detail_PL!$C:$C,$C42)</f>
        <v>5.4622999999999999</v>
      </c>
      <c r="AB42" s="126">
        <f>SUMIFS(Detail_PL!AF:AF,Detail_PL!$C:$C,$C42)</f>
        <v>7.2829999999999992E-2</v>
      </c>
      <c r="AC42" s="109">
        <f>SUMIFS(Detail_PL!AG:AG,Detail_PL!$C:$C,$C42)</f>
        <v>0.36954999999999999</v>
      </c>
      <c r="AD42" s="109">
        <f>SUMIFS(Detail_PL!AH:AH,Detail_PL!$C:$C,$C42)</f>
        <v>0.39773999999999998</v>
      </c>
      <c r="AE42" s="109">
        <f>SUMIFS(Detail_PL!AI:AI,Detail_PL!$C:$C,$C42)</f>
        <v>0.11827</v>
      </c>
      <c r="AF42" s="109">
        <f>SUMIFS(Detail_PL!AJ:AJ,Detail_PL!$C:$C,$C42)</f>
        <v>1.5408599999999999</v>
      </c>
      <c r="AG42" s="109">
        <f>SUMIFS(Detail_PL!AK:AK,Detail_PL!$C:$C,$C42)</f>
        <v>1.5654100000000002</v>
      </c>
      <c r="AI42" s="91">
        <f>SUM(D42:O42)</f>
        <v>14.98522</v>
      </c>
      <c r="AJ42" s="91">
        <f>SUM(P42:AA42)</f>
        <v>24.953119999999998</v>
      </c>
      <c r="AK42" s="91">
        <f>SUM(V42:AG42)</f>
        <v>11.19619</v>
      </c>
      <c r="AL42" s="93">
        <f>SUM(P42:U42)</f>
        <v>17.821589999999997</v>
      </c>
      <c r="AM42" s="91">
        <f>SUM(AB42:AG42)</f>
        <v>4.0646599999999999</v>
      </c>
      <c r="AN42" s="18"/>
    </row>
    <row r="43" spans="1:40" x14ac:dyDescent="0.3">
      <c r="B43" t="s">
        <v>511</v>
      </c>
      <c r="D43" s="109">
        <f>D42</f>
        <v>0.99136000000000002</v>
      </c>
      <c r="E43" s="109">
        <f t="shared" ref="E43:R43" si="19">E42</f>
        <v>0.46862999999999999</v>
      </c>
      <c r="F43" s="109">
        <f t="shared" si="19"/>
        <v>0.49342999999999998</v>
      </c>
      <c r="G43" s="109">
        <f t="shared" si="19"/>
        <v>0.18273</v>
      </c>
      <c r="H43" s="109">
        <f t="shared" si="19"/>
        <v>1.4736600000000002</v>
      </c>
      <c r="I43" s="109">
        <f t="shared" si="19"/>
        <v>4.1579600000000001</v>
      </c>
      <c r="J43" s="109">
        <f t="shared" si="19"/>
        <v>1.9137299999999999</v>
      </c>
      <c r="K43" s="109">
        <f t="shared" si="19"/>
        <v>1.41709</v>
      </c>
      <c r="L43" s="109">
        <f t="shared" si="19"/>
        <v>1.2512799999999999</v>
      </c>
      <c r="M43" s="109">
        <f t="shared" si="19"/>
        <v>0.81738999999999995</v>
      </c>
      <c r="N43" s="109">
        <f t="shared" si="19"/>
        <v>1.8301800000000001</v>
      </c>
      <c r="O43" s="109">
        <f t="shared" si="19"/>
        <v>-1.222E-2</v>
      </c>
      <c r="P43" s="126">
        <f t="shared" si="19"/>
        <v>1.4026099999999999</v>
      </c>
      <c r="Q43" s="109">
        <f t="shared" si="19"/>
        <v>1.5286900000000001</v>
      </c>
      <c r="R43" s="109">
        <f t="shared" si="19"/>
        <v>1.90093</v>
      </c>
      <c r="S43" s="109">
        <f>AVERAGE($S$42:Z42,$AB$42)</f>
        <v>1.6368244444444442</v>
      </c>
      <c r="T43" s="109">
        <f>AVERAGE($S$42:AA42,$AB$42)</f>
        <v>2.0193719999999997</v>
      </c>
      <c r="U43" s="109">
        <f>AVERAGE($S$42:AB42,$AB$42)</f>
        <v>1.8424136363636363</v>
      </c>
      <c r="V43" s="109">
        <f>AVERAGE($S$42:AC42,$AB$42)</f>
        <v>1.7196749999999998</v>
      </c>
      <c r="W43" s="109">
        <f>AVERAGE($S$42:AD42,$AB$42)</f>
        <v>1.6179876923076921</v>
      </c>
      <c r="X43" s="109">
        <f>AVERAGE($S$42:AE42,$AB$42)</f>
        <v>1.5108649999999997</v>
      </c>
      <c r="Y43" s="109">
        <f>AVERAGE($S$42:AF42,$AB$42)</f>
        <v>1.5128646666666663</v>
      </c>
      <c r="Z43" s="109">
        <f>AVERAGE($S$42:AG42,$AB$42)</f>
        <v>1.5161487499999997</v>
      </c>
      <c r="AA43" s="109">
        <f>AVERAGE($S$42:AH42,$AB$42)</f>
        <v>1.5161487499999997</v>
      </c>
      <c r="AB43" s="126">
        <f>AVERAGE($AF$42:$AG$42)</f>
        <v>1.5531350000000002</v>
      </c>
      <c r="AC43" s="109">
        <f>AVERAGE($AF$42:$AG$42)</f>
        <v>1.5531350000000002</v>
      </c>
      <c r="AD43" s="109">
        <f>AVERAGE($AF$42:$AG$42)</f>
        <v>1.5531350000000002</v>
      </c>
      <c r="AE43" s="109">
        <f>AVERAGE($AF$42:$AG$42)</f>
        <v>1.5531350000000002</v>
      </c>
      <c r="AF43" s="109">
        <f>AF42</f>
        <v>1.5408599999999999</v>
      </c>
      <c r="AG43" s="109">
        <f>AG42</f>
        <v>1.5654100000000002</v>
      </c>
      <c r="AI43" s="91">
        <f>SUM(D43:O43)</f>
        <v>14.98522</v>
      </c>
      <c r="AJ43" s="91">
        <f>SUM(P43:AA43)</f>
        <v>19.724529939782435</v>
      </c>
      <c r="AK43" s="91">
        <f>SUM(V43:AG43)</f>
        <v>18.712499858974358</v>
      </c>
      <c r="AL43" s="93">
        <f>SUM(P43:U43)</f>
        <v>10.330840080808079</v>
      </c>
      <c r="AM43" s="91">
        <f>SUM(AB43:AG43)</f>
        <v>9.3188100000000009</v>
      </c>
    </row>
    <row r="44" spans="1:40" s="7" customFormat="1" x14ac:dyDescent="0.3">
      <c r="B44" s="127" t="str">
        <f>B40</f>
        <v>Prepaid Curriculum Expense</v>
      </c>
      <c r="C44" s="127"/>
      <c r="D44" s="114">
        <f t="shared" ref="D44:AG44" si="20">D42-D43</f>
        <v>0</v>
      </c>
      <c r="E44" s="114">
        <f t="shared" si="20"/>
        <v>0</v>
      </c>
      <c r="F44" s="114">
        <f t="shared" si="20"/>
        <v>0</v>
      </c>
      <c r="G44" s="114">
        <f t="shared" si="20"/>
        <v>0</v>
      </c>
      <c r="H44" s="114">
        <f t="shared" si="20"/>
        <v>0</v>
      </c>
      <c r="I44" s="114">
        <f t="shared" si="20"/>
        <v>0</v>
      </c>
      <c r="J44" s="114">
        <f t="shared" si="20"/>
        <v>0</v>
      </c>
      <c r="K44" s="114">
        <f t="shared" si="20"/>
        <v>0</v>
      </c>
      <c r="L44" s="114">
        <f t="shared" si="20"/>
        <v>0</v>
      </c>
      <c r="M44" s="114">
        <f t="shared" si="20"/>
        <v>0</v>
      </c>
      <c r="N44" s="114">
        <f t="shared" si="20"/>
        <v>0</v>
      </c>
      <c r="O44" s="114">
        <f t="shared" si="20"/>
        <v>0</v>
      </c>
      <c r="P44" s="380">
        <f t="shared" si="20"/>
        <v>0</v>
      </c>
      <c r="Q44" s="114">
        <f t="shared" si="20"/>
        <v>0</v>
      </c>
      <c r="R44" s="114">
        <f t="shared" si="20"/>
        <v>0</v>
      </c>
      <c r="S44" s="114">
        <f t="shared" si="20"/>
        <v>11.135395555555554</v>
      </c>
      <c r="T44" s="114">
        <f t="shared" si="20"/>
        <v>-1.9473519999999997</v>
      </c>
      <c r="U44" s="114">
        <f t="shared" si="20"/>
        <v>-1.6972936363636364</v>
      </c>
      <c r="V44" s="114">
        <f t="shared" si="20"/>
        <v>-1.0280849999999999</v>
      </c>
      <c r="W44" s="114">
        <f t="shared" si="20"/>
        <v>-0.94821769230769215</v>
      </c>
      <c r="X44" s="114">
        <f t="shared" si="20"/>
        <v>-1.3304049999999996</v>
      </c>
      <c r="Y44" s="114">
        <f t="shared" si="20"/>
        <v>-1.4139846666666662</v>
      </c>
      <c r="Z44" s="114">
        <f t="shared" si="20"/>
        <v>-1.4876187499999998</v>
      </c>
      <c r="AA44" s="114">
        <f t="shared" si="20"/>
        <v>3.9461512500000002</v>
      </c>
      <c r="AB44" s="380">
        <f t="shared" si="20"/>
        <v>-1.4803050000000002</v>
      </c>
      <c r="AC44" s="114">
        <f t="shared" si="20"/>
        <v>-1.1835850000000001</v>
      </c>
      <c r="AD44" s="114">
        <f t="shared" si="20"/>
        <v>-1.1553950000000002</v>
      </c>
      <c r="AE44" s="114">
        <f t="shared" si="20"/>
        <v>-1.4348650000000001</v>
      </c>
      <c r="AF44" s="114">
        <f t="shared" si="20"/>
        <v>0</v>
      </c>
      <c r="AG44" s="114">
        <f t="shared" si="20"/>
        <v>0</v>
      </c>
      <c r="AI44" s="114">
        <f>AI42-AI43</f>
        <v>0</v>
      </c>
      <c r="AJ44" s="114">
        <f>AJ42-AJ43</f>
        <v>5.228590060217563</v>
      </c>
      <c r="AK44" s="114">
        <f>AK42-AK43</f>
        <v>-7.516309858974358</v>
      </c>
      <c r="AL44" s="380">
        <f>AL42-AL43</f>
        <v>7.4907499191919182</v>
      </c>
      <c r="AM44" s="114">
        <f>AM42-AM43</f>
        <v>-5.254150000000001</v>
      </c>
    </row>
    <row r="45" spans="1:40" s="34" customFormat="1" x14ac:dyDescent="0.3">
      <c r="B45" s="36" t="s">
        <v>26</v>
      </c>
      <c r="C45" s="36"/>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c r="AB45" s="379"/>
      <c r="AC45" s="379"/>
      <c r="AD45" s="379"/>
      <c r="AE45" s="379"/>
      <c r="AF45" s="379"/>
      <c r="AG45" s="379"/>
      <c r="AI45" s="61">
        <f>SUMIFS(EBITDA!D:D,EBITDA!$B:$B,$B44)-AI44</f>
        <v>0</v>
      </c>
      <c r="AJ45" s="61">
        <f>SUMIFS(EBITDA!E:E,EBITDA!$B:$B,$B44)-AJ44</f>
        <v>0</v>
      </c>
      <c r="AK45" s="61">
        <f>SUMIFS(EBITDA!F:F,EBITDA!$B:$B,$B44)-AK44</f>
        <v>0</v>
      </c>
      <c r="AL45" s="61">
        <f>SUMIFS(EBITDA!G:G,EBITDA!$B:$B,$B44)-AL44</f>
        <v>0</v>
      </c>
      <c r="AM45" s="61">
        <f>SUMIFS(EBITDA!H:H,EBITDA!$B:$B,$B44)-AM44</f>
        <v>0</v>
      </c>
    </row>
    <row r="47" spans="1:40" x14ac:dyDescent="0.3">
      <c r="B47" t="s">
        <v>512</v>
      </c>
      <c r="D47">
        <v>28</v>
      </c>
      <c r="E47">
        <v>28</v>
      </c>
      <c r="F47">
        <v>28</v>
      </c>
      <c r="G47">
        <v>28</v>
      </c>
      <c r="H47">
        <v>28</v>
      </c>
      <c r="I47">
        <v>42</v>
      </c>
      <c r="J47">
        <v>28</v>
      </c>
      <c r="K47">
        <v>28</v>
      </c>
      <c r="L47">
        <v>28</v>
      </c>
      <c r="M47">
        <v>28</v>
      </c>
      <c r="N47">
        <v>28</v>
      </c>
      <c r="O47">
        <v>42</v>
      </c>
      <c r="P47">
        <v>28</v>
      </c>
      <c r="Q47">
        <v>28</v>
      </c>
      <c r="R47">
        <v>28</v>
      </c>
      <c r="S47">
        <v>28</v>
      </c>
      <c r="T47">
        <v>42</v>
      </c>
      <c r="U47">
        <v>28</v>
      </c>
      <c r="V47">
        <v>28</v>
      </c>
      <c r="W47">
        <v>28</v>
      </c>
      <c r="X47">
        <v>28</v>
      </c>
      <c r="Y47">
        <v>28</v>
      </c>
      <c r="Z47">
        <v>42</v>
      </c>
      <c r="AA47">
        <v>28</v>
      </c>
      <c r="AB47">
        <v>28</v>
      </c>
      <c r="AC47">
        <v>28</v>
      </c>
      <c r="AD47">
        <v>28</v>
      </c>
      <c r="AE47">
        <v>28</v>
      </c>
      <c r="AF47">
        <v>42</v>
      </c>
      <c r="AG47">
        <v>28</v>
      </c>
    </row>
    <row r="48" spans="1:40" s="25" customFormat="1" x14ac:dyDescent="0.3">
      <c r="B48" s="16" t="s">
        <v>446</v>
      </c>
      <c r="C48" s="16"/>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c r="AI48" s="68"/>
      <c r="AJ48" s="68"/>
      <c r="AK48" s="68"/>
      <c r="AL48" s="68"/>
      <c r="AM48" s="68"/>
      <c r="AN48"/>
    </row>
    <row r="49" spans="1:40" s="37" customFormat="1" x14ac:dyDescent="0.3">
      <c r="A49" s="73"/>
      <c r="B49" s="74" t="s">
        <v>9</v>
      </c>
      <c r="C49" s="172" t="s">
        <v>502</v>
      </c>
      <c r="D49" s="76">
        <v>44957</v>
      </c>
      <c r="E49" s="76">
        <f t="shared" ref="E49:AG49" si="21">EOMONTH(D49,1)</f>
        <v>44985</v>
      </c>
      <c r="F49" s="76">
        <f t="shared" si="21"/>
        <v>45016</v>
      </c>
      <c r="G49" s="76">
        <f t="shared" si="21"/>
        <v>45046</v>
      </c>
      <c r="H49" s="76">
        <f t="shared" si="21"/>
        <v>45077</v>
      </c>
      <c r="I49" s="76">
        <f t="shared" si="21"/>
        <v>45107</v>
      </c>
      <c r="J49" s="76">
        <f t="shared" si="21"/>
        <v>45138</v>
      </c>
      <c r="K49" s="76">
        <f t="shared" si="21"/>
        <v>45169</v>
      </c>
      <c r="L49" s="76">
        <f t="shared" si="21"/>
        <v>45199</v>
      </c>
      <c r="M49" s="76">
        <f t="shared" si="21"/>
        <v>45230</v>
      </c>
      <c r="N49" s="76">
        <f t="shared" si="21"/>
        <v>45260</v>
      </c>
      <c r="O49" s="76">
        <f t="shared" si="21"/>
        <v>45291</v>
      </c>
      <c r="P49" s="78">
        <f t="shared" si="21"/>
        <v>45322</v>
      </c>
      <c r="Q49" s="76">
        <f t="shared" si="21"/>
        <v>45351</v>
      </c>
      <c r="R49" s="76">
        <f t="shared" si="21"/>
        <v>45382</v>
      </c>
      <c r="S49" s="76">
        <f t="shared" si="21"/>
        <v>45412</v>
      </c>
      <c r="T49" s="76">
        <f t="shared" si="21"/>
        <v>45443</v>
      </c>
      <c r="U49" s="76">
        <f t="shared" si="21"/>
        <v>45473</v>
      </c>
      <c r="V49" s="76">
        <f t="shared" si="21"/>
        <v>45504</v>
      </c>
      <c r="W49" s="76">
        <f t="shared" si="21"/>
        <v>45535</v>
      </c>
      <c r="X49" s="76">
        <f t="shared" si="21"/>
        <v>45565</v>
      </c>
      <c r="Y49" s="76">
        <f t="shared" si="21"/>
        <v>45596</v>
      </c>
      <c r="Z49" s="76">
        <f t="shared" si="21"/>
        <v>45626</v>
      </c>
      <c r="AA49" s="76">
        <f t="shared" si="21"/>
        <v>45657</v>
      </c>
      <c r="AB49" s="78">
        <f t="shared" si="21"/>
        <v>45688</v>
      </c>
      <c r="AC49" s="76">
        <f t="shared" si="21"/>
        <v>45716</v>
      </c>
      <c r="AD49" s="76">
        <f t="shared" si="21"/>
        <v>45747</v>
      </c>
      <c r="AE49" s="76">
        <f t="shared" si="21"/>
        <v>45777</v>
      </c>
      <c r="AF49" s="76">
        <f t="shared" si="21"/>
        <v>45808</v>
      </c>
      <c r="AG49" s="76">
        <f t="shared" si="21"/>
        <v>45838</v>
      </c>
      <c r="AH49"/>
      <c r="AI49" s="79" t="s">
        <v>52</v>
      </c>
      <c r="AJ49" s="79" t="s">
        <v>63</v>
      </c>
      <c r="AK49" s="79" t="s">
        <v>64</v>
      </c>
      <c r="AL49" s="179" t="s">
        <v>65</v>
      </c>
      <c r="AM49" s="79" t="s">
        <v>66</v>
      </c>
      <c r="AN49" s="82"/>
    </row>
    <row r="50" spans="1:40" x14ac:dyDescent="0.3">
      <c r="B50" t="s">
        <v>452</v>
      </c>
      <c r="D50" s="109">
        <f>SUMIFS(Detail_PL!H:H,Detail_PL!$G:$G,$B50)</f>
        <v>45.140840000000004</v>
      </c>
      <c r="E50" s="109">
        <f>SUMIFS(Detail_PL!I:I,Detail_PL!$G:$G,$B50)</f>
        <v>49.983600000000003</v>
      </c>
      <c r="F50" s="109">
        <f>SUMIFS(Detail_PL!J:J,Detail_PL!$G:$G,$B50)</f>
        <v>48.615180000000002</v>
      </c>
      <c r="G50" s="109">
        <f>SUMIFS(Detail_PL!K:K,Detail_PL!$G:$G,$B50)</f>
        <v>44.468560000000004</v>
      </c>
      <c r="H50" s="109">
        <f>SUMIFS(Detail_PL!L:L,Detail_PL!$G:$G,$B50)</f>
        <v>48.953040000000001</v>
      </c>
      <c r="I50" s="109">
        <f>SUMIFS(Detail_PL!M:M,Detail_PL!$G:$G,$B50)</f>
        <v>71.005409999999998</v>
      </c>
      <c r="J50" s="109">
        <f>SUMIFS(Detail_PL!N:N,Detail_PL!$G:$G,$B50)</f>
        <v>48.493350000000007</v>
      </c>
      <c r="K50" s="109">
        <f>SUMIFS(Detail_PL!O:O,Detail_PL!$G:$G,$B50)</f>
        <v>49.278910000000003</v>
      </c>
      <c r="L50" s="109">
        <f>SUMIFS(Detail_PL!P:P,Detail_PL!$G:$G,$B50)</f>
        <v>45.759090000000008</v>
      </c>
      <c r="M50" s="109">
        <f>SUMIFS(Detail_PL!Q:Q,Detail_PL!$G:$G,$B50)</f>
        <v>90.605119999999999</v>
      </c>
      <c r="N50" s="109">
        <f>SUMIFS(Detail_PL!R:R,Detail_PL!$G:$G,$B50)</f>
        <v>75.134470000000007</v>
      </c>
      <c r="O50" s="109">
        <f>SUMIFS(Detail_PL!S:S,Detail_PL!$G:$G,$B50)</f>
        <v>45.035779999999995</v>
      </c>
      <c r="P50" s="126">
        <f>SUMIFS(Detail_PL!T:T,Detail_PL!$G:$G,$B50)</f>
        <v>36.815359999999998</v>
      </c>
      <c r="Q50" s="109">
        <f>SUMIFS(Detail_PL!U:U,Detail_PL!$G:$G,$B50)</f>
        <v>39.795459999999999</v>
      </c>
      <c r="R50" s="109">
        <f>SUMIFS(Detail_PL!V:V,Detail_PL!$G:$G,$B50)</f>
        <v>36.427500000000002</v>
      </c>
      <c r="S50" s="109">
        <f>SUMIFS(Detail_PL!W:W,Detail_PL!$G:$G,$B50)</f>
        <v>39.879730000000002</v>
      </c>
      <c r="T50" s="109">
        <f>SUMIFS(Detail_PL!X:X,Detail_PL!$G:$G,$B50)</f>
        <v>70.404290000000003</v>
      </c>
      <c r="U50" s="109">
        <f>SUMIFS(Detail_PL!Y:Y,Detail_PL!$G:$G,$B50)</f>
        <v>49.253660000000004</v>
      </c>
      <c r="V50" s="109">
        <f>SUMIFS(Detail_PL!Z:Z,Detail_PL!$G:$G,$B50)</f>
        <v>48.112210000000005</v>
      </c>
      <c r="W50" s="109">
        <f>SUMIFS(Detail_PL!AA:AA,Detail_PL!$G:$G,$B50)</f>
        <v>49.735230000000001</v>
      </c>
      <c r="X50" s="109">
        <f>SUMIFS(Detail_PL!AB:AB,Detail_PL!$G:$G,$B50)</f>
        <v>51.032690000000002</v>
      </c>
      <c r="Y50" s="109">
        <f>SUMIFS(Detail_PL!AC:AC,Detail_PL!$G:$G,$B50)</f>
        <v>48.534770000000009</v>
      </c>
      <c r="Z50" s="109">
        <f>SUMIFS(Detail_PL!AD:AD,Detail_PL!$G:$G,$B50)</f>
        <v>74.769350000000003</v>
      </c>
      <c r="AA50" s="109">
        <f>SUMIFS(Detail_PL!AE:AE,Detail_PL!$G:$G,$B50)</f>
        <v>58.169919999999998</v>
      </c>
      <c r="AB50" s="126">
        <f>SUMIFS(Detail_PL!AF:AF,Detail_PL!$G:$G,$B50)</f>
        <v>49.820229999999995</v>
      </c>
      <c r="AC50" s="109">
        <f>SUMIFS(Detail_PL!AG:AG,Detail_PL!$G:$G,$B50)</f>
        <v>54.791519999999991</v>
      </c>
      <c r="AD50" s="109">
        <f>SUMIFS(Detail_PL!AH:AH,Detail_PL!$G:$G,$B50)</f>
        <v>56.429679999999998</v>
      </c>
      <c r="AE50" s="109">
        <f>SUMIFS(Detail_PL!AI:AI,Detail_PL!$G:$G,$B50)</f>
        <v>55.703370000000007</v>
      </c>
      <c r="AF50" s="109">
        <f>SUMIFS(Detail_PL!AJ:AJ,Detail_PL!$G:$G,$B50)</f>
        <v>82.229249999999993</v>
      </c>
      <c r="AG50" s="109">
        <f>SUMIFS(Detail_PL!AK:AK,Detail_PL!$G:$G,$B50)</f>
        <v>52.268349999999998</v>
      </c>
      <c r="AI50" s="91">
        <f>SUM(D50:O50)</f>
        <v>662.4733500000001</v>
      </c>
      <c r="AJ50" s="91">
        <f>SUM(P50:AA50)</f>
        <v>602.93017000000009</v>
      </c>
      <c r="AK50" s="91">
        <f>SUM(V50:AG50)</f>
        <v>681.59656999999993</v>
      </c>
      <c r="AL50" s="93">
        <f>SUM(P50:U50)</f>
        <v>272.57600000000002</v>
      </c>
      <c r="AM50" s="91">
        <f>SUM(AB50:AG50)</f>
        <v>351.24239999999998</v>
      </c>
      <c r="AN50" s="18"/>
    </row>
    <row r="51" spans="1:40" ht="5.0999999999999996" customHeight="1" x14ac:dyDescent="0.3">
      <c r="D51" s="109"/>
      <c r="E51" s="109"/>
      <c r="F51" s="109"/>
      <c r="G51" s="109"/>
      <c r="H51" s="109"/>
      <c r="I51" s="109"/>
      <c r="J51" s="109"/>
      <c r="K51" s="109"/>
      <c r="L51" s="109"/>
      <c r="M51" s="109"/>
      <c r="N51" s="109"/>
      <c r="O51" s="109"/>
      <c r="P51" s="126"/>
      <c r="Q51" s="109"/>
      <c r="R51" s="109"/>
      <c r="S51" s="109"/>
      <c r="T51" s="109"/>
      <c r="U51" s="109"/>
      <c r="V51" s="109"/>
      <c r="W51" s="109"/>
      <c r="X51" s="109"/>
      <c r="Y51" s="109"/>
      <c r="Z51" s="109"/>
      <c r="AA51" s="109"/>
      <c r="AB51" s="126"/>
      <c r="AC51" s="109"/>
      <c r="AD51" s="109"/>
      <c r="AE51" s="109"/>
      <c r="AF51" s="109"/>
      <c r="AG51" s="109"/>
      <c r="AI51" s="91"/>
      <c r="AJ51" s="91"/>
      <c r="AK51" s="91"/>
      <c r="AL51" s="93"/>
      <c r="AM51" s="91"/>
      <c r="AN51" s="178"/>
    </row>
    <row r="52" spans="1:40" x14ac:dyDescent="0.3">
      <c r="B52" t="s">
        <v>503</v>
      </c>
      <c r="D52" s="109">
        <f>-D15</f>
        <v>0</v>
      </c>
      <c r="E52" s="109">
        <f t="shared" ref="E52:AG52" si="22">-E15</f>
        <v>0</v>
      </c>
      <c r="F52" s="109">
        <f t="shared" si="22"/>
        <v>0</v>
      </c>
      <c r="G52" s="109">
        <f t="shared" si="22"/>
        <v>0</v>
      </c>
      <c r="H52" s="109">
        <f t="shared" si="22"/>
        <v>0</v>
      </c>
      <c r="I52" s="109">
        <f t="shared" si="22"/>
        <v>0</v>
      </c>
      <c r="J52" s="109">
        <f t="shared" si="22"/>
        <v>0</v>
      </c>
      <c r="K52" s="109">
        <f t="shared" si="22"/>
        <v>0</v>
      </c>
      <c r="L52" s="109">
        <f t="shared" si="22"/>
        <v>0</v>
      </c>
      <c r="M52" s="109">
        <f t="shared" si="22"/>
        <v>-41.086782222222226</v>
      </c>
      <c r="N52" s="109">
        <f t="shared" si="22"/>
        <v>-11.193152222222222</v>
      </c>
      <c r="O52" s="109">
        <f t="shared" si="22"/>
        <v>0</v>
      </c>
      <c r="P52" s="126">
        <f t="shared" si="22"/>
        <v>0</v>
      </c>
      <c r="Q52" s="109">
        <f t="shared" si="22"/>
        <v>0</v>
      </c>
      <c r="R52" s="109">
        <f t="shared" si="22"/>
        <v>0</v>
      </c>
      <c r="S52" s="109">
        <f t="shared" si="22"/>
        <v>0</v>
      </c>
      <c r="T52" s="109">
        <f t="shared" si="22"/>
        <v>0</v>
      </c>
      <c r="U52" s="109">
        <f t="shared" si="22"/>
        <v>0</v>
      </c>
      <c r="V52" s="109">
        <f t="shared" si="22"/>
        <v>0</v>
      </c>
      <c r="W52" s="109">
        <f t="shared" si="22"/>
        <v>0</v>
      </c>
      <c r="X52" s="109">
        <f t="shared" si="22"/>
        <v>0</v>
      </c>
      <c r="Y52" s="109">
        <f t="shared" si="22"/>
        <v>0</v>
      </c>
      <c r="Z52" s="109">
        <f t="shared" si="22"/>
        <v>0</v>
      </c>
      <c r="AA52" s="109">
        <f t="shared" si="22"/>
        <v>0</v>
      </c>
      <c r="AB52" s="126">
        <f t="shared" si="22"/>
        <v>0</v>
      </c>
      <c r="AC52" s="109">
        <f t="shared" si="22"/>
        <v>0</v>
      </c>
      <c r="AD52" s="109">
        <f t="shared" si="22"/>
        <v>0</v>
      </c>
      <c r="AE52" s="109">
        <f t="shared" si="22"/>
        <v>0</v>
      </c>
      <c r="AF52" s="109">
        <f t="shared" si="22"/>
        <v>0</v>
      </c>
      <c r="AG52" s="109">
        <f t="shared" si="22"/>
        <v>0</v>
      </c>
      <c r="AI52" s="91">
        <f>SUM(D52:O52)</f>
        <v>-52.27993444444445</v>
      </c>
      <c r="AJ52" s="91">
        <f>SUM(P52:AA52)</f>
        <v>0</v>
      </c>
      <c r="AK52" s="91">
        <f>SUM(V52:AG52)</f>
        <v>0</v>
      </c>
      <c r="AL52" s="93">
        <f>SUM(P52:U52)</f>
        <v>0</v>
      </c>
      <c r="AM52" s="91">
        <f>SUM(AB52:AG52)</f>
        <v>0</v>
      </c>
      <c r="AN52" s="18"/>
    </row>
    <row r="53" spans="1:40" x14ac:dyDescent="0.3">
      <c r="B53" t="s">
        <v>504</v>
      </c>
      <c r="D53" s="109">
        <f>-Detail_PL!H26</f>
        <v>0</v>
      </c>
      <c r="E53" s="109">
        <f>-Detail_PL!I26</f>
        <v>0</v>
      </c>
      <c r="F53" s="109">
        <f>-Detail_PL!J26</f>
        <v>0</v>
      </c>
      <c r="G53" s="109">
        <f>-Detail_PL!K26</f>
        <v>0</v>
      </c>
      <c r="H53" s="109">
        <f>-Detail_PL!L26</f>
        <v>0</v>
      </c>
      <c r="I53" s="109">
        <f>-Detail_PL!M26</f>
        <v>0</v>
      </c>
      <c r="J53" s="109">
        <f>-Detail_PL!N26</f>
        <v>0</v>
      </c>
      <c r="K53" s="109">
        <f>-Detail_PL!O26</f>
        <v>0</v>
      </c>
      <c r="L53" s="109">
        <f>-Detail_PL!P26</f>
        <v>0</v>
      </c>
      <c r="M53" s="109">
        <f>-Detail_PL!Q26</f>
        <v>0</v>
      </c>
      <c r="N53" s="109">
        <f>-Detail_PL!R26</f>
        <v>0</v>
      </c>
      <c r="O53" s="109">
        <f>-Detail_PL!S26</f>
        <v>0</v>
      </c>
      <c r="P53" s="126">
        <f>-Detail_PL!T26</f>
        <v>-4.992</v>
      </c>
      <c r="Q53" s="109">
        <f>-Detail_PL!U26</f>
        <v>0</v>
      </c>
      <c r="R53" s="109">
        <f>-Detail_PL!V26</f>
        <v>0</v>
      </c>
      <c r="S53" s="109">
        <f>-Detail_PL!W26</f>
        <v>0</v>
      </c>
      <c r="T53" s="109">
        <f>-Detail_PL!X26</f>
        <v>0</v>
      </c>
      <c r="U53" s="109">
        <f>-Detail_PL!Y26</f>
        <v>0</v>
      </c>
      <c r="V53" s="109">
        <f>-Detail_PL!Z26</f>
        <v>0</v>
      </c>
      <c r="W53" s="109">
        <f>-Detail_PL!AA26</f>
        <v>0</v>
      </c>
      <c r="X53" s="109">
        <f>-Detail_PL!AB26</f>
        <v>0</v>
      </c>
      <c r="Y53" s="109">
        <f>-Detail_PL!AC26</f>
        <v>0</v>
      </c>
      <c r="Z53" s="109">
        <f>-Detail_PL!AD26</f>
        <v>0</v>
      </c>
      <c r="AA53" s="109">
        <f>-Detail_PL!AE26</f>
        <v>0</v>
      </c>
      <c r="AB53" s="126">
        <f>-Detail_PL!AF26</f>
        <v>0</v>
      </c>
      <c r="AC53" s="109">
        <f>-Detail_PL!AG26</f>
        <v>0</v>
      </c>
      <c r="AD53" s="109">
        <f>-Detail_PL!AH26</f>
        <v>0</v>
      </c>
      <c r="AE53" s="109">
        <f>-Detail_PL!AI26</f>
        <v>0</v>
      </c>
      <c r="AF53" s="109">
        <f>-Detail_PL!AJ26</f>
        <v>0</v>
      </c>
      <c r="AG53" s="109">
        <f>-Detail_PL!AK26</f>
        <v>0</v>
      </c>
      <c r="AI53" s="91">
        <f>SUM(D53:O53)</f>
        <v>0</v>
      </c>
      <c r="AJ53" s="91">
        <f>SUM(P53:AA53)</f>
        <v>-4.992</v>
      </c>
      <c r="AK53" s="91">
        <f>SUM(V53:AG53)</f>
        <v>0</v>
      </c>
      <c r="AL53" s="93">
        <f>SUM(P53:U53)</f>
        <v>-4.992</v>
      </c>
      <c r="AM53" s="91">
        <f>SUM(AB53:AG53)</f>
        <v>0</v>
      </c>
      <c r="AN53" s="18"/>
    </row>
    <row r="54" spans="1:40" x14ac:dyDescent="0.3">
      <c r="B54" t="s">
        <v>506</v>
      </c>
      <c r="D54" s="61" t="s">
        <v>38</v>
      </c>
      <c r="E54" s="61" t="s">
        <v>38</v>
      </c>
      <c r="F54" s="61" t="s">
        <v>38</v>
      </c>
      <c r="G54" s="61" t="s">
        <v>38</v>
      </c>
      <c r="H54" s="61" t="s">
        <v>38</v>
      </c>
      <c r="I54" s="61" t="s">
        <v>38</v>
      </c>
      <c r="J54" s="61" t="s">
        <v>38</v>
      </c>
      <c r="K54" s="61" t="s">
        <v>38</v>
      </c>
      <c r="L54" s="61" t="s">
        <v>38</v>
      </c>
      <c r="M54" s="61" t="s">
        <v>38</v>
      </c>
      <c r="N54" s="61" t="s">
        <v>38</v>
      </c>
      <c r="O54" s="61" t="s">
        <v>38</v>
      </c>
      <c r="P54" s="390" t="s">
        <v>38</v>
      </c>
      <c r="Q54" s="61" t="s">
        <v>38</v>
      </c>
      <c r="R54" s="61" t="s">
        <v>38</v>
      </c>
      <c r="S54" s="61" t="s">
        <v>38</v>
      </c>
      <c r="T54" s="61" t="s">
        <v>38</v>
      </c>
      <c r="U54" s="61" t="s">
        <v>38</v>
      </c>
      <c r="V54" s="61" t="s">
        <v>38</v>
      </c>
      <c r="W54" s="61" t="s">
        <v>38</v>
      </c>
      <c r="X54" s="61" t="s">
        <v>38</v>
      </c>
      <c r="Y54" s="61" t="s">
        <v>38</v>
      </c>
      <c r="Z54" s="61" t="s">
        <v>38</v>
      </c>
      <c r="AA54" s="61" t="s">
        <v>38</v>
      </c>
      <c r="AB54" s="390" t="s">
        <v>38</v>
      </c>
      <c r="AC54" s="61" t="s">
        <v>38</v>
      </c>
      <c r="AD54" s="61" t="s">
        <v>38</v>
      </c>
      <c r="AE54" s="61" t="s">
        <v>38</v>
      </c>
      <c r="AF54" s="61" t="s">
        <v>38</v>
      </c>
      <c r="AG54" s="61" t="s">
        <v>38</v>
      </c>
      <c r="AI54" s="91">
        <f>SUM(D54:O54)</f>
        <v>0</v>
      </c>
      <c r="AJ54" s="91">
        <f>SUM(P54:AA54)</f>
        <v>0</v>
      </c>
      <c r="AK54" s="91">
        <f>SUM(V54:AG54)</f>
        <v>0</v>
      </c>
      <c r="AL54" s="93">
        <f>SUM(P54:U54)</f>
        <v>0</v>
      </c>
      <c r="AM54" s="91">
        <f>SUM(AB54:AG54)</f>
        <v>0</v>
      </c>
      <c r="AN54" s="18"/>
    </row>
    <row r="55" spans="1:40" s="7" customFormat="1" x14ac:dyDescent="0.3">
      <c r="B55" s="111" t="s">
        <v>453</v>
      </c>
      <c r="C55" s="111"/>
      <c r="D55" s="206">
        <f>SUM(D50:D54)</f>
        <v>45.140840000000004</v>
      </c>
      <c r="E55" s="206">
        <f t="shared" ref="E55:AG55" si="23">SUM(E50:E54)</f>
        <v>49.983600000000003</v>
      </c>
      <c r="F55" s="206">
        <f t="shared" si="23"/>
        <v>48.615180000000002</v>
      </c>
      <c r="G55" s="206">
        <f t="shared" si="23"/>
        <v>44.468560000000004</v>
      </c>
      <c r="H55" s="206">
        <f t="shared" si="23"/>
        <v>48.953040000000001</v>
      </c>
      <c r="I55" s="206">
        <f t="shared" si="23"/>
        <v>71.005409999999998</v>
      </c>
      <c r="J55" s="206">
        <f t="shared" si="23"/>
        <v>48.493350000000007</v>
      </c>
      <c r="K55" s="206">
        <f t="shared" si="23"/>
        <v>49.278910000000003</v>
      </c>
      <c r="L55" s="206">
        <f t="shared" si="23"/>
        <v>45.759090000000008</v>
      </c>
      <c r="M55" s="206">
        <f t="shared" si="23"/>
        <v>49.518337777777774</v>
      </c>
      <c r="N55" s="206">
        <f t="shared" si="23"/>
        <v>63.941317777777783</v>
      </c>
      <c r="O55" s="206">
        <f t="shared" si="23"/>
        <v>45.035779999999995</v>
      </c>
      <c r="P55" s="207">
        <f t="shared" si="23"/>
        <v>31.823359999999997</v>
      </c>
      <c r="Q55" s="206">
        <f t="shared" si="23"/>
        <v>39.795459999999999</v>
      </c>
      <c r="R55" s="206">
        <f t="shared" si="23"/>
        <v>36.427500000000002</v>
      </c>
      <c r="S55" s="206">
        <f t="shared" si="23"/>
        <v>39.879730000000002</v>
      </c>
      <c r="T55" s="206">
        <f t="shared" si="23"/>
        <v>70.404290000000003</v>
      </c>
      <c r="U55" s="206">
        <f t="shared" si="23"/>
        <v>49.253660000000004</v>
      </c>
      <c r="V55" s="206">
        <f t="shared" si="23"/>
        <v>48.112210000000005</v>
      </c>
      <c r="W55" s="206">
        <f t="shared" si="23"/>
        <v>49.735230000000001</v>
      </c>
      <c r="X55" s="206">
        <f t="shared" si="23"/>
        <v>51.032690000000002</v>
      </c>
      <c r="Y55" s="206">
        <f t="shared" si="23"/>
        <v>48.534770000000009</v>
      </c>
      <c r="Z55" s="206">
        <f t="shared" si="23"/>
        <v>74.769350000000003</v>
      </c>
      <c r="AA55" s="206">
        <f t="shared" si="23"/>
        <v>58.169919999999998</v>
      </c>
      <c r="AB55" s="207">
        <f t="shared" si="23"/>
        <v>49.820229999999995</v>
      </c>
      <c r="AC55" s="206">
        <f t="shared" si="23"/>
        <v>54.791519999999991</v>
      </c>
      <c r="AD55" s="206">
        <f t="shared" si="23"/>
        <v>56.429679999999998</v>
      </c>
      <c r="AE55" s="206">
        <f t="shared" si="23"/>
        <v>55.703370000000007</v>
      </c>
      <c r="AF55" s="206">
        <f t="shared" si="23"/>
        <v>82.229249999999993</v>
      </c>
      <c r="AG55" s="206">
        <f t="shared" si="23"/>
        <v>52.268349999999998</v>
      </c>
      <c r="AI55" s="206">
        <f>SUM(AI50:AI54)</f>
        <v>610.1934155555557</v>
      </c>
      <c r="AJ55" s="206">
        <f>SUM(AJ50:AJ54)</f>
        <v>597.93817000000013</v>
      </c>
      <c r="AK55" s="206">
        <f>SUM(AK50:AK54)</f>
        <v>681.59656999999993</v>
      </c>
      <c r="AL55" s="207">
        <f>SUM(AL50:AL54)</f>
        <v>267.584</v>
      </c>
      <c r="AM55" s="206">
        <f>SUM(AM50:AM54)</f>
        <v>351.24239999999998</v>
      </c>
      <c r="AN55" s="178"/>
    </row>
    <row r="56" spans="1:40" ht="5.0999999999999996" customHeight="1" x14ac:dyDescent="0.3">
      <c r="P56" s="212"/>
      <c r="AB56" s="212"/>
      <c r="AL56" s="212"/>
    </row>
    <row r="57" spans="1:40" x14ac:dyDescent="0.3">
      <c r="B57" s="392" t="s">
        <v>513</v>
      </c>
      <c r="C57" s="393"/>
      <c r="D57" s="394">
        <f>D55/D47</f>
        <v>1.6121728571428573</v>
      </c>
      <c r="E57" s="394">
        <f t="shared" ref="E57:AG57" si="24">E55/E47</f>
        <v>1.7851285714285716</v>
      </c>
      <c r="F57" s="394">
        <f t="shared" si="24"/>
        <v>1.7362564285714286</v>
      </c>
      <c r="G57" s="394">
        <f t="shared" si="24"/>
        <v>1.5881628571428572</v>
      </c>
      <c r="H57" s="394">
        <f t="shared" si="24"/>
        <v>1.7483228571428573</v>
      </c>
      <c r="I57" s="394">
        <f t="shared" si="24"/>
        <v>1.6906049999999999</v>
      </c>
      <c r="J57" s="394">
        <f t="shared" si="24"/>
        <v>1.7319053571428573</v>
      </c>
      <c r="K57" s="394">
        <f t="shared" si="24"/>
        <v>1.7599610714285716</v>
      </c>
      <c r="L57" s="394">
        <f t="shared" si="24"/>
        <v>1.6342532142857145</v>
      </c>
      <c r="M57" s="394">
        <f t="shared" si="24"/>
        <v>1.7685120634920632</v>
      </c>
      <c r="N57" s="394">
        <f t="shared" si="24"/>
        <v>2.2836184920634923</v>
      </c>
      <c r="O57" s="394">
        <f t="shared" si="24"/>
        <v>1.0722804761904761</v>
      </c>
      <c r="P57" s="401">
        <f t="shared" si="24"/>
        <v>1.1365485714285712</v>
      </c>
      <c r="Q57" s="394">
        <f t="shared" si="24"/>
        <v>1.4212664285714285</v>
      </c>
      <c r="R57" s="394">
        <f t="shared" si="24"/>
        <v>1.3009821428571429</v>
      </c>
      <c r="S57" s="394">
        <f t="shared" si="24"/>
        <v>1.4242760714285716</v>
      </c>
      <c r="T57" s="394">
        <f t="shared" si="24"/>
        <v>1.6762926190476191</v>
      </c>
      <c r="U57" s="394">
        <f t="shared" si="24"/>
        <v>1.7590592857142859</v>
      </c>
      <c r="V57" s="394">
        <f t="shared" si="24"/>
        <v>1.7182932142857144</v>
      </c>
      <c r="W57" s="394">
        <f t="shared" si="24"/>
        <v>1.7762582142857144</v>
      </c>
      <c r="X57" s="394">
        <f t="shared" si="24"/>
        <v>1.8225960714285716</v>
      </c>
      <c r="Y57" s="394">
        <f t="shared" si="24"/>
        <v>1.7333846428571431</v>
      </c>
      <c r="Z57" s="394">
        <f t="shared" si="24"/>
        <v>1.7802226190476191</v>
      </c>
      <c r="AA57" s="394">
        <f t="shared" si="24"/>
        <v>2.0774971428571427</v>
      </c>
      <c r="AB57" s="401">
        <f t="shared" si="24"/>
        <v>1.7792939285714284</v>
      </c>
      <c r="AC57" s="394">
        <f t="shared" si="24"/>
        <v>1.9568399999999997</v>
      </c>
      <c r="AD57" s="394">
        <f t="shared" si="24"/>
        <v>2.0153457142857141</v>
      </c>
      <c r="AE57" s="394">
        <f t="shared" si="24"/>
        <v>1.9894060714285717</v>
      </c>
      <c r="AF57" s="394">
        <f t="shared" si="24"/>
        <v>1.9578392857142854</v>
      </c>
      <c r="AG57" s="395">
        <f t="shared" si="24"/>
        <v>1.8667267857142857</v>
      </c>
      <c r="AI57" s="391"/>
      <c r="AJ57" s="391"/>
      <c r="AK57" s="391"/>
      <c r="AL57" s="400"/>
      <c r="AM57" s="391"/>
    </row>
    <row r="58" spans="1:40" x14ac:dyDescent="0.3">
      <c r="B58" s="396" t="s">
        <v>514</v>
      </c>
      <c r="C58" s="397">
        <v>5</v>
      </c>
      <c r="D58" s="397">
        <v>7</v>
      </c>
      <c r="E58" s="397">
        <v>7</v>
      </c>
      <c r="F58" s="397">
        <v>10</v>
      </c>
      <c r="G58" s="397">
        <v>10</v>
      </c>
      <c r="H58" s="397">
        <v>13</v>
      </c>
      <c r="I58" s="397">
        <v>5</v>
      </c>
      <c r="J58" s="397">
        <v>6</v>
      </c>
      <c r="K58" s="397">
        <v>9</v>
      </c>
      <c r="L58" s="397">
        <v>10</v>
      </c>
      <c r="M58" s="397">
        <v>12</v>
      </c>
      <c r="N58" s="397">
        <v>14</v>
      </c>
      <c r="O58" s="397">
        <v>5</v>
      </c>
      <c r="P58" s="402">
        <v>8</v>
      </c>
      <c r="Q58" s="397">
        <v>9</v>
      </c>
      <c r="R58" s="397">
        <v>10</v>
      </c>
      <c r="S58" s="397">
        <v>12</v>
      </c>
      <c r="T58" s="397">
        <v>5</v>
      </c>
      <c r="U58" s="397">
        <v>5</v>
      </c>
      <c r="V58" s="397">
        <v>8</v>
      </c>
      <c r="W58" s="397">
        <v>10</v>
      </c>
      <c r="X58" s="397">
        <v>11</v>
      </c>
      <c r="Y58" s="397">
        <v>14</v>
      </c>
      <c r="Z58" s="397">
        <v>5</v>
      </c>
      <c r="AA58" s="397">
        <v>7</v>
      </c>
      <c r="AB58" s="402">
        <v>10</v>
      </c>
      <c r="AC58" s="397">
        <v>10</v>
      </c>
      <c r="AD58" s="397">
        <v>11</v>
      </c>
      <c r="AE58" s="397">
        <v>13</v>
      </c>
      <c r="AF58" s="397">
        <v>5</v>
      </c>
      <c r="AG58" s="398">
        <v>6</v>
      </c>
      <c r="AI58" s="391"/>
      <c r="AJ58" s="391"/>
      <c r="AK58" s="391"/>
      <c r="AL58" s="400"/>
      <c r="AM58" s="391"/>
    </row>
    <row r="59" spans="1:40" ht="5.0999999999999996" customHeight="1" x14ac:dyDescent="0.3">
      <c r="P59" s="212"/>
      <c r="AB59" s="212"/>
      <c r="AL59" s="212"/>
    </row>
    <row r="60" spans="1:40" x14ac:dyDescent="0.3">
      <c r="B60" t="s">
        <v>515</v>
      </c>
      <c r="D60" s="109">
        <f t="shared" ref="D60:AF60" si="25">D58*D57</f>
        <v>11.285210000000001</v>
      </c>
      <c r="E60" s="109">
        <f t="shared" si="25"/>
        <v>12.495900000000001</v>
      </c>
      <c r="F60" s="109">
        <f t="shared" si="25"/>
        <v>17.362564285714285</v>
      </c>
      <c r="G60" s="109">
        <f t="shared" si="25"/>
        <v>15.881628571428571</v>
      </c>
      <c r="H60" s="109">
        <f t="shared" si="25"/>
        <v>22.728197142857145</v>
      </c>
      <c r="I60" s="109">
        <f t="shared" si="25"/>
        <v>8.4530250000000002</v>
      </c>
      <c r="J60" s="109">
        <f t="shared" si="25"/>
        <v>10.391432142857145</v>
      </c>
      <c r="K60" s="109">
        <f t="shared" si="25"/>
        <v>15.839649642857145</v>
      </c>
      <c r="L60" s="109">
        <f t="shared" si="25"/>
        <v>16.342532142857145</v>
      </c>
      <c r="M60" s="109">
        <f t="shared" si="25"/>
        <v>21.222144761904758</v>
      </c>
      <c r="N60" s="109">
        <f t="shared" si="25"/>
        <v>31.970658888888892</v>
      </c>
      <c r="O60" s="109">
        <f t="shared" si="25"/>
        <v>5.3614023809523808</v>
      </c>
      <c r="P60" s="126">
        <f t="shared" si="25"/>
        <v>9.0923885714285699</v>
      </c>
      <c r="Q60" s="109">
        <f t="shared" si="25"/>
        <v>12.791397857142856</v>
      </c>
      <c r="R60" s="109">
        <f t="shared" si="25"/>
        <v>13.009821428571428</v>
      </c>
      <c r="S60" s="109">
        <f t="shared" si="25"/>
        <v>17.09131285714286</v>
      </c>
      <c r="T60" s="109">
        <f t="shared" si="25"/>
        <v>8.3814630952380949</v>
      </c>
      <c r="U60" s="109">
        <f t="shared" si="25"/>
        <v>8.7952964285714295</v>
      </c>
      <c r="V60" s="109">
        <f t="shared" si="25"/>
        <v>13.746345714285715</v>
      </c>
      <c r="W60" s="109">
        <f t="shared" si="25"/>
        <v>17.762582142857145</v>
      </c>
      <c r="X60" s="109">
        <f t="shared" si="25"/>
        <v>20.048556785714286</v>
      </c>
      <c r="Y60" s="109">
        <f t="shared" si="25"/>
        <v>24.267385000000004</v>
      </c>
      <c r="Z60" s="109">
        <f t="shared" si="25"/>
        <v>8.9011130952380952</v>
      </c>
      <c r="AA60" s="109">
        <f t="shared" si="25"/>
        <v>14.542479999999999</v>
      </c>
      <c r="AB60" s="126">
        <f t="shared" si="25"/>
        <v>17.792939285714283</v>
      </c>
      <c r="AC60" s="109">
        <f t="shared" si="25"/>
        <v>19.568399999999997</v>
      </c>
      <c r="AD60" s="109">
        <f t="shared" si="25"/>
        <v>22.168802857142854</v>
      </c>
      <c r="AE60" s="109">
        <f t="shared" si="25"/>
        <v>25.862278928571431</v>
      </c>
      <c r="AF60" s="109">
        <f t="shared" si="25"/>
        <v>9.7891964285714277</v>
      </c>
      <c r="AG60" s="109">
        <f>AG58*AG57</f>
        <v>11.200360714285715</v>
      </c>
      <c r="AI60" s="91">
        <f>SUM(D60:O60)</f>
        <v>189.33434496031745</v>
      </c>
      <c r="AJ60" s="91">
        <f>SUM(P60:AA60)</f>
        <v>168.4301429761905</v>
      </c>
      <c r="AK60" s="91">
        <f>SUM(V60:AG60)</f>
        <v>205.65044095238096</v>
      </c>
      <c r="AL60" s="93">
        <f>SUM(P60:U60)</f>
        <v>69.161680238095244</v>
      </c>
      <c r="AM60" s="91">
        <f>SUM(AB60:AG60)</f>
        <v>106.38197821428571</v>
      </c>
    </row>
    <row r="61" spans="1:40" x14ac:dyDescent="0.3">
      <c r="B61" t="s">
        <v>516</v>
      </c>
      <c r="D61" s="109">
        <f>-C58*D57</f>
        <v>-8.0608642857142865</v>
      </c>
      <c r="E61" s="109">
        <f t="shared" ref="E61:AF61" si="26">-D60</f>
        <v>-11.285210000000001</v>
      </c>
      <c r="F61" s="109">
        <f t="shared" si="26"/>
        <v>-12.495900000000001</v>
      </c>
      <c r="G61" s="109">
        <f t="shared" si="26"/>
        <v>-17.362564285714285</v>
      </c>
      <c r="H61" s="109">
        <f t="shared" si="26"/>
        <v>-15.881628571428571</v>
      </c>
      <c r="I61" s="109">
        <f t="shared" si="26"/>
        <v>-22.728197142857145</v>
      </c>
      <c r="J61" s="109">
        <f t="shared" si="26"/>
        <v>-8.4530250000000002</v>
      </c>
      <c r="K61" s="109">
        <f t="shared" si="26"/>
        <v>-10.391432142857145</v>
      </c>
      <c r="L61" s="109">
        <f t="shared" si="26"/>
        <v>-15.839649642857145</v>
      </c>
      <c r="M61" s="109">
        <f t="shared" si="26"/>
        <v>-16.342532142857145</v>
      </c>
      <c r="N61" s="109">
        <f t="shared" si="26"/>
        <v>-21.222144761904758</v>
      </c>
      <c r="O61" s="109">
        <f t="shared" si="26"/>
        <v>-31.970658888888892</v>
      </c>
      <c r="P61" s="126">
        <f t="shared" si="26"/>
        <v>-5.3614023809523808</v>
      </c>
      <c r="Q61" s="109">
        <f t="shared" si="26"/>
        <v>-9.0923885714285699</v>
      </c>
      <c r="R61" s="109">
        <f t="shared" si="26"/>
        <v>-12.791397857142856</v>
      </c>
      <c r="S61" s="109">
        <f t="shared" si="26"/>
        <v>-13.009821428571428</v>
      </c>
      <c r="T61" s="109">
        <f t="shared" si="26"/>
        <v>-17.09131285714286</v>
      </c>
      <c r="U61" s="109">
        <f t="shared" si="26"/>
        <v>-8.3814630952380949</v>
      </c>
      <c r="V61" s="109">
        <f t="shared" si="26"/>
        <v>-8.7952964285714295</v>
      </c>
      <c r="W61" s="109">
        <f t="shared" si="26"/>
        <v>-13.746345714285715</v>
      </c>
      <c r="X61" s="109">
        <f t="shared" si="26"/>
        <v>-17.762582142857145</v>
      </c>
      <c r="Y61" s="109">
        <f t="shared" si="26"/>
        <v>-20.048556785714286</v>
      </c>
      <c r="Z61" s="109">
        <f t="shared" si="26"/>
        <v>-24.267385000000004</v>
      </c>
      <c r="AA61" s="109">
        <f t="shared" si="26"/>
        <v>-8.9011130952380952</v>
      </c>
      <c r="AB61" s="126">
        <f t="shared" si="26"/>
        <v>-14.542479999999999</v>
      </c>
      <c r="AC61" s="109">
        <f t="shared" si="26"/>
        <v>-17.792939285714283</v>
      </c>
      <c r="AD61" s="109">
        <f t="shared" si="26"/>
        <v>-19.568399999999997</v>
      </c>
      <c r="AE61" s="109">
        <f t="shared" si="26"/>
        <v>-22.168802857142854</v>
      </c>
      <c r="AF61" s="109">
        <f t="shared" si="26"/>
        <v>-25.862278928571431</v>
      </c>
      <c r="AG61" s="109">
        <f>-AF60</f>
        <v>-9.7891964285714277</v>
      </c>
      <c r="AI61" s="91">
        <f>SUM(D61:O61)</f>
        <v>-192.03380686507936</v>
      </c>
      <c r="AJ61" s="91">
        <f>SUM(P61:AA61)</f>
        <v>-159.24906535714285</v>
      </c>
      <c r="AK61" s="91">
        <f>SUM(V61:AG61)</f>
        <v>-203.24537666666666</v>
      </c>
      <c r="AL61" s="93">
        <f>SUM(P61:U61)</f>
        <v>-65.727786190476195</v>
      </c>
      <c r="AM61" s="91">
        <f>SUM(AB61:AG61)</f>
        <v>-109.72409749999998</v>
      </c>
    </row>
    <row r="62" spans="1:40" s="7" customFormat="1" x14ac:dyDescent="0.3">
      <c r="B62" s="111" t="s">
        <v>493</v>
      </c>
      <c r="C62" s="111"/>
      <c r="D62" s="206">
        <f t="shared" ref="D62:AF62" si="27">SUM(D60:D61)</f>
        <v>3.2243457142857146</v>
      </c>
      <c r="E62" s="206">
        <f t="shared" si="27"/>
        <v>1.2106899999999996</v>
      </c>
      <c r="F62" s="206">
        <f t="shared" si="27"/>
        <v>4.8666642857142843</v>
      </c>
      <c r="G62" s="206">
        <f t="shared" si="27"/>
        <v>-1.4809357142857138</v>
      </c>
      <c r="H62" s="206">
        <f t="shared" si="27"/>
        <v>6.8465685714285733</v>
      </c>
      <c r="I62" s="206">
        <f t="shared" si="27"/>
        <v>-14.275172142857144</v>
      </c>
      <c r="J62" s="206">
        <f t="shared" si="27"/>
        <v>1.9384071428571445</v>
      </c>
      <c r="K62" s="206">
        <f t="shared" si="27"/>
        <v>5.4482175000000002</v>
      </c>
      <c r="L62" s="206">
        <f t="shared" si="27"/>
        <v>0.50288250000000012</v>
      </c>
      <c r="M62" s="206">
        <f t="shared" si="27"/>
        <v>4.879612619047613</v>
      </c>
      <c r="N62" s="206">
        <f t="shared" si="27"/>
        <v>10.748514126984134</v>
      </c>
      <c r="O62" s="206">
        <f t="shared" si="27"/>
        <v>-26.609256507936511</v>
      </c>
      <c r="P62" s="207">
        <f t="shared" si="27"/>
        <v>3.7309861904761892</v>
      </c>
      <c r="Q62" s="206">
        <f t="shared" si="27"/>
        <v>3.6990092857142862</v>
      </c>
      <c r="R62" s="206">
        <f t="shared" si="27"/>
        <v>0.21842357142857161</v>
      </c>
      <c r="S62" s="206">
        <f t="shared" si="27"/>
        <v>4.0814914285714323</v>
      </c>
      <c r="T62" s="206">
        <f t="shared" si="27"/>
        <v>-8.7098497619047652</v>
      </c>
      <c r="U62" s="206">
        <f t="shared" si="27"/>
        <v>0.41383333333333461</v>
      </c>
      <c r="V62" s="206">
        <f t="shared" si="27"/>
        <v>4.9510492857142854</v>
      </c>
      <c r="W62" s="206">
        <f t="shared" si="27"/>
        <v>4.01623642857143</v>
      </c>
      <c r="X62" s="206">
        <f t="shared" si="27"/>
        <v>2.2859746428571412</v>
      </c>
      <c r="Y62" s="206">
        <f t="shared" si="27"/>
        <v>4.2188282142857183</v>
      </c>
      <c r="Z62" s="206">
        <f t="shared" si="27"/>
        <v>-15.366271904761909</v>
      </c>
      <c r="AA62" s="206">
        <f t="shared" si="27"/>
        <v>5.6413669047619042</v>
      </c>
      <c r="AB62" s="207">
        <f t="shared" si="27"/>
        <v>3.2504592857142836</v>
      </c>
      <c r="AC62" s="206">
        <f t="shared" si="27"/>
        <v>1.7754607142857139</v>
      </c>
      <c r="AD62" s="206">
        <f t="shared" si="27"/>
        <v>2.600402857142857</v>
      </c>
      <c r="AE62" s="206">
        <f t="shared" si="27"/>
        <v>3.6934760714285773</v>
      </c>
      <c r="AF62" s="206">
        <f t="shared" si="27"/>
        <v>-16.073082500000005</v>
      </c>
      <c r="AG62" s="206">
        <f>SUM(AG60:AG61)</f>
        <v>1.4111642857142872</v>
      </c>
      <c r="AI62" s="358">
        <f>SUM(AI60:AI61)</f>
        <v>-2.699461904761904</v>
      </c>
      <c r="AJ62" s="358">
        <f>SUM(AJ60:AJ61)</f>
        <v>9.1810776190476417</v>
      </c>
      <c r="AK62" s="358">
        <f>SUM(AK60:AK61)</f>
        <v>2.4050642857143032</v>
      </c>
      <c r="AL62" s="399">
        <f>SUM(AL60:AL61)</f>
        <v>3.4338940476190487</v>
      </c>
      <c r="AM62" s="358">
        <f>SUM(AM60:AM61)</f>
        <v>-3.3421192857142756</v>
      </c>
    </row>
    <row r="63" spans="1:40" ht="5.0999999999999996" customHeight="1" x14ac:dyDescent="0.3">
      <c r="P63" s="212"/>
      <c r="AB63" s="212"/>
      <c r="AL63" s="212"/>
    </row>
    <row r="64" spans="1:40" x14ac:dyDescent="0.3">
      <c r="B64" t="s">
        <v>508</v>
      </c>
      <c r="D64" s="109">
        <f>D62*0.0765</f>
        <v>0.24666244714285715</v>
      </c>
      <c r="E64" s="109">
        <f t="shared" ref="E64:AG64" si="28">E62*0.0765</f>
        <v>9.2617784999999966E-2</v>
      </c>
      <c r="F64" s="109">
        <f t="shared" si="28"/>
        <v>0.37229981785714272</v>
      </c>
      <c r="G64" s="109">
        <f t="shared" si="28"/>
        <v>-0.1132915821428571</v>
      </c>
      <c r="H64" s="109">
        <f t="shared" si="28"/>
        <v>0.5237624957142859</v>
      </c>
      <c r="I64" s="109">
        <f t="shared" si="28"/>
        <v>-1.0920506689285716</v>
      </c>
      <c r="J64" s="109">
        <f t="shared" si="28"/>
        <v>0.14828814642857155</v>
      </c>
      <c r="K64" s="109">
        <f t="shared" si="28"/>
        <v>0.41678863875</v>
      </c>
      <c r="L64" s="109">
        <f t="shared" si="28"/>
        <v>3.8470511250000006E-2</v>
      </c>
      <c r="M64" s="109">
        <f t="shared" si="28"/>
        <v>0.37329036535714238</v>
      </c>
      <c r="N64" s="109">
        <f t="shared" si="28"/>
        <v>0.8222613307142862</v>
      </c>
      <c r="O64" s="109">
        <f t="shared" si="28"/>
        <v>-2.035608122857143</v>
      </c>
      <c r="P64" s="126">
        <f t="shared" si="28"/>
        <v>0.28542044357142848</v>
      </c>
      <c r="Q64" s="109">
        <f t="shared" si="28"/>
        <v>0.28297421035714287</v>
      </c>
      <c r="R64" s="109">
        <f t="shared" si="28"/>
        <v>1.6709403214285729E-2</v>
      </c>
      <c r="S64" s="109">
        <f t="shared" si="28"/>
        <v>0.31223409428571458</v>
      </c>
      <c r="T64" s="109">
        <f t="shared" si="28"/>
        <v>-0.66630350678571448</v>
      </c>
      <c r="U64" s="109">
        <f t="shared" si="28"/>
        <v>3.1658250000000096E-2</v>
      </c>
      <c r="V64" s="109">
        <f t="shared" si="28"/>
        <v>0.37875527035714285</v>
      </c>
      <c r="W64" s="109">
        <f t="shared" si="28"/>
        <v>0.30724208678571441</v>
      </c>
      <c r="X64" s="109">
        <f t="shared" si="28"/>
        <v>0.1748770601785713</v>
      </c>
      <c r="Y64" s="109">
        <f t="shared" si="28"/>
        <v>0.32274035839285742</v>
      </c>
      <c r="Z64" s="109">
        <f t="shared" si="28"/>
        <v>-1.175519800714286</v>
      </c>
      <c r="AA64" s="109">
        <f t="shared" si="28"/>
        <v>0.43156456821428568</v>
      </c>
      <c r="AB64" s="126">
        <f t="shared" si="28"/>
        <v>0.24866013535714268</v>
      </c>
      <c r="AC64" s="109">
        <f t="shared" si="28"/>
        <v>0.13582274464285712</v>
      </c>
      <c r="AD64" s="109">
        <f t="shared" si="28"/>
        <v>0.19893081857142855</v>
      </c>
      <c r="AE64" s="109">
        <f t="shared" si="28"/>
        <v>0.28255091946428618</v>
      </c>
      <c r="AF64" s="109">
        <f t="shared" si="28"/>
        <v>-1.2295908112500005</v>
      </c>
      <c r="AG64" s="109">
        <f t="shared" si="28"/>
        <v>0.10795406785714297</v>
      </c>
      <c r="AI64" s="91">
        <f>SUM(D64:O64)</f>
        <v>-0.20650883571428569</v>
      </c>
      <c r="AJ64" s="91">
        <f>SUM(P64:AA64)</f>
        <v>0.70235243785714307</v>
      </c>
      <c r="AK64" s="91">
        <f>SUM(V64:AG64)</f>
        <v>0.18398741785714284</v>
      </c>
      <c r="AL64" s="93">
        <f>SUM(P64:U64)</f>
        <v>0.26269289464285728</v>
      </c>
      <c r="AM64" s="91">
        <f>SUM(AB64:AG64)</f>
        <v>-0.25567212535714295</v>
      </c>
      <c r="AN64" s="178"/>
    </row>
    <row r="65" spans="2:39" s="7" customFormat="1" x14ac:dyDescent="0.3">
      <c r="B65" s="127" t="str">
        <f>B48</f>
        <v>Accrued Payroll</v>
      </c>
      <c r="C65" s="127"/>
      <c r="D65" s="114">
        <f t="shared" ref="D65:AG65" si="29">SUM(D64,D62)</f>
        <v>3.4710081614285717</v>
      </c>
      <c r="E65" s="114">
        <f t="shared" si="29"/>
        <v>1.3033077849999997</v>
      </c>
      <c r="F65" s="114">
        <f t="shared" si="29"/>
        <v>5.2389641035714272</v>
      </c>
      <c r="G65" s="114">
        <f t="shared" si="29"/>
        <v>-1.5942272964285709</v>
      </c>
      <c r="H65" s="114">
        <f t="shared" si="29"/>
        <v>7.3703310671428595</v>
      </c>
      <c r="I65" s="114">
        <f t="shared" si="29"/>
        <v>-15.367222811785716</v>
      </c>
      <c r="J65" s="114">
        <f t="shared" si="29"/>
        <v>2.086695289285716</v>
      </c>
      <c r="K65" s="114">
        <f t="shared" si="29"/>
        <v>5.8650061387500001</v>
      </c>
      <c r="L65" s="114">
        <f t="shared" si="29"/>
        <v>0.54135301125000013</v>
      </c>
      <c r="M65" s="114">
        <f t="shared" si="29"/>
        <v>5.2529029844047557</v>
      </c>
      <c r="N65" s="114">
        <f t="shared" si="29"/>
        <v>11.570775457698419</v>
      </c>
      <c r="O65" s="114">
        <f t="shared" si="29"/>
        <v>-28.644864630793656</v>
      </c>
      <c r="P65" s="380">
        <f t="shared" si="29"/>
        <v>4.0164066340476179</v>
      </c>
      <c r="Q65" s="114">
        <f t="shared" si="29"/>
        <v>3.9819834960714289</v>
      </c>
      <c r="R65" s="114">
        <f t="shared" si="29"/>
        <v>0.23513297464285735</v>
      </c>
      <c r="S65" s="114">
        <f t="shared" si="29"/>
        <v>4.3937255228571468</v>
      </c>
      <c r="T65" s="114">
        <f t="shared" si="29"/>
        <v>-9.37615326869048</v>
      </c>
      <c r="U65" s="114">
        <f t="shared" si="29"/>
        <v>0.44549158333333472</v>
      </c>
      <c r="V65" s="114">
        <f t="shared" si="29"/>
        <v>5.3298045560714282</v>
      </c>
      <c r="W65" s="114">
        <f t="shared" si="29"/>
        <v>4.3234785153571442</v>
      </c>
      <c r="X65" s="114">
        <f t="shared" si="29"/>
        <v>2.4608517030357127</v>
      </c>
      <c r="Y65" s="114">
        <f t="shared" si="29"/>
        <v>4.5415685726785755</v>
      </c>
      <c r="Z65" s="114">
        <f t="shared" si="29"/>
        <v>-16.541791705476196</v>
      </c>
      <c r="AA65" s="114">
        <f t="shared" si="29"/>
        <v>6.0729314729761903</v>
      </c>
      <c r="AB65" s="380">
        <f t="shared" si="29"/>
        <v>3.499119421071426</v>
      </c>
      <c r="AC65" s="114">
        <f t="shared" si="29"/>
        <v>1.911283458928571</v>
      </c>
      <c r="AD65" s="114">
        <f t="shared" si="29"/>
        <v>2.7993336757142857</v>
      </c>
      <c r="AE65" s="114">
        <f t="shared" si="29"/>
        <v>3.9760269908928634</v>
      </c>
      <c r="AF65" s="114">
        <f t="shared" si="29"/>
        <v>-17.302673311250004</v>
      </c>
      <c r="AG65" s="114">
        <f t="shared" si="29"/>
        <v>1.5191183535714301</v>
      </c>
      <c r="AI65" s="114">
        <f>SUM(AI64,AI62)</f>
        <v>-2.9059707404761896</v>
      </c>
      <c r="AJ65" s="114">
        <f>SUM(AJ64,AJ62)</f>
        <v>9.8834300569047855</v>
      </c>
      <c r="AK65" s="114">
        <f>SUM(AK64,AK62)</f>
        <v>2.589051703571446</v>
      </c>
      <c r="AL65" s="380">
        <f>SUM(AL64,AL62)</f>
        <v>3.6965869422619058</v>
      </c>
      <c r="AM65" s="114">
        <f>SUM(AM64,AM62)</f>
        <v>-3.5977914110714186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B800-9A94-466A-8CFD-531B61209269}">
  <sheetPr codeName="Sheet9">
    <tabColor theme="1"/>
  </sheetPr>
  <dimension ref="D4:M4"/>
  <sheetViews>
    <sheetView showGridLines="0" view="pageBreakPreview" zoomScale="130" zoomScaleNormal="85" zoomScaleSheetLayoutView="130" workbookViewId="0">
      <selection activeCell="D4" sqref="D4:M4"/>
    </sheetView>
  </sheetViews>
  <sheetFormatPr defaultColWidth="8" defaultRowHeight="13.8" x14ac:dyDescent="0.3"/>
  <cols>
    <col min="1" max="16384" width="8" style="24"/>
  </cols>
  <sheetData>
    <row r="4" spans="4:13" x14ac:dyDescent="0.3">
      <c r="D4" s="271" t="s">
        <v>9</v>
      </c>
      <c r="E4" s="271"/>
      <c r="F4" s="272"/>
      <c r="G4" s="273" t="s">
        <v>450</v>
      </c>
      <c r="H4" s="273" t="s">
        <v>52</v>
      </c>
      <c r="I4" s="273" t="s">
        <v>63</v>
      </c>
      <c r="J4" s="273" t="s">
        <v>64</v>
      </c>
      <c r="K4" s="274" t="s">
        <v>65</v>
      </c>
      <c r="L4" s="273" t="s">
        <v>66</v>
      </c>
      <c r="M4" s="21" t="s">
        <v>451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6F42-8E70-4B70-895A-10979F533EB8}">
  <sheetPr codeName="Sheet10">
    <tabColor theme="9" tint="-0.249977111117893"/>
    <pageSetUpPr autoPageBreaks="0"/>
  </sheetPr>
  <dimension ref="B2:I14"/>
  <sheetViews>
    <sheetView showGridLines="0" zoomScale="205" zoomScaleNormal="205" workbookViewId="0">
      <pane xSplit="3" ySplit="3" topLeftCell="D4" activePane="bottomRight" state="frozen"/>
      <selection activeCell="BK47" sqref="BK47"/>
      <selection pane="topRight" activeCell="BK47" sqref="BK47"/>
      <selection pane="bottomLeft" activeCell="BK47" sqref="BK47"/>
      <selection pane="bottomRight" activeCell="E20" sqref="E20"/>
    </sheetView>
  </sheetViews>
  <sheetFormatPr defaultRowHeight="13.8" x14ac:dyDescent="0.3"/>
  <cols>
    <col min="1" max="1" width="3.33203125" customWidth="1"/>
    <col min="2" max="2" width="30.88671875" customWidth="1"/>
    <col min="3" max="3" width="2.6640625" style="23" customWidth="1"/>
    <col min="4" max="4" width="7.109375" bestFit="1" customWidth="1"/>
    <col min="5" max="5" width="9.33203125" bestFit="1" customWidth="1"/>
    <col min="6" max="6" width="7.88671875" bestFit="1" customWidth="1"/>
    <col min="7" max="7" width="6" bestFit="1" customWidth="1"/>
    <col min="8" max="8" width="1" customWidth="1"/>
  </cols>
  <sheetData>
    <row r="2" spans="2:9" x14ac:dyDescent="0.3">
      <c r="B2" s="16" t="s">
        <v>519</v>
      </c>
      <c r="C2" s="152"/>
      <c r="D2" s="134" t="s">
        <v>100</v>
      </c>
      <c r="E2" s="51"/>
      <c r="F2" s="51"/>
      <c r="G2" s="51"/>
    </row>
    <row r="3" spans="2:9" x14ac:dyDescent="0.3">
      <c r="B3" s="62" t="s">
        <v>9</v>
      </c>
      <c r="C3" s="151"/>
      <c r="D3" s="39" t="s">
        <v>39</v>
      </c>
      <c r="E3" s="39" t="s">
        <v>98</v>
      </c>
      <c r="F3" s="39" t="s">
        <v>99</v>
      </c>
      <c r="G3" s="40" t="s">
        <v>49</v>
      </c>
      <c r="I3" s="21" t="s">
        <v>31</v>
      </c>
    </row>
    <row r="4" spans="2:9" x14ac:dyDescent="0.3">
      <c r="B4" t="s">
        <v>518</v>
      </c>
      <c r="C4" s="23" t="s">
        <v>18</v>
      </c>
      <c r="D4" s="109">
        <f>Detail_BS!AQ23</f>
        <v>62.55979</v>
      </c>
      <c r="E4" s="109">
        <v>0</v>
      </c>
      <c r="F4" s="109">
        <v>0</v>
      </c>
      <c r="G4" s="205">
        <f>SUM(D4:F4)</f>
        <v>62.55979</v>
      </c>
      <c r="I4" s="18" t="s">
        <v>532</v>
      </c>
    </row>
    <row r="5" spans="2:9" x14ac:dyDescent="0.3">
      <c r="B5" t="s">
        <v>57</v>
      </c>
      <c r="C5" s="23" t="s">
        <v>19</v>
      </c>
      <c r="D5" s="109">
        <f>SUM(Detail_BS!AQ20:AQ22)</f>
        <v>11.827349999999999</v>
      </c>
      <c r="E5" s="109">
        <v>0</v>
      </c>
      <c r="F5" s="109">
        <v>0</v>
      </c>
      <c r="G5" s="205">
        <f>SUM(D5:F5)</f>
        <v>11.827349999999999</v>
      </c>
      <c r="I5" s="18" t="s">
        <v>533</v>
      </c>
    </row>
    <row r="6" spans="2:9" x14ac:dyDescent="0.3">
      <c r="B6" t="s">
        <v>94</v>
      </c>
      <c r="C6" s="23" t="s">
        <v>20</v>
      </c>
      <c r="D6" s="144">
        <v>0</v>
      </c>
      <c r="E6" s="109">
        <v>0</v>
      </c>
      <c r="F6" s="234">
        <f>SUM('EBITDA Adj. Calcs'!AG60)*1.0765</f>
        <v>12.057188308928572</v>
      </c>
      <c r="G6" s="205">
        <f>SUM(D6:F6)</f>
        <v>12.057188308928572</v>
      </c>
      <c r="I6" s="18" t="s">
        <v>106</v>
      </c>
    </row>
    <row r="7" spans="2:9" x14ac:dyDescent="0.3">
      <c r="B7" t="s">
        <v>95</v>
      </c>
      <c r="C7" s="437" t="s">
        <v>480</v>
      </c>
      <c r="D7" s="144">
        <v>0</v>
      </c>
      <c r="E7" s="109">
        <v>0</v>
      </c>
      <c r="F7" s="144" t="s">
        <v>72</v>
      </c>
      <c r="G7" s="145" t="s">
        <v>72</v>
      </c>
      <c r="I7" s="18" t="s">
        <v>107</v>
      </c>
    </row>
    <row r="8" spans="2:9" x14ac:dyDescent="0.3">
      <c r="B8" s="127" t="s">
        <v>96</v>
      </c>
      <c r="C8" s="403"/>
      <c r="D8" s="114">
        <f>SUM(D4:D7)</f>
        <v>74.387140000000002</v>
      </c>
      <c r="E8" s="114">
        <f>SUM(E4:E7)</f>
        <v>0</v>
      </c>
      <c r="F8" s="114">
        <f>SUM(F4:F7)</f>
        <v>12.057188308928572</v>
      </c>
      <c r="G8" s="380">
        <f>SUM(G4:G7)</f>
        <v>86.444328308928576</v>
      </c>
    </row>
    <row r="9" spans="2:9" ht="5.0999999999999996" customHeight="1" x14ac:dyDescent="0.3">
      <c r="D9" s="109"/>
      <c r="E9" s="109"/>
      <c r="F9" s="109"/>
      <c r="G9" s="126"/>
    </row>
    <row r="10" spans="2:9" x14ac:dyDescent="0.3">
      <c r="B10" s="133" t="s">
        <v>40</v>
      </c>
      <c r="D10" s="139">
        <f>-SUM(Detail_BS!AQ5:AQ9)</f>
        <v>-176.18610999999999</v>
      </c>
      <c r="E10" s="136">
        <v>0</v>
      </c>
      <c r="F10" s="136">
        <v>0</v>
      </c>
      <c r="G10" s="147">
        <f>SUM(D10:F10)</f>
        <v>-176.18610999999999</v>
      </c>
      <c r="I10" s="18" t="s">
        <v>534</v>
      </c>
    </row>
    <row r="11" spans="2:9" x14ac:dyDescent="0.3">
      <c r="B11" s="19" t="s">
        <v>97</v>
      </c>
      <c r="C11" s="403"/>
      <c r="D11" s="138">
        <f>SUM(D8:D10)</f>
        <v>-101.79896999999998</v>
      </c>
      <c r="E11" s="137">
        <f>SUM(E8:E10)</f>
        <v>0</v>
      </c>
      <c r="F11" s="137">
        <f>SUM(F8:F10)</f>
        <v>12.057188308928572</v>
      </c>
      <c r="G11" s="380">
        <f>SUM(G8:G10)</f>
        <v>-89.741781691071409</v>
      </c>
    </row>
    <row r="12" spans="2:9" ht="5.0999999999999996" customHeight="1" x14ac:dyDescent="0.3">
      <c r="G12" s="212"/>
    </row>
    <row r="13" spans="2:9" x14ac:dyDescent="0.3">
      <c r="B13" s="21" t="s">
        <v>336</v>
      </c>
      <c r="G13" s="212"/>
    </row>
    <row r="14" spans="2:9" x14ac:dyDescent="0.3">
      <c r="B14" t="s">
        <v>520</v>
      </c>
      <c r="C14" s="23" t="s">
        <v>521</v>
      </c>
      <c r="D14" s="109">
        <v>0</v>
      </c>
      <c r="E14" s="109">
        <f>Detail_BS!AQ31</f>
        <v>-9.8232599999999994</v>
      </c>
      <c r="F14" s="109">
        <v>0</v>
      </c>
      <c r="G14" s="205">
        <f>SUM(D14:F14)</f>
        <v>-9.8232599999999994</v>
      </c>
      <c r="I14" s="34"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E0C29-09E9-4FBC-AB40-CC41B1E9A261}">
  <sheetPr codeName="Sheet11">
    <tabColor theme="1"/>
  </sheetPr>
  <dimension ref="A1"/>
  <sheetViews>
    <sheetView showGridLines="0" view="pageBreakPreview" zoomScale="60" zoomScaleNormal="85" workbookViewId="0"/>
  </sheetViews>
  <sheetFormatPr defaultColWidth="8" defaultRowHeight="13.8" x14ac:dyDescent="0.3"/>
  <cols>
    <col min="1" max="16384" width="8" style="24"/>
  </cols>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8B41-E59B-4FE2-891B-503A16447E24}">
  <sheetPr codeName="Sheet13">
    <tabColor rgb="FF324E6B"/>
    <pageSetUpPr autoPageBreaks="0"/>
  </sheetPr>
  <dimension ref="A2:AL66"/>
  <sheetViews>
    <sheetView showGridLines="0" zoomScale="115" zoomScaleNormal="115" workbookViewId="0">
      <pane xSplit="4" ySplit="3" topLeftCell="E4" activePane="bottomRight" state="frozen"/>
      <selection activeCell="D2" sqref="D2"/>
      <selection pane="topRight" activeCell="D2" sqref="D2"/>
      <selection pane="bottomLeft" activeCell="D2" sqref="D2"/>
      <selection pane="bottomRight" activeCell="B2" sqref="B2:AH41"/>
    </sheetView>
  </sheetViews>
  <sheetFormatPr defaultColWidth="10.44140625" defaultRowHeight="13.8" outlineLevelRow="1" outlineLevelCol="3" x14ac:dyDescent="0.3"/>
  <cols>
    <col min="1" max="1" width="4.33203125" style="25" customWidth="1"/>
    <col min="2" max="2" width="38.109375" style="22" customWidth="1"/>
    <col min="3" max="3" width="2.44140625" style="18" customWidth="1"/>
    <col min="4" max="4" width="20.44140625" style="22" hidden="1" customWidth="1" outlineLevel="3"/>
    <col min="5" max="5" width="0.88671875" style="1" hidden="1" customWidth="1" outlineLevel="3"/>
    <col min="6" max="6" width="6.5546875" style="30" hidden="1" customWidth="1" outlineLevel="1" collapsed="1"/>
    <col min="7" max="7" width="6.5546875" style="30" hidden="1" customWidth="1" outlineLevel="1"/>
    <col min="8" max="8" width="8.5546875" style="30" hidden="1" customWidth="1" outlineLevel="1"/>
    <col min="9" max="10" width="8.33203125" style="30" hidden="1" customWidth="1" outlineLevel="1"/>
    <col min="11" max="11" width="0.88671875" style="1" hidden="1" customWidth="1" outlineLevel="1"/>
    <col min="12" max="13" width="6.6640625" style="41" hidden="1" customWidth="1" outlineLevel="2"/>
    <col min="14" max="14" width="8.44140625" style="41" hidden="1" customWidth="1" outlineLevel="2"/>
    <col min="15" max="16" width="8.109375" style="41" hidden="1" customWidth="1" outlineLevel="2"/>
    <col min="17" max="17" width="0.88671875" style="1" hidden="1" customWidth="1" outlineLevel="2"/>
    <col min="18" max="18" width="5.6640625" style="30" hidden="1" customWidth="1" outlineLevel="1" collapsed="1"/>
    <col min="19" max="19" width="5.6640625" style="30" hidden="1" customWidth="1" outlineLevel="1"/>
    <col min="20" max="20" width="8.5546875" style="30" hidden="1" customWidth="1" outlineLevel="1"/>
    <col min="21" max="22" width="8.33203125" style="30" hidden="1" customWidth="1" outlineLevel="1"/>
    <col min="23" max="23" width="0.88671875" style="1" hidden="1" customWidth="1" outlineLevel="1"/>
    <col min="24" max="24" width="6.5546875" style="30" bestFit="1" customWidth="1" collapsed="1"/>
    <col min="25" max="25" width="6.5546875" style="30" bestFit="1" customWidth="1"/>
    <col min="26" max="26" width="8.5546875" style="30" bestFit="1" customWidth="1"/>
    <col min="27" max="28" width="8.33203125" style="30" bestFit="1" customWidth="1"/>
    <col min="29" max="29" width="0.88671875" style="1" customWidth="1"/>
    <col min="30" max="31" width="7" style="41" customWidth="1"/>
    <col min="32" max="32" width="8.6640625" style="41" customWidth="1"/>
    <col min="33" max="34" width="8.44140625" style="41" customWidth="1"/>
    <col min="35" max="16384" width="10.44140625" style="25"/>
  </cols>
  <sheetData>
    <row r="2" spans="1:34" x14ac:dyDescent="0.3">
      <c r="B2" s="17" t="s">
        <v>322</v>
      </c>
      <c r="C2" s="440"/>
      <c r="D2" s="17"/>
      <c r="F2" s="438" t="s">
        <v>550</v>
      </c>
      <c r="G2" s="69"/>
      <c r="H2" s="69"/>
      <c r="I2" s="69"/>
      <c r="J2" s="69"/>
      <c r="K2" s="326"/>
      <c r="L2" s="327"/>
      <c r="M2" s="327"/>
      <c r="N2" s="327"/>
      <c r="O2" s="327"/>
      <c r="P2" s="327"/>
      <c r="Q2" s="326"/>
      <c r="R2" s="439" t="s">
        <v>103</v>
      </c>
      <c r="S2" s="328"/>
      <c r="T2" s="328"/>
      <c r="U2" s="328"/>
      <c r="V2" s="328"/>
      <c r="W2" s="326"/>
      <c r="X2" s="438" t="s">
        <v>551</v>
      </c>
      <c r="Y2" s="69"/>
      <c r="Z2" s="69"/>
      <c r="AA2" s="69"/>
      <c r="AB2" s="69"/>
      <c r="AC2" s="326"/>
      <c r="AD2" s="329"/>
      <c r="AE2" s="329"/>
      <c r="AF2" s="329"/>
      <c r="AG2" s="329"/>
      <c r="AH2" s="329"/>
    </row>
    <row r="3" spans="1:34" s="37" customFormat="1" x14ac:dyDescent="0.3">
      <c r="B3" s="38" t="s">
        <v>9</v>
      </c>
      <c r="C3" s="441"/>
      <c r="D3" s="50" t="s">
        <v>42</v>
      </c>
      <c r="E3" s="1"/>
      <c r="F3" s="39" t="s">
        <v>52</v>
      </c>
      <c r="G3" s="39" t="s">
        <v>63</v>
      </c>
      <c r="H3" s="155" t="s">
        <v>64</v>
      </c>
      <c r="I3" s="39" t="s">
        <v>65</v>
      </c>
      <c r="J3" s="39" t="s">
        <v>66</v>
      </c>
      <c r="K3" s="330"/>
      <c r="L3" s="331" t="str">
        <f>F3</f>
        <v>FY23</v>
      </c>
      <c r="M3" s="331" t="str">
        <f>G3</f>
        <v>FY24</v>
      </c>
      <c r="N3" s="331" t="str">
        <f>H3</f>
        <v>LTM 6/25</v>
      </c>
      <c r="O3" s="332" t="str">
        <f>I3</f>
        <v>YTD 6/24</v>
      </c>
      <c r="P3" s="331" t="str">
        <f>J3</f>
        <v>YTD 6/25</v>
      </c>
      <c r="Q3" s="330"/>
      <c r="R3" s="333" t="str">
        <f>F3</f>
        <v>FY23</v>
      </c>
      <c r="S3" s="333" t="str">
        <f>G3</f>
        <v>FY24</v>
      </c>
      <c r="T3" s="333" t="str">
        <f>H3</f>
        <v>LTM 6/25</v>
      </c>
      <c r="U3" s="334" t="str">
        <f>I3</f>
        <v>YTD 6/24</v>
      </c>
      <c r="V3" s="333" t="str">
        <f>J3</f>
        <v>YTD 6/25</v>
      </c>
      <c r="W3" s="330"/>
      <c r="X3" s="125" t="str">
        <f>F3</f>
        <v>FY23</v>
      </c>
      <c r="Y3" s="125" t="str">
        <f>G3</f>
        <v>FY24</v>
      </c>
      <c r="Z3" s="404" t="str">
        <f>H3</f>
        <v>LTM 6/25</v>
      </c>
      <c r="AA3" s="335" t="str">
        <f>I3</f>
        <v>YTD 6/24</v>
      </c>
      <c r="AB3" s="125" t="str">
        <f>J3</f>
        <v>YTD 6/25</v>
      </c>
      <c r="AC3" s="330"/>
      <c r="AD3" s="331" t="str">
        <f>R3</f>
        <v>FY23</v>
      </c>
      <c r="AE3" s="331" t="str">
        <f>S3</f>
        <v>FY24</v>
      </c>
      <c r="AF3" s="336" t="str">
        <f>T3</f>
        <v>LTM 6/25</v>
      </c>
      <c r="AG3" s="332" t="str">
        <f>U3</f>
        <v>YTD 6/24</v>
      </c>
      <c r="AH3" s="331" t="str">
        <f>V3</f>
        <v>YTD 6/25</v>
      </c>
    </row>
    <row r="4" spans="1:34" x14ac:dyDescent="0.3">
      <c r="A4" s="1" t="str" cm="1">
        <f t="array" ref="A4">IF(B4="","",IF(AND(F4:AU4=0),"n/a",""))</f>
        <v/>
      </c>
      <c r="B4" s="22" t="s">
        <v>74</v>
      </c>
      <c r="C4" s="18" t="s">
        <v>426</v>
      </c>
      <c r="D4" s="22" t="s">
        <v>82</v>
      </c>
      <c r="F4" s="91">
        <f>SUMIFS(Detail_PL!AM:AM,Detail_PL!$E:$E,Unadj_to_Adj_PL!$B4)</f>
        <v>1193.6735100000001</v>
      </c>
      <c r="G4" s="91">
        <f>SUMIFS(Detail_PL!AN:AN,Detail_PL!$E:$E,Unadj_to_Adj_PL!$B4)</f>
        <v>1182.11942</v>
      </c>
      <c r="H4" s="92">
        <f>SUMIFS(Detail_PL!AO:AO,Detail_PL!$E:$E,Unadj_to_Adj_PL!$B4)</f>
        <v>1276.11896</v>
      </c>
      <c r="I4" s="91">
        <f>SUMIFS(Detail_PL!AP:AP,Detail_PL!$E:$E,Unadj_to_Adj_PL!$B4)</f>
        <v>574.63269000000003</v>
      </c>
      <c r="J4" s="91">
        <f>SUMIFS(Detail_PL!AQ:AQ,Detail_PL!$E:$E,Unadj_to_Adj_PL!$B4)</f>
        <v>668.63222999999994</v>
      </c>
      <c r="K4" s="135"/>
      <c r="L4" s="41">
        <f>IFERROR(F4/F$7,0)</f>
        <v>0.77519177866229516</v>
      </c>
      <c r="M4" s="41">
        <f t="shared" ref="L4:P7" si="0">IFERROR(G4/G$7,0)</f>
        <v>0.85259580504800114</v>
      </c>
      <c r="N4" s="41">
        <f t="shared" si="0"/>
        <v>0.83707690920296529</v>
      </c>
      <c r="O4" s="42">
        <f t="shared" si="0"/>
        <v>0.84048335896666626</v>
      </c>
      <c r="P4" s="41">
        <f t="shared" si="0"/>
        <v>0.81372524262015311</v>
      </c>
      <c r="Q4" s="135"/>
      <c r="R4" s="30">
        <f>SUMIFS(EBITDA_db!I:I,EBITDA_db!$E:$E,$B4)</f>
        <v>0</v>
      </c>
      <c r="S4" s="30">
        <f>SUMIFS(EBITDA_db!J:J,EBITDA_db!$E:$E,$B4)</f>
        <v>0</v>
      </c>
      <c r="T4" s="30">
        <f>SUMIFS(EBITDA_db!K:K,EBITDA_db!$E:$E,$B4)</f>
        <v>0</v>
      </c>
      <c r="U4" s="31">
        <f>SUMIFS(EBITDA_db!L:L,EBITDA_db!$E:$E,$B4)</f>
        <v>0</v>
      </c>
      <c r="V4" s="30">
        <f>SUMIFS(EBITDA_db!M:M,EBITDA_db!$E:$E,$B4)</f>
        <v>0</v>
      </c>
      <c r="W4" s="135"/>
      <c r="X4" s="30">
        <f t="shared" ref="X4:AB6" si="1">SUM(R4,F4)</f>
        <v>1193.6735100000001</v>
      </c>
      <c r="Y4" s="30">
        <f t="shared" si="1"/>
        <v>1182.11942</v>
      </c>
      <c r="Z4" s="30">
        <f t="shared" si="1"/>
        <v>1276.11896</v>
      </c>
      <c r="AA4" s="31">
        <f t="shared" si="1"/>
        <v>574.63269000000003</v>
      </c>
      <c r="AB4" s="30">
        <f t="shared" si="1"/>
        <v>668.63222999999994</v>
      </c>
      <c r="AC4" s="135"/>
      <c r="AD4" s="41">
        <f t="shared" ref="AD4:AH7" si="2">IFERROR(X4/X$7,0)</f>
        <v>0.94036118596034257</v>
      </c>
      <c r="AE4" s="41">
        <f t="shared" si="2"/>
        <v>0.89520775919199347</v>
      </c>
      <c r="AF4" s="41">
        <f t="shared" si="2"/>
        <v>0.83707690920296529</v>
      </c>
      <c r="AG4" s="42">
        <f t="shared" si="2"/>
        <v>0.93787588387243603</v>
      </c>
      <c r="AH4" s="41">
        <f t="shared" si="2"/>
        <v>0.81372524262015311</v>
      </c>
    </row>
    <row r="5" spans="1:34" x14ac:dyDescent="0.3">
      <c r="A5" s="1" t="str" cm="1">
        <f t="array" ref="A5">IF(B5="","",IF(AND(F5:AU5=0),"n/a",""))</f>
        <v/>
      </c>
      <c r="B5" s="83" t="s">
        <v>463</v>
      </c>
      <c r="C5" s="442" t="s">
        <v>428</v>
      </c>
      <c r="D5" s="22" t="s">
        <v>82</v>
      </c>
      <c r="F5" s="91">
        <f>SUMIFS(Detail_PL!AM:AM,Detail_PL!$E:$E,Unadj_to_Adj_PL!$B5)</f>
        <v>332.16340000000002</v>
      </c>
      <c r="G5" s="91">
        <f>SUMIFS(Detail_PL!AN:AN,Detail_PL!$E:$E,Unadj_to_Adj_PL!$B5)</f>
        <v>181.65284</v>
      </c>
      <c r="H5" s="92">
        <f>SUMIFS(Detail_PL!AO:AO,Detail_PL!$E:$E,Unadj_to_Adj_PL!$B5)</f>
        <v>217.59201999999999</v>
      </c>
      <c r="I5" s="91">
        <f>SUMIFS(Detail_PL!AP:AP,Detail_PL!$E:$E,Unadj_to_Adj_PL!$B5)</f>
        <v>104.36022</v>
      </c>
      <c r="J5" s="91">
        <f>SUMIFS(Detail_PL!AQ:AQ,Detail_PL!$E:$E,Unadj_to_Adj_PL!$B5)</f>
        <v>140.29939999999999</v>
      </c>
      <c r="K5" s="135"/>
      <c r="L5" s="41">
        <f t="shared" si="0"/>
        <v>0.21571253336476859</v>
      </c>
      <c r="M5" s="41">
        <f t="shared" si="0"/>
        <v>0.13101590815507941</v>
      </c>
      <c r="N5" s="41">
        <f t="shared" si="0"/>
        <v>0.14273062408604115</v>
      </c>
      <c r="O5" s="42">
        <f t="shared" si="0"/>
        <v>0.15264190460187751</v>
      </c>
      <c r="P5" s="41">
        <f t="shared" si="0"/>
        <v>0.17074433175987033</v>
      </c>
      <c r="Q5" s="135"/>
      <c r="R5" s="30">
        <f>SUMIFS(EBITDA_db!I:I,EBITDA_db!$E:$E,$B5)</f>
        <v>-270.46515000000005</v>
      </c>
      <c r="S5" s="30">
        <f>SUMIFS(EBITDA_db!J:J,EBITDA_db!$E:$E,$B5)</f>
        <v>-65.997240000000005</v>
      </c>
      <c r="T5" s="30">
        <f>SUMIFS(EBITDA_db!K:K,EBITDA_db!$E:$E,$B5)</f>
        <v>0</v>
      </c>
      <c r="U5" s="31">
        <f>SUMIFS(EBITDA_db!L:L,EBITDA_db!$E:$E,$B5)</f>
        <v>-70.997240000000005</v>
      </c>
      <c r="V5" s="30">
        <f>SUMIFS(EBITDA_db!M:M,EBITDA_db!$E:$E,$B5)</f>
        <v>0</v>
      </c>
      <c r="W5" s="135"/>
      <c r="X5" s="30">
        <f>SUM(R5,F5)</f>
        <v>61.698249999999973</v>
      </c>
      <c r="Y5" s="30">
        <f>SUM(S5,G5)</f>
        <v>115.65559999999999</v>
      </c>
      <c r="Z5" s="30">
        <f>SUM(T5,H5)</f>
        <v>217.59201999999999</v>
      </c>
      <c r="AA5" s="31">
        <f>SUM(U5,I5)</f>
        <v>33.362979999999993</v>
      </c>
      <c r="AB5" s="30">
        <f>SUM(V5,J5)</f>
        <v>140.29939999999999</v>
      </c>
      <c r="AC5" s="135"/>
      <c r="AD5" s="41">
        <f t="shared" si="2"/>
        <v>4.8605116102205935E-2</v>
      </c>
      <c r="AE5" s="41">
        <f t="shared" si="2"/>
        <v>8.7584882510436654E-2</v>
      </c>
      <c r="AF5" s="41">
        <f t="shared" si="2"/>
        <v>0.14273062408604115</v>
      </c>
      <c r="AG5" s="42">
        <f t="shared" si="2"/>
        <v>5.4452757214558049E-2</v>
      </c>
      <c r="AH5" s="41">
        <f t="shared" si="2"/>
        <v>0.17074433175987033</v>
      </c>
    </row>
    <row r="6" spans="1:34" x14ac:dyDescent="0.3">
      <c r="A6" s="1" t="str" cm="1">
        <f t="array" ref="A6">IF(B6="","",IF(AND(F6:AU6=0),"n/a",""))</f>
        <v/>
      </c>
      <c r="B6" s="22" t="s">
        <v>75</v>
      </c>
      <c r="C6" s="18" t="s">
        <v>552</v>
      </c>
      <c r="D6" s="22" t="s">
        <v>82</v>
      </c>
      <c r="F6" s="91">
        <f>SUMIFS(Detail_PL!AM:AM,Detail_PL!$E:$E,Unadj_to_Adj_PL!$B6)</f>
        <v>14.005930000000003</v>
      </c>
      <c r="G6" s="91">
        <f>SUMIFS(Detail_PL!AN:AN,Detail_PL!$E:$E,Unadj_to_Adj_PL!$B6)</f>
        <v>22.722270000000002</v>
      </c>
      <c r="H6" s="92">
        <f>SUMIFS(Detail_PL!AO:AO,Detail_PL!$E:$E,Unadj_to_Adj_PL!$B6)</f>
        <v>30.783300000000004</v>
      </c>
      <c r="I6" s="91">
        <f>SUMIFS(Detail_PL!AP:AP,Detail_PL!$E:$E,Unadj_to_Adj_PL!$B6)</f>
        <v>4.7002099999999993</v>
      </c>
      <c r="J6" s="91">
        <f>SUMIFS(Detail_PL!AQ:AQ,Detail_PL!$E:$E,Unadj_to_Adj_PL!$B6)</f>
        <v>12.761239999999997</v>
      </c>
      <c r="K6" s="110"/>
      <c r="L6" s="41">
        <f t="shared" si="0"/>
        <v>9.0956879729362523E-3</v>
      </c>
      <c r="M6" s="41">
        <f t="shared" si="0"/>
        <v>1.6388286796919425E-2</v>
      </c>
      <c r="N6" s="41">
        <f t="shared" si="0"/>
        <v>2.0192466710993499E-2</v>
      </c>
      <c r="O6" s="42">
        <f t="shared" si="0"/>
        <v>6.8747364314562642E-3</v>
      </c>
      <c r="P6" s="41">
        <f t="shared" si="0"/>
        <v>1.5530425619976473E-2</v>
      </c>
      <c r="Q6" s="110"/>
      <c r="R6" s="30">
        <f>SUMIFS(EBITDA_db!I:I,EBITDA_db!$E:$E,$B6)</f>
        <v>0</v>
      </c>
      <c r="S6" s="30">
        <f>SUMIFS(EBITDA_db!J:J,EBITDA_db!$E:$E,$B6)</f>
        <v>0</v>
      </c>
      <c r="T6" s="30">
        <f>SUMIFS(EBITDA_db!K:K,EBITDA_db!$E:$E,$B6)</f>
        <v>0</v>
      </c>
      <c r="U6" s="31">
        <f>SUMIFS(EBITDA_db!L:L,EBITDA_db!$E:$E,$B6)</f>
        <v>0</v>
      </c>
      <c r="V6" s="30">
        <f>SUMIFS(EBITDA_db!M:M,EBITDA_db!$E:$E,$B6)</f>
        <v>0</v>
      </c>
      <c r="W6" s="110"/>
      <c r="X6" s="30">
        <f t="shared" si="1"/>
        <v>14.005930000000003</v>
      </c>
      <c r="Y6" s="30">
        <f t="shared" si="1"/>
        <v>22.722270000000002</v>
      </c>
      <c r="Z6" s="30">
        <f t="shared" si="1"/>
        <v>30.783300000000004</v>
      </c>
      <c r="AA6" s="31">
        <f t="shared" si="1"/>
        <v>4.7002099999999993</v>
      </c>
      <c r="AB6" s="30">
        <f t="shared" si="1"/>
        <v>12.761239999999997</v>
      </c>
      <c r="AC6" s="110"/>
      <c r="AD6" s="41">
        <f t="shared" si="2"/>
        <v>1.1033697937451542E-2</v>
      </c>
      <c r="AE6" s="41">
        <f t="shared" si="2"/>
        <v>1.720735829756985E-2</v>
      </c>
      <c r="AF6" s="41">
        <f t="shared" si="2"/>
        <v>2.0192466710993499E-2</v>
      </c>
      <c r="AG6" s="42">
        <f t="shared" si="2"/>
        <v>7.6713589130059101E-3</v>
      </c>
      <c r="AH6" s="41">
        <f t="shared" si="2"/>
        <v>1.5530425619976473E-2</v>
      </c>
    </row>
    <row r="7" spans="1:34" s="43" customFormat="1" x14ac:dyDescent="0.3">
      <c r="A7" s="1" t="str" cm="1">
        <f t="array" ref="A7">IF(B7="","",IF(AND(F7:AU7=0),"n/a",""))</f>
        <v/>
      </c>
      <c r="B7" s="44" t="s">
        <v>62</v>
      </c>
      <c r="C7" s="443"/>
      <c r="D7" s="339"/>
      <c r="E7" s="1"/>
      <c r="F7" s="340">
        <f>SUM(F4:F6)</f>
        <v>1539.84284</v>
      </c>
      <c r="G7" s="340">
        <f>SUM(G4:G6)</f>
        <v>1386.4945299999999</v>
      </c>
      <c r="H7" s="341">
        <f>SUM(H4:H6)</f>
        <v>1524.4942800000001</v>
      </c>
      <c r="I7" s="342">
        <f>SUM(I4:I6)</f>
        <v>683.69312000000002</v>
      </c>
      <c r="J7" s="340">
        <f>SUM(J4:J6)</f>
        <v>821.69286999999997</v>
      </c>
      <c r="K7" s="110"/>
      <c r="L7" s="337">
        <f t="shared" si="0"/>
        <v>1</v>
      </c>
      <c r="M7" s="337">
        <f t="shared" si="0"/>
        <v>1</v>
      </c>
      <c r="N7" s="337">
        <f t="shared" si="0"/>
        <v>1</v>
      </c>
      <c r="O7" s="338">
        <f t="shared" si="0"/>
        <v>1</v>
      </c>
      <c r="P7" s="337">
        <f t="shared" si="0"/>
        <v>1</v>
      </c>
      <c r="Q7" s="110"/>
      <c r="R7" s="311">
        <f>SUM(R4:R6)</f>
        <v>-270.46515000000005</v>
      </c>
      <c r="S7" s="311">
        <f>SUM(S4:S6)</f>
        <v>-65.997240000000005</v>
      </c>
      <c r="T7" s="311">
        <f>SUM(T4:T6)</f>
        <v>0</v>
      </c>
      <c r="U7" s="343">
        <f>SUM(U4:U6)</f>
        <v>-70.997240000000005</v>
      </c>
      <c r="V7" s="383">
        <f>SUM(V4:V6)</f>
        <v>0</v>
      </c>
      <c r="W7" s="110"/>
      <c r="X7" s="340">
        <f>SUM(X4:X6)</f>
        <v>1269.37769</v>
      </c>
      <c r="Y7" s="340">
        <f>SUM(Y4:Y6)</f>
        <v>1320.49729</v>
      </c>
      <c r="Z7" s="342">
        <f>SUM(Z4:Z6)</f>
        <v>1524.4942800000001</v>
      </c>
      <c r="AA7" s="405">
        <f>SUM(AA4:AA6)</f>
        <v>612.69587999999999</v>
      </c>
      <c r="AB7" s="340">
        <f>SUM(AB4:AB6)</f>
        <v>821.69286999999997</v>
      </c>
      <c r="AC7" s="110"/>
      <c r="AD7" s="337">
        <f t="shared" si="2"/>
        <v>1</v>
      </c>
      <c r="AE7" s="337">
        <f t="shared" si="2"/>
        <v>1</v>
      </c>
      <c r="AF7" s="337">
        <f t="shared" si="2"/>
        <v>1</v>
      </c>
      <c r="AG7" s="338">
        <f t="shared" si="2"/>
        <v>1</v>
      </c>
      <c r="AH7" s="337">
        <f t="shared" si="2"/>
        <v>1</v>
      </c>
    </row>
    <row r="8" spans="1:34" ht="5.0999999999999996" customHeight="1" x14ac:dyDescent="0.3">
      <c r="A8" s="1" t="str" cm="1">
        <f t="array" ref="A8">IF(B8="","",IF(AND(F8:AU8=0),"n/a",""))</f>
        <v/>
      </c>
      <c r="H8" s="344"/>
      <c r="K8" s="110"/>
      <c r="O8" s="42"/>
      <c r="Q8" s="110"/>
      <c r="U8" s="31"/>
      <c r="W8" s="110"/>
      <c r="AA8" s="31"/>
      <c r="AC8" s="110"/>
      <c r="AG8" s="42"/>
    </row>
    <row r="9" spans="1:34" x14ac:dyDescent="0.3">
      <c r="A9" s="1" t="str" cm="1">
        <f t="array" ref="A9">IF(B9="","",IF(AND(F9:AU9=0),"n/a",""))</f>
        <v/>
      </c>
      <c r="B9" s="22" t="s">
        <v>76</v>
      </c>
      <c r="C9" s="18" t="s">
        <v>458</v>
      </c>
      <c r="D9" s="22" t="s">
        <v>10</v>
      </c>
      <c r="E9" s="1">
        <f>SUMIFS(Detail_PL!AL:AL,Detail_PL!$E:$E,Unadj_to_Adj_PL!$B9)</f>
        <v>0</v>
      </c>
      <c r="F9" s="91">
        <f>SUMIFS(Detail_PL!AM:AM,Detail_PL!$E:$E,Unadj_to_Adj_PL!$B9)</f>
        <v>729.50060999999982</v>
      </c>
      <c r="G9" s="91">
        <f>SUMIFS(Detail_PL!AN:AN,Detail_PL!$E:$E,Unadj_to_Adj_PL!$B9)</f>
        <v>662.4796399999999</v>
      </c>
      <c r="H9" s="92">
        <f>SUMIFS(Detail_PL!AO:AO,Detail_PL!$E:$E,Unadj_to_Adj_PL!$B9)</f>
        <v>757.89798999999994</v>
      </c>
      <c r="I9" s="91">
        <f>SUMIFS(Detail_PL!AP:AP,Detail_PL!$E:$E,Unadj_to_Adj_PL!$B9)</f>
        <v>292.04055</v>
      </c>
      <c r="J9" s="91">
        <f>SUMIFS(Detail_PL!AQ:AQ,Detail_PL!$E:$E,Unadj_to_Adj_PL!$B9)</f>
        <v>387.45890000000003</v>
      </c>
      <c r="K9" s="110">
        <f>SUMIFS(Detail_PL!AR:AR,Detail_PL!$E:$E,Unadj_to_Adj_PL!$B9)</f>
        <v>0</v>
      </c>
      <c r="L9" s="41">
        <f>SUMIFS(Detail_PL!AS:AS,Detail_PL!$E:$E,Unadj_to_Adj_PL!$B9)</f>
        <v>0.47375004191986247</v>
      </c>
      <c r="M9" s="41">
        <f>SUMIFS(Detail_PL!AT:AT,Detail_PL!$E:$E,Unadj_to_Adj_PL!$B9)</f>
        <v>0.47780905417636232</v>
      </c>
      <c r="N9" s="41">
        <f>SUMIFS(Detail_PL!AU:AU,Detail_PL!$E:$E,Unadj_to_Adj_PL!$B9)</f>
        <v>0.49714715230023687</v>
      </c>
      <c r="O9" s="42">
        <f>SUMIFS(Detail_PL!AV:AV,Detail_PL!$E:$E,Unadj_to_Adj_PL!$B9)</f>
        <v>0.42715151207021068</v>
      </c>
      <c r="P9" s="41">
        <f>SUMIFS(Detail_PL!AW:AW,Detail_PL!$E:$E,Unadj_to_Adj_PL!$B9)</f>
        <v>0.47153737624618797</v>
      </c>
      <c r="Q9" s="110"/>
      <c r="R9" s="30">
        <f>-SUMIFS(EBITDA_db!I:I,EBITDA_db!$E:$E,$B9)</f>
        <v>-53.373378688968259</v>
      </c>
      <c r="S9" s="30">
        <f>-SUMIFS(EBITDA_db!J:J,EBITDA_db!$E:$E,$B9)</f>
        <v>-15.257318056904786</v>
      </c>
      <c r="T9" s="30">
        <f>-SUMIFS(EBITDA_db!K:K,EBITDA_db!$E:$E,$B9)</f>
        <v>-2.589051703571446</v>
      </c>
      <c r="U9" s="31">
        <f>-SUMIFS(EBITDA_db!L:L,EBITDA_db!$E:$E,$B9)</f>
        <v>-9.0704749422619066</v>
      </c>
      <c r="V9" s="30">
        <f>-SUMIFS(EBITDA_db!M:M,EBITDA_db!$E:$E,$B9)</f>
        <v>3.5977914110714186</v>
      </c>
      <c r="W9" s="110"/>
      <c r="X9" s="30">
        <f t="shared" ref="X9:AB10" si="3">SUM(R9,F9)</f>
        <v>676.12723131103155</v>
      </c>
      <c r="Y9" s="30">
        <f t="shared" si="3"/>
        <v>647.22232194309515</v>
      </c>
      <c r="Z9" s="30">
        <f t="shared" si="3"/>
        <v>755.30893829642844</v>
      </c>
      <c r="AA9" s="31">
        <f t="shared" si="3"/>
        <v>282.97007505773809</v>
      </c>
      <c r="AB9" s="30">
        <f t="shared" si="3"/>
        <v>391.05669141107143</v>
      </c>
      <c r="AC9" s="110"/>
      <c r="AD9" s="41">
        <f t="shared" ref="AD9:AH10" si="4">IFERROR(X9/X$7,0)</f>
        <v>0.53264464677257051</v>
      </c>
      <c r="AE9" s="41">
        <f t="shared" si="4"/>
        <v>0.49013528982183308</v>
      </c>
      <c r="AF9" s="41">
        <f t="shared" si="4"/>
        <v>0.49544885028786623</v>
      </c>
      <c r="AG9" s="42">
        <f t="shared" si="4"/>
        <v>0.4618442595986415</v>
      </c>
      <c r="AH9" s="41">
        <f t="shared" si="4"/>
        <v>0.47591588741797336</v>
      </c>
    </row>
    <row r="10" spans="1:34" x14ac:dyDescent="0.3">
      <c r="A10" s="1" t="str" cm="1">
        <f t="array" ref="A10">IF(B10="","",IF(AND(F10:AU10=0),"n/a",""))</f>
        <v/>
      </c>
      <c r="B10" s="22" t="s">
        <v>77</v>
      </c>
      <c r="C10" s="18" t="s">
        <v>498</v>
      </c>
      <c r="D10" s="22" t="s">
        <v>10</v>
      </c>
      <c r="E10" s="1">
        <f>SUMIFS(Detail_PL!AL:AL,Detail_PL!$E:$E,Unadj_to_Adj_PL!$B10)</f>
        <v>0</v>
      </c>
      <c r="F10" s="91">
        <f>SUMIFS(Detail_PL!AM:AM,Detail_PL!$E:$E,Unadj_to_Adj_PL!$B10)</f>
        <v>0.77744000000000002</v>
      </c>
      <c r="G10" s="91">
        <f>SUMIFS(Detail_PL!AN:AN,Detail_PL!$E:$E,Unadj_to_Adj_PL!$B10)</f>
        <v>0.10999999999999999</v>
      </c>
      <c r="H10" s="92">
        <f>SUMIFS(Detail_PL!AO:AO,Detail_PL!$E:$E,Unadj_to_Adj_PL!$B10)</f>
        <v>0.16044000000000003</v>
      </c>
      <c r="I10" s="91">
        <f>SUMIFS(Detail_PL!AP:AP,Detail_PL!$E:$E,Unadj_to_Adj_PL!$B10)</f>
        <v>8.4999999999999992E-2</v>
      </c>
      <c r="J10" s="91">
        <f>SUMIFS(Detail_PL!AQ:AQ,Detail_PL!$E:$E,Unadj_to_Adj_PL!$B10)</f>
        <v>0.13544</v>
      </c>
      <c r="K10" s="110">
        <f>SUMIFS(Detail_PL!AR:AR,Detail_PL!$E:$E,Unadj_to_Adj_PL!$B10)</f>
        <v>0</v>
      </c>
      <c r="L10" s="41">
        <f>SUMIFS(Detail_PL!AS:AS,Detail_PL!$E:$E,Unadj_to_Adj_PL!$B10)</f>
        <v>5.0488269309353678E-4</v>
      </c>
      <c r="M10" s="41">
        <f>SUMIFS(Detail_PL!AT:AT,Detail_PL!$E:$E,Unadj_to_Adj_PL!$B10)</f>
        <v>7.9336771707278199E-5</v>
      </c>
      <c r="N10" s="41">
        <f>SUMIFS(Detail_PL!AU:AU,Detail_PL!$E:$E,Unadj_to_Adj_PL!$B10)</f>
        <v>1.0524145751468482E-4</v>
      </c>
      <c r="O10" s="42">
        <f>SUMIFS(Detail_PL!AV:AV,Detail_PL!$E:$E,Unadj_to_Adj_PL!$B10)</f>
        <v>1.2432478478063375E-4</v>
      </c>
      <c r="P10" s="41">
        <f>SUMIFS(Detail_PL!AW:AW,Detail_PL!$E:$E,Unadj_to_Adj_PL!$B10)</f>
        <v>1.6483044327742554E-4</v>
      </c>
      <c r="Q10" s="110"/>
      <c r="R10" s="30">
        <f>-SUMIFS(EBITDA_db!I:I,EBITDA_db!$E:$E,$B10)</f>
        <v>37.286106987301586</v>
      </c>
      <c r="S10" s="30">
        <f>-SUMIFS(EBITDA_db!J:J,EBITDA_db!$E:$E,$B10)</f>
        <v>38.239711095238093</v>
      </c>
      <c r="T10" s="30">
        <f>-SUMIFS(EBITDA_db!K:K,EBITDA_db!$E:$E,$B10)</f>
        <v>42.383106228571428</v>
      </c>
      <c r="U10" s="31">
        <f>-SUMIFS(EBITDA_db!L:L,EBITDA_db!$E:$E,$B10)</f>
        <v>18.265123113095243</v>
      </c>
      <c r="V10" s="30">
        <f>-SUMIFS(EBITDA_db!M:M,EBITDA_db!$E:$E,$B10)</f>
        <v>22.408518246428578</v>
      </c>
      <c r="W10" s="110"/>
      <c r="X10" s="30">
        <f>SUM(R10,F10)</f>
        <v>38.063546987301585</v>
      </c>
      <c r="Y10" s="30">
        <f t="shared" si="3"/>
        <v>38.349711095238092</v>
      </c>
      <c r="Z10" s="30">
        <f t="shared" si="3"/>
        <v>42.543546228571429</v>
      </c>
      <c r="AA10" s="31">
        <f t="shared" si="3"/>
        <v>18.350123113095243</v>
      </c>
      <c r="AB10" s="30">
        <f t="shared" si="3"/>
        <v>22.543958246428577</v>
      </c>
      <c r="AC10" s="110"/>
      <c r="AD10" s="41">
        <f t="shared" si="4"/>
        <v>2.9985990211708845E-2</v>
      </c>
      <c r="AE10" s="41">
        <f t="shared" si="4"/>
        <v>2.9041870351159974E-2</v>
      </c>
      <c r="AF10" s="41">
        <f t="shared" si="4"/>
        <v>2.790666176102112E-2</v>
      </c>
      <c r="AG10" s="42">
        <f t="shared" si="4"/>
        <v>2.9949806604045132E-2</v>
      </c>
      <c r="AH10" s="41">
        <f t="shared" si="4"/>
        <v>2.743599107343913E-2</v>
      </c>
    </row>
    <row r="11" spans="1:34" s="43" customFormat="1" x14ac:dyDescent="0.3">
      <c r="A11" s="1" t="str" cm="1">
        <f t="array" ref="A11">IF(B11="","",IF(AND(F11:AU11=0),"n/a",""))</f>
        <v/>
      </c>
      <c r="B11" s="56" t="s">
        <v>78</v>
      </c>
      <c r="C11" s="444"/>
      <c r="D11" s="56"/>
      <c r="E11" s="1">
        <f t="shared" ref="E11:P11" si="5">SUM(E9:E10)</f>
        <v>0</v>
      </c>
      <c r="F11" s="345">
        <f>SUM(F9:F10)</f>
        <v>730.27804999999978</v>
      </c>
      <c r="G11" s="345">
        <f>SUM(G9:G10)</f>
        <v>662.58963999999992</v>
      </c>
      <c r="H11" s="346">
        <f>SUM(H9:H10)</f>
        <v>758.05842999999993</v>
      </c>
      <c r="I11" s="112">
        <f>SUM(I9:I10)</f>
        <v>292.12554999999998</v>
      </c>
      <c r="J11" s="345">
        <f>SUM(J9:J10)</f>
        <v>387.59434000000005</v>
      </c>
      <c r="K11" s="110">
        <f t="shared" si="5"/>
        <v>0</v>
      </c>
      <c r="L11" s="347">
        <f t="shared" si="5"/>
        <v>0.47425492461295599</v>
      </c>
      <c r="M11" s="347">
        <f t="shared" si="5"/>
        <v>0.47788839094806962</v>
      </c>
      <c r="N11" s="347">
        <f t="shared" si="5"/>
        <v>0.49725239375775154</v>
      </c>
      <c r="O11" s="348">
        <f t="shared" si="5"/>
        <v>0.42727583685499132</v>
      </c>
      <c r="P11" s="347">
        <f t="shared" si="5"/>
        <v>0.47170220668946539</v>
      </c>
      <c r="Q11" s="110">
        <f t="shared" ref="Q11:W11" si="6">SUM(Q9:Q10)</f>
        <v>0</v>
      </c>
      <c r="R11" s="345">
        <f t="shared" si="6"/>
        <v>-16.087271701666673</v>
      </c>
      <c r="S11" s="345">
        <f>SUM(S9:S10)</f>
        <v>22.982393038333306</v>
      </c>
      <c r="T11" s="345">
        <f>SUM(T9:T10)</f>
        <v>39.794054524999979</v>
      </c>
      <c r="U11" s="349">
        <f>SUM(U9:U10)</f>
        <v>9.1946481708333359</v>
      </c>
      <c r="V11" s="112">
        <f>SUM(V9:V10)</f>
        <v>26.006309657499997</v>
      </c>
      <c r="W11" s="110">
        <f t="shared" si="6"/>
        <v>0</v>
      </c>
      <c r="X11" s="345">
        <f>SUM(X9:X10)</f>
        <v>714.19077829833316</v>
      </c>
      <c r="Y11" s="345">
        <f>SUM(Y9:Y10)</f>
        <v>685.5720330383333</v>
      </c>
      <c r="Z11" s="112">
        <f>SUM(Z9:Z10)</f>
        <v>797.85248452499991</v>
      </c>
      <c r="AA11" s="195">
        <f>SUM(AA9:AA10)</f>
        <v>301.32019817083335</v>
      </c>
      <c r="AB11" s="345">
        <f>SUM(AB9:AB10)</f>
        <v>413.60064965750001</v>
      </c>
      <c r="AC11" s="110">
        <f t="shared" ref="AC11:AH11" si="7">SUM(AC9:AC10)</f>
        <v>0</v>
      </c>
      <c r="AD11" s="347">
        <f t="shared" si="7"/>
        <v>0.5626306369842794</v>
      </c>
      <c r="AE11" s="347">
        <f t="shared" si="7"/>
        <v>0.51917716017299309</v>
      </c>
      <c r="AF11" s="347">
        <f t="shared" si="7"/>
        <v>0.52335551204888731</v>
      </c>
      <c r="AG11" s="348">
        <f t="shared" si="7"/>
        <v>0.49179406620268662</v>
      </c>
      <c r="AH11" s="347">
        <f t="shared" si="7"/>
        <v>0.5033518784914125</v>
      </c>
    </row>
    <row r="12" spans="1:34" ht="5.0999999999999996" customHeight="1" x14ac:dyDescent="0.3">
      <c r="A12" s="1" t="str" cm="1">
        <f t="array" ref="A12">IF(B12="","",IF(AND(F12:AU12=0),"n/a",""))</f>
        <v/>
      </c>
      <c r="H12" s="344"/>
      <c r="K12" s="110"/>
      <c r="O12" s="42"/>
      <c r="Q12" s="110"/>
      <c r="U12" s="31"/>
      <c r="W12" s="110"/>
      <c r="AA12" s="31"/>
      <c r="AC12" s="110"/>
      <c r="AG12" s="42"/>
    </row>
    <row r="13" spans="1:34" x14ac:dyDescent="0.3">
      <c r="A13" s="1" t="str" cm="1">
        <f t="array" ref="A13">IF(B13="","",IF(AND(F13:AU13=0),"n/a",""))</f>
        <v/>
      </c>
      <c r="B13" s="22" t="s">
        <v>79</v>
      </c>
      <c r="D13" s="22" t="s">
        <v>10</v>
      </c>
      <c r="E13" s="1">
        <f>SUMIFS(Detail_PL!AL:AL,Detail_PL!$E:$E,Unadj_to_Adj_PL!$B13)</f>
        <v>0</v>
      </c>
      <c r="F13" s="91">
        <f>SUMIFS(Detail_PL!AM:AM,Detail_PL!$E:$E,Unadj_to_Adj_PL!$B13)</f>
        <v>112.59500999999999</v>
      </c>
      <c r="G13" s="91">
        <f>SUMIFS(Detail_PL!AN:AN,Detail_PL!$E:$E,Unadj_to_Adj_PL!$B13)</f>
        <v>118.82970999999999</v>
      </c>
      <c r="H13" s="92">
        <f>SUMIFS(Detail_PL!AO:AO,Detail_PL!$E:$E,Unadj_to_Adj_PL!$B13)</f>
        <v>110.48238000000001</v>
      </c>
      <c r="I13" s="91">
        <f>SUMIFS(Detail_PL!AP:AP,Detail_PL!$E:$E,Unadj_to_Adj_PL!$B13)</f>
        <v>63.37209</v>
      </c>
      <c r="J13" s="91">
        <f>SUMIFS(Detail_PL!AQ:AQ,Detail_PL!$E:$E,Unadj_to_Adj_PL!$B13)</f>
        <v>55.024760000000001</v>
      </c>
      <c r="K13" s="110">
        <f>SUMIFS(Detail_PL!AR:AR,Detail_PL!$E:$E,Unadj_to_Adj_PL!$B13)</f>
        <v>0</v>
      </c>
      <c r="L13" s="41">
        <f>SUMIFS(Detail_PL!AS:AS,Detail_PL!$E:$E,Unadj_to_Adj_PL!$B13)</f>
        <v>7.3121105008352671E-2</v>
      </c>
      <c r="M13" s="41">
        <f>SUMIFS(Detail_PL!AT:AT,Detail_PL!$E:$E,Unadj_to_Adj_PL!$B13)</f>
        <v>8.5705141584655226E-2</v>
      </c>
      <c r="N13" s="41">
        <f>SUMIFS(Detail_PL!AU:AU,Detail_PL!$E:$E,Unadj_to_Adj_PL!$B13)</f>
        <v>7.2471495268581779E-2</v>
      </c>
      <c r="O13" s="42">
        <f>SUMIFS(Detail_PL!AV:AV,Detail_PL!$E:$E,Unadj_to_Adj_PL!$B13)</f>
        <v>9.2690840592340618E-2</v>
      </c>
      <c r="P13" s="41">
        <f>SUMIFS(Detail_PL!AW:AW,Detail_PL!$E:$E,Unadj_to_Adj_PL!$B13)</f>
        <v>6.6965118000841359E-2</v>
      </c>
      <c r="Q13" s="110"/>
      <c r="R13" s="30">
        <f>-SUMIFS(EBITDA_db!I:I,EBITDA_db!$E:$E,$B13)</f>
        <v>0</v>
      </c>
      <c r="S13" s="30">
        <f>-SUMIFS(EBITDA_db!J:J,EBITDA_db!$E:$E,$B13)</f>
        <v>-5.228590060217563</v>
      </c>
      <c r="T13" s="30">
        <f>-SUMIFS(EBITDA_db!K:K,EBITDA_db!$E:$E,$B13)</f>
        <v>7.516309858974358</v>
      </c>
      <c r="U13" s="31">
        <f>-SUMIFS(EBITDA_db!L:L,EBITDA_db!$E:$E,$B13)</f>
        <v>-7.4907499191919182</v>
      </c>
      <c r="V13" s="30">
        <f>-SUMIFS(EBITDA_db!M:M,EBITDA_db!$E:$E,$B13)</f>
        <v>5.254150000000001</v>
      </c>
      <c r="W13" s="110"/>
      <c r="X13" s="30">
        <f>SUM(R13,F13)</f>
        <v>112.59500999999999</v>
      </c>
      <c r="Y13" s="30">
        <f>SUM(S13,G13)</f>
        <v>113.60111993978242</v>
      </c>
      <c r="Z13" s="30">
        <f>SUM(T13,H13)</f>
        <v>117.99868985897436</v>
      </c>
      <c r="AA13" s="31">
        <f>SUM(U13,I13)</f>
        <v>55.88134008080808</v>
      </c>
      <c r="AB13" s="30">
        <f>SUM(V13,J13)</f>
        <v>60.278910000000003</v>
      </c>
      <c r="AC13" s="110"/>
      <c r="AD13" s="41">
        <f>IFERROR(X13/X$7,0)</f>
        <v>8.8700952354062557E-2</v>
      </c>
      <c r="AE13" s="41">
        <f>IFERROR(Y13/Y$7,0)</f>
        <v>8.6029044360842591E-2</v>
      </c>
      <c r="AF13" s="41">
        <f>IFERROR(Z13/Z$7,0)</f>
        <v>7.740185805024756E-2</v>
      </c>
      <c r="AG13" s="42">
        <f>IFERROR(AA13/AA$7,0)</f>
        <v>9.1205673001764076E-2</v>
      </c>
      <c r="AH13" s="41">
        <f>IFERROR(AB13/AB$7,0)</f>
        <v>7.3359417126255461E-2</v>
      </c>
    </row>
    <row r="14" spans="1:34" customFormat="1" x14ac:dyDescent="0.3">
      <c r="A14" s="1" t="str" cm="1">
        <f t="array" ref="A14">IF(B14="","",IF(AND(F14:AU14=0),"n/a",""))</f>
        <v/>
      </c>
      <c r="B14" s="56" t="s">
        <v>80</v>
      </c>
      <c r="C14" s="444"/>
      <c r="D14" s="56"/>
      <c r="E14" s="1">
        <f t="shared" ref="E14:P14" si="8">SUM(E13)</f>
        <v>0</v>
      </c>
      <c r="F14" s="345">
        <f>SUM(F13)</f>
        <v>112.59500999999999</v>
      </c>
      <c r="G14" s="345">
        <f>SUM(G13)</f>
        <v>118.82970999999999</v>
      </c>
      <c r="H14" s="346">
        <f>SUM(H13)</f>
        <v>110.48238000000001</v>
      </c>
      <c r="I14" s="112">
        <f>SUM(I13)</f>
        <v>63.37209</v>
      </c>
      <c r="J14" s="345">
        <f>SUM(J13)</f>
        <v>55.024760000000001</v>
      </c>
      <c r="K14" s="110">
        <f t="shared" si="8"/>
        <v>0</v>
      </c>
      <c r="L14" s="347">
        <f t="shared" si="8"/>
        <v>7.3121105008352671E-2</v>
      </c>
      <c r="M14" s="347">
        <f t="shared" si="8"/>
        <v>8.5705141584655226E-2</v>
      </c>
      <c r="N14" s="347">
        <f t="shared" si="8"/>
        <v>7.2471495268581779E-2</v>
      </c>
      <c r="O14" s="348">
        <f t="shared" si="8"/>
        <v>9.2690840592340618E-2</v>
      </c>
      <c r="P14" s="347">
        <f t="shared" si="8"/>
        <v>6.6965118000841359E-2</v>
      </c>
      <c r="Q14" s="110">
        <f t="shared" ref="Q14:W14" si="9">SUM(Q13)</f>
        <v>0</v>
      </c>
      <c r="R14" s="345">
        <f t="shared" si="9"/>
        <v>0</v>
      </c>
      <c r="S14" s="345">
        <f>SUM(S13)</f>
        <v>-5.228590060217563</v>
      </c>
      <c r="T14" s="345">
        <f>SUM(T13)</f>
        <v>7.516309858974358</v>
      </c>
      <c r="U14" s="349">
        <f>SUM(U13)</f>
        <v>-7.4907499191919182</v>
      </c>
      <c r="V14" s="112">
        <f>SUM(V13)</f>
        <v>5.254150000000001</v>
      </c>
      <c r="W14" s="110">
        <f t="shared" si="9"/>
        <v>0</v>
      </c>
      <c r="X14" s="345">
        <f>SUM(X13)</f>
        <v>112.59500999999999</v>
      </c>
      <c r="Y14" s="345">
        <f>SUM(Y13)</f>
        <v>113.60111993978242</v>
      </c>
      <c r="Z14" s="112">
        <f>SUM(Z13)</f>
        <v>117.99868985897436</v>
      </c>
      <c r="AA14" s="195">
        <f>SUM(AA13)</f>
        <v>55.88134008080808</v>
      </c>
      <c r="AB14" s="345">
        <f>SUM(AB13)</f>
        <v>60.278910000000003</v>
      </c>
      <c r="AC14" s="110">
        <f t="shared" ref="AC14:AH14" si="10">SUM(AC13)</f>
        <v>0</v>
      </c>
      <c r="AD14" s="347">
        <f>SUM(AD13)</f>
        <v>8.8700952354062557E-2</v>
      </c>
      <c r="AE14" s="347">
        <f t="shared" si="10"/>
        <v>8.6029044360842591E-2</v>
      </c>
      <c r="AF14" s="347">
        <f t="shared" si="10"/>
        <v>7.740185805024756E-2</v>
      </c>
      <c r="AG14" s="348">
        <f t="shared" si="10"/>
        <v>9.1205673001764076E-2</v>
      </c>
      <c r="AH14" s="347">
        <f t="shared" si="10"/>
        <v>7.3359417126255461E-2</v>
      </c>
    </row>
    <row r="15" spans="1:34" s="43" customFormat="1" x14ac:dyDescent="0.3">
      <c r="A15" s="1" t="str" cm="1">
        <f t="array" ref="A15">IF(B15="","",IF(AND(F15:AU15=0),"n/a",""))</f>
        <v/>
      </c>
      <c r="B15" s="48" t="s">
        <v>327</v>
      </c>
      <c r="C15" s="445"/>
      <c r="D15" s="350"/>
      <c r="E15" s="1"/>
      <c r="F15" s="351">
        <f>SUM(F14,F11)</f>
        <v>842.87305999999978</v>
      </c>
      <c r="G15" s="351">
        <f>SUM(G14,G11)</f>
        <v>781.41934999999989</v>
      </c>
      <c r="H15" s="352">
        <f>SUM(H14,H11)</f>
        <v>868.54080999999996</v>
      </c>
      <c r="I15" s="353">
        <f>SUM(I14,I11)</f>
        <v>355.49763999999999</v>
      </c>
      <c r="J15" s="351">
        <f>SUM(J14,J11)</f>
        <v>442.61910000000006</v>
      </c>
      <c r="K15" s="110"/>
      <c r="L15" s="354">
        <f t="shared" ref="L15:P16" si="11">IFERROR(F15/F$7,0)</f>
        <v>0.54737602962130849</v>
      </c>
      <c r="M15" s="354">
        <f t="shared" si="11"/>
        <v>0.56359353253272482</v>
      </c>
      <c r="N15" s="354">
        <f t="shared" si="11"/>
        <v>0.56972388902633331</v>
      </c>
      <c r="O15" s="355">
        <f t="shared" si="11"/>
        <v>0.51996667744733194</v>
      </c>
      <c r="P15" s="354">
        <f t="shared" si="11"/>
        <v>0.53866732469030687</v>
      </c>
      <c r="Q15" s="110"/>
      <c r="R15" s="351">
        <f>SUM(R14,R11)</f>
        <v>-16.087271701666673</v>
      </c>
      <c r="S15" s="351">
        <f>SUM(S14,S11)</f>
        <v>17.753802978115743</v>
      </c>
      <c r="T15" s="351">
        <f>SUM(T14,T11)</f>
        <v>47.310364383974338</v>
      </c>
      <c r="U15" s="356">
        <f>SUM(U14,U11)</f>
        <v>1.7038982516414176</v>
      </c>
      <c r="V15" s="353">
        <f>SUM(V14,V11)</f>
        <v>31.2604596575</v>
      </c>
      <c r="W15" s="110"/>
      <c r="X15" s="351">
        <f>SUM(X14,X11)</f>
        <v>826.78578829833316</v>
      </c>
      <c r="Y15" s="351">
        <f>SUM(Y14,Y11)</f>
        <v>799.1731529781157</v>
      </c>
      <c r="Z15" s="353">
        <f>SUM(Z14,Z11)</f>
        <v>915.85117438397424</v>
      </c>
      <c r="AA15" s="406">
        <f>SUM(AA14,AA11)</f>
        <v>357.20153825164141</v>
      </c>
      <c r="AB15" s="351">
        <f>SUM(AB14,AB11)</f>
        <v>473.87955965750001</v>
      </c>
      <c r="AC15" s="110"/>
      <c r="AD15" s="354">
        <f t="shared" ref="AD15:AH16" si="12">IFERROR(X15/X$7,0)</f>
        <v>0.65133158933834201</v>
      </c>
      <c r="AE15" s="354">
        <f t="shared" si="12"/>
        <v>0.60520620453383567</v>
      </c>
      <c r="AF15" s="354">
        <f t="shared" si="12"/>
        <v>0.60075737009913488</v>
      </c>
      <c r="AG15" s="355">
        <f t="shared" si="12"/>
        <v>0.5829997392044507</v>
      </c>
      <c r="AH15" s="354">
        <f t="shared" si="12"/>
        <v>0.57671129561766798</v>
      </c>
    </row>
    <row r="16" spans="1:34" s="43" customFormat="1" x14ac:dyDescent="0.3">
      <c r="A16" s="1" t="str" cm="1">
        <f t="array" ref="A16">IF(B16="","",IF(AND(F16:AU16=0),"n/a",""))</f>
        <v/>
      </c>
      <c r="B16" s="44" t="s">
        <v>343</v>
      </c>
      <c r="C16" s="443"/>
      <c r="D16" s="339"/>
      <c r="E16" s="1"/>
      <c r="F16" s="340">
        <f>F7-F15</f>
        <v>696.96978000000024</v>
      </c>
      <c r="G16" s="340">
        <f>G7-G15</f>
        <v>605.07518000000005</v>
      </c>
      <c r="H16" s="341">
        <f>H7-H15</f>
        <v>655.95347000000015</v>
      </c>
      <c r="I16" s="342">
        <f>I7-I15</f>
        <v>328.19548000000003</v>
      </c>
      <c r="J16" s="340">
        <f>J7-J15</f>
        <v>379.07376999999991</v>
      </c>
      <c r="K16" s="110"/>
      <c r="L16" s="337">
        <f t="shared" si="11"/>
        <v>0.45262397037869151</v>
      </c>
      <c r="M16" s="337">
        <f t="shared" si="11"/>
        <v>0.43640646746727524</v>
      </c>
      <c r="N16" s="337">
        <f t="shared" si="11"/>
        <v>0.43027611097366669</v>
      </c>
      <c r="O16" s="338">
        <f t="shared" si="11"/>
        <v>0.48003332255266812</v>
      </c>
      <c r="P16" s="337">
        <f t="shared" si="11"/>
        <v>0.46133267530969319</v>
      </c>
      <c r="Q16" s="110"/>
      <c r="R16" s="311">
        <f>R7-R15</f>
        <v>-254.37787829833337</v>
      </c>
      <c r="S16" s="311">
        <f>S7-S15</f>
        <v>-83.751042978115748</v>
      </c>
      <c r="T16" s="311">
        <f>T7-T15</f>
        <v>-47.310364383974338</v>
      </c>
      <c r="U16" s="343">
        <f>U7-U15</f>
        <v>-72.701138251641424</v>
      </c>
      <c r="V16" s="383">
        <f>V7-V15</f>
        <v>-31.2604596575</v>
      </c>
      <c r="W16" s="110"/>
      <c r="X16" s="340">
        <f>X7-X15</f>
        <v>442.59190170166687</v>
      </c>
      <c r="Y16" s="340">
        <f>Y7-Y15</f>
        <v>521.32413702188433</v>
      </c>
      <c r="Z16" s="342">
        <f>Z7-Z15</f>
        <v>608.64310561602588</v>
      </c>
      <c r="AA16" s="405">
        <f>AA7-AA15</f>
        <v>255.49434174835858</v>
      </c>
      <c r="AB16" s="340">
        <f>AB7-AB15</f>
        <v>347.81331034249996</v>
      </c>
      <c r="AC16" s="110"/>
      <c r="AD16" s="337">
        <f t="shared" si="12"/>
        <v>0.34866841066165805</v>
      </c>
      <c r="AE16" s="337">
        <f t="shared" si="12"/>
        <v>0.39479379546616433</v>
      </c>
      <c r="AF16" s="337">
        <f t="shared" si="12"/>
        <v>0.39924262990086512</v>
      </c>
      <c r="AG16" s="338">
        <f t="shared" si="12"/>
        <v>0.4170002607955493</v>
      </c>
      <c r="AH16" s="337">
        <f t="shared" si="12"/>
        <v>0.42328870438233202</v>
      </c>
    </row>
    <row r="17" spans="1:38" ht="5.0999999999999996" customHeight="1" x14ac:dyDescent="0.3">
      <c r="A17" s="1" t="str" cm="1">
        <f t="array" ref="A17">IF(B17="","",IF(AND(F17:AU17=0),"n/a",""))</f>
        <v/>
      </c>
      <c r="H17" s="344"/>
      <c r="K17" s="110"/>
      <c r="O17" s="42"/>
      <c r="Q17" s="110"/>
      <c r="U17" s="31"/>
      <c r="W17" s="110"/>
      <c r="AA17" s="31"/>
      <c r="AC17" s="110"/>
      <c r="AG17" s="42"/>
    </row>
    <row r="18" spans="1:38" x14ac:dyDescent="0.3">
      <c r="A18" s="1" t="str" cm="1">
        <f t="array" ref="A18">IF(B18="","",IF(AND(F18:AU18=0),"n/a",""))</f>
        <v/>
      </c>
      <c r="B18" s="22" t="s">
        <v>86</v>
      </c>
      <c r="D18" s="22" t="s">
        <v>12</v>
      </c>
      <c r="F18" s="91">
        <f>SUMIFS(Detail_PL!AM:AM,Detail_PL!$E:$E,Unadj_to_Adj_PL!$B18)</f>
        <v>241.61207999999999</v>
      </c>
      <c r="G18" s="91">
        <f>SUMIFS(Detail_PL!AN:AN,Detail_PL!$E:$E,Unadj_to_Adj_PL!$B18)</f>
        <v>246.36208000000008</v>
      </c>
      <c r="H18" s="92">
        <f>SUMIFS(Detail_PL!AO:AO,Detail_PL!$E:$E,Unadj_to_Adj_PL!$B18)</f>
        <v>251.61208000000008</v>
      </c>
      <c r="I18" s="91">
        <f>SUMIFS(Detail_PL!AP:AP,Detail_PL!$E:$E,Unadj_to_Adj_PL!$B18)</f>
        <v>121.55604000000002</v>
      </c>
      <c r="J18" s="91">
        <f>SUMIFS(Detail_PL!AQ:AQ,Detail_PL!$E:$E,Unadj_to_Adj_PL!$B18)</f>
        <v>126.80604000000002</v>
      </c>
      <c r="K18" s="110"/>
      <c r="L18" s="41">
        <f t="shared" ref="L18:P20" si="13">IFERROR(F18/F$7,0)</f>
        <v>0.15690697370129017</v>
      </c>
      <c r="M18" s="41">
        <f t="shared" si="13"/>
        <v>0.17768701907536563</v>
      </c>
      <c r="N18" s="41">
        <f t="shared" si="13"/>
        <v>0.16504626045563126</v>
      </c>
      <c r="O18" s="42">
        <f t="shared" si="13"/>
        <v>0.17779327660924835</v>
      </c>
      <c r="P18" s="41">
        <f t="shared" si="13"/>
        <v>0.15432291629839751</v>
      </c>
      <c r="Q18" s="110"/>
      <c r="R18" s="30">
        <f>-SUMIFS(EBITDA_db!I:I,EBITDA_db!$E:$E,$B18)</f>
        <v>12.027919999999995</v>
      </c>
      <c r="S18" s="30">
        <f>-SUMIFS(EBITDA_db!J:J,EBITDA_db!$E:$E,$B18)</f>
        <v>7.2779199999999094</v>
      </c>
      <c r="T18" s="30">
        <f>-SUMIFS(EBITDA_db!K:K,EBITDA_db!$E:$E,$B18)</f>
        <v>2.0279199999999094</v>
      </c>
      <c r="U18" s="31">
        <f>-SUMIFS(EBITDA_db!L:L,EBITDA_db!$E:$E,$B18)</f>
        <v>5.2639599999999689</v>
      </c>
      <c r="V18" s="30">
        <f>-SUMIFS(EBITDA_db!M:M,EBITDA_db!$E:$E,$B18)</f>
        <v>1.3959999999968886E-2</v>
      </c>
      <c r="W18" s="110"/>
      <c r="X18" s="30">
        <f t="shared" ref="X18:AB20" si="14">SUM(R18,F18)</f>
        <v>253.64</v>
      </c>
      <c r="Y18" s="30">
        <f t="shared" si="14"/>
        <v>253.64</v>
      </c>
      <c r="Z18" s="30">
        <f t="shared" si="14"/>
        <v>253.64</v>
      </c>
      <c r="AA18" s="31">
        <f t="shared" si="14"/>
        <v>126.82</v>
      </c>
      <c r="AB18" s="30">
        <f t="shared" si="14"/>
        <v>126.82</v>
      </c>
      <c r="AC18" s="110"/>
      <c r="AD18" s="41">
        <f t="shared" ref="AD18:AH20" si="15">IFERROR(X18/X$7,0)</f>
        <v>0.1998144460849946</v>
      </c>
      <c r="AE18" s="41">
        <f t="shared" si="15"/>
        <v>0.19207915224119845</v>
      </c>
      <c r="AF18" s="41">
        <f t="shared" si="15"/>
        <v>0.16637648519087914</v>
      </c>
      <c r="AG18" s="42">
        <f t="shared" si="15"/>
        <v>0.20698686597990507</v>
      </c>
      <c r="AH18" s="41">
        <f t="shared" si="15"/>
        <v>0.15433990561461242</v>
      </c>
    </row>
    <row r="19" spans="1:38" x14ac:dyDescent="0.3">
      <c r="A19" s="1" t="str" cm="1">
        <f t="array" ref="A19">IF(B19="","",IF(AND(F19:AU19=0),"n/a",""))</f>
        <v/>
      </c>
      <c r="B19" s="22" t="s">
        <v>91</v>
      </c>
      <c r="D19" s="22" t="s">
        <v>12</v>
      </c>
      <c r="F19" s="91">
        <f>SUMIFS(Detail_PL!AM:AM,Detail_PL!$E:$E,Unadj_to_Adj_PL!$B19)</f>
        <v>12.47672</v>
      </c>
      <c r="G19" s="91">
        <f>SUMIFS(Detail_PL!AN:AN,Detail_PL!$E:$E,Unadj_to_Adj_PL!$B19)</f>
        <v>24.36187</v>
      </c>
      <c r="H19" s="92">
        <f>SUMIFS(Detail_PL!AO:AO,Detail_PL!$E:$E,Unadj_to_Adj_PL!$B19)</f>
        <v>30.2697</v>
      </c>
      <c r="I19" s="91">
        <f>SUMIFS(Detail_PL!AP:AP,Detail_PL!$E:$E,Unadj_to_Adj_PL!$B19)</f>
        <v>11.183600000000002</v>
      </c>
      <c r="J19" s="91">
        <f>SUMIFS(Detail_PL!AQ:AQ,Detail_PL!$E:$E,Unadj_to_Adj_PL!$B19)</f>
        <v>17.091429999999999</v>
      </c>
      <c r="K19" s="110"/>
      <c r="L19" s="41">
        <f t="shared" si="13"/>
        <v>8.1025931191783182E-3</v>
      </c>
      <c r="M19" s="41">
        <f t="shared" si="13"/>
        <v>1.7570837441385361E-2</v>
      </c>
      <c r="N19" s="41">
        <f t="shared" si="13"/>
        <v>1.9855568103541849E-2</v>
      </c>
      <c r="O19" s="42">
        <f t="shared" si="13"/>
        <v>1.6357631330267009E-2</v>
      </c>
      <c r="P19" s="41">
        <f t="shared" si="13"/>
        <v>2.080026567590881E-2</v>
      </c>
      <c r="Q19" s="110"/>
      <c r="R19" s="30">
        <f>-SUMIFS(EBITDA_db!I:I,EBITDA_db!$E:$E,$B19)</f>
        <v>8.0024540000000002</v>
      </c>
      <c r="S19" s="30">
        <f>-SUMIFS(EBITDA_db!J:J,EBITDA_db!$E:$E,$B19)</f>
        <v>0</v>
      </c>
      <c r="T19" s="30">
        <f>-SUMIFS(EBITDA_db!K:K,EBITDA_db!$E:$E,$B19)</f>
        <v>0</v>
      </c>
      <c r="U19" s="31">
        <f>-SUMIFS(EBITDA_db!L:L,EBITDA_db!$E:$E,$B19)</f>
        <v>0</v>
      </c>
      <c r="V19" s="30">
        <f>-SUMIFS(EBITDA_db!M:M,EBITDA_db!$E:$E,$B19)</f>
        <v>0</v>
      </c>
      <c r="W19" s="110"/>
      <c r="X19" s="30">
        <f t="shared" si="14"/>
        <v>20.479174</v>
      </c>
      <c r="Y19" s="30">
        <f t="shared" si="14"/>
        <v>24.36187</v>
      </c>
      <c r="Z19" s="30">
        <f t="shared" si="14"/>
        <v>30.2697</v>
      </c>
      <c r="AA19" s="31">
        <f t="shared" si="14"/>
        <v>11.183600000000002</v>
      </c>
      <c r="AB19" s="30">
        <f t="shared" si="14"/>
        <v>17.091429999999999</v>
      </c>
      <c r="AC19" s="110"/>
      <c r="AD19" s="41">
        <f t="shared" si="15"/>
        <v>1.6133239272544644E-2</v>
      </c>
      <c r="AE19" s="41">
        <f t="shared" si="15"/>
        <v>1.8449011735571227E-2</v>
      </c>
      <c r="AF19" s="41">
        <f t="shared" si="15"/>
        <v>1.9855568103541849E-2</v>
      </c>
      <c r="AG19" s="42">
        <f t="shared" si="15"/>
        <v>1.8253101359193082E-2</v>
      </c>
      <c r="AH19" s="41">
        <f t="shared" si="15"/>
        <v>2.080026567590881E-2</v>
      </c>
    </row>
    <row r="20" spans="1:38" x14ac:dyDescent="0.3">
      <c r="A20" s="1" t="str" cm="1">
        <f t="array" ref="A20">IF(B20="","",IF(AND(F20:AU20=0),"n/a",""))</f>
        <v/>
      </c>
      <c r="B20" s="22" t="s">
        <v>472</v>
      </c>
      <c r="D20" s="22" t="s">
        <v>12</v>
      </c>
      <c r="F20" s="91">
        <f>SUMIFS(Detail_PL!AM:AM,Detail_PL!$E:$E,Unadj_to_Adj_PL!$B20)</f>
        <v>12.730269999999997</v>
      </c>
      <c r="G20" s="91">
        <f>SUMIFS(Detail_PL!AN:AN,Detail_PL!$E:$E,Unadj_to_Adj_PL!$B20)</f>
        <v>26.714249999999996</v>
      </c>
      <c r="H20" s="92">
        <f>SUMIFS(Detail_PL!AO:AO,Detail_PL!$E:$E,Unadj_to_Adj_PL!$B20)</f>
        <v>-30.09282000000001</v>
      </c>
      <c r="I20" s="91">
        <f>SUMIFS(Detail_PL!AP:AP,Detail_PL!$E:$E,Unadj_to_Adj_PL!$B20)</f>
        <v>61.41319</v>
      </c>
      <c r="J20" s="91">
        <f>SUMIFS(Detail_PL!AQ:AQ,Detail_PL!$E:$E,Unadj_to_Adj_PL!$B20)</f>
        <v>4.6061199999999998</v>
      </c>
      <c r="K20" s="110"/>
      <c r="L20" s="41">
        <f t="shared" si="13"/>
        <v>8.2672527801603418E-3</v>
      </c>
      <c r="M20" s="41">
        <f t="shared" si="13"/>
        <v>1.9267475941646878E-2</v>
      </c>
      <c r="N20" s="41">
        <f t="shared" si="13"/>
        <v>-1.9739542742003603E-2</v>
      </c>
      <c r="O20" s="42">
        <f t="shared" si="13"/>
        <v>8.9825666228731393E-2</v>
      </c>
      <c r="P20" s="41">
        <f t="shared" si="13"/>
        <v>5.6056467911179512E-3</v>
      </c>
      <c r="Q20" s="110"/>
      <c r="R20" s="30">
        <f>-SUMIFS(EBITDA_db!I:I,EBITDA_db!$E:$E,$B20)</f>
        <v>0</v>
      </c>
      <c r="S20" s="30">
        <f>-SUMIFS(EBITDA_db!J:J,EBITDA_db!$E:$E,$B20)</f>
        <v>0</v>
      </c>
      <c r="T20" s="30">
        <f>-SUMIFS(EBITDA_db!K:K,EBITDA_db!$E:$E,$B20)</f>
        <v>40.973440000000004</v>
      </c>
      <c r="U20" s="31">
        <f>-SUMIFS(EBITDA_db!L:L,EBITDA_db!$E:$E,$B20)</f>
        <v>-40.973440000000004</v>
      </c>
      <c r="V20" s="30">
        <f>-SUMIFS(EBITDA_db!M:M,EBITDA_db!$E:$E,$B20)</f>
        <v>0</v>
      </c>
      <c r="W20" s="110"/>
      <c r="X20" s="30">
        <f t="shared" si="14"/>
        <v>12.730269999999997</v>
      </c>
      <c r="Y20" s="30">
        <f t="shared" si="14"/>
        <v>26.714249999999996</v>
      </c>
      <c r="Z20" s="30">
        <f t="shared" si="14"/>
        <v>10.880619999999993</v>
      </c>
      <c r="AA20" s="31">
        <f t="shared" si="14"/>
        <v>20.439749999999997</v>
      </c>
      <c r="AB20" s="30">
        <f t="shared" si="14"/>
        <v>4.6061199999999998</v>
      </c>
      <c r="AC20" s="110"/>
      <c r="AD20" s="41">
        <f t="shared" si="15"/>
        <v>1.0028748811553476E-2</v>
      </c>
      <c r="AE20" s="41">
        <f t="shared" si="15"/>
        <v>2.0230446667558095E-2</v>
      </c>
      <c r="AF20" s="41">
        <f t="shared" si="15"/>
        <v>7.1371996226840496E-3</v>
      </c>
      <c r="AG20" s="42">
        <f t="shared" si="15"/>
        <v>3.336035163154679E-2</v>
      </c>
      <c r="AH20" s="41">
        <f t="shared" si="15"/>
        <v>5.6056467911179512E-3</v>
      </c>
    </row>
    <row r="21" spans="1:38" s="43" customFormat="1" x14ac:dyDescent="0.3">
      <c r="A21" s="1" t="str" cm="1">
        <f t="array" ref="A21">IF(B21="","",IF(AND(F21:AU21=0),"n/a",""))</f>
        <v/>
      </c>
      <c r="B21" s="56" t="s">
        <v>93</v>
      </c>
      <c r="C21" s="444"/>
      <c r="D21" s="56"/>
      <c r="E21" s="357">
        <f t="shared" ref="E21:P21" si="16">SUM(E18:E20)</f>
        <v>0</v>
      </c>
      <c r="F21" s="345">
        <f>SUM(F18:F20)</f>
        <v>266.81907000000001</v>
      </c>
      <c r="G21" s="345">
        <f>SUM(G18:G20)</f>
        <v>297.43820000000005</v>
      </c>
      <c r="H21" s="346">
        <f>SUM(H18:H20)</f>
        <v>251.78896000000003</v>
      </c>
      <c r="I21" s="112">
        <f>SUM(I18:I20)</f>
        <v>194.15283000000005</v>
      </c>
      <c r="J21" s="345">
        <f>SUM(J18:J20)</f>
        <v>148.50359000000003</v>
      </c>
      <c r="K21" s="110">
        <f t="shared" si="16"/>
        <v>0</v>
      </c>
      <c r="L21" s="347">
        <f t="shared" si="16"/>
        <v>0.17327681960062885</v>
      </c>
      <c r="M21" s="347">
        <f t="shared" si="16"/>
        <v>0.21452533245839786</v>
      </c>
      <c r="N21" s="347">
        <f t="shared" si="16"/>
        <v>0.16516228581716952</v>
      </c>
      <c r="O21" s="348">
        <f t="shared" si="16"/>
        <v>0.28397657416824673</v>
      </c>
      <c r="P21" s="347">
        <f t="shared" si="16"/>
        <v>0.18072882876542426</v>
      </c>
      <c r="Q21" s="110">
        <f t="shared" ref="Q21:AH21" si="17">SUM(Q18:Q20)</f>
        <v>0</v>
      </c>
      <c r="R21" s="345">
        <f t="shared" si="17"/>
        <v>20.030373999999995</v>
      </c>
      <c r="S21" s="345">
        <f t="shared" si="17"/>
        <v>7.2779199999999094</v>
      </c>
      <c r="T21" s="345">
        <f t="shared" si="17"/>
        <v>43.001359999999913</v>
      </c>
      <c r="U21" s="349">
        <f t="shared" si="17"/>
        <v>-35.709480000000035</v>
      </c>
      <c r="V21" s="112">
        <f t="shared" si="17"/>
        <v>1.3959999999968886E-2</v>
      </c>
      <c r="W21" s="110">
        <f t="shared" si="17"/>
        <v>0</v>
      </c>
      <c r="X21" s="345">
        <f t="shared" si="17"/>
        <v>286.84944400000001</v>
      </c>
      <c r="Y21" s="345">
        <f t="shared" si="17"/>
        <v>304.71611999999999</v>
      </c>
      <c r="Z21" s="112">
        <f t="shared" si="17"/>
        <v>294.79031999999995</v>
      </c>
      <c r="AA21" s="195">
        <f t="shared" si="17"/>
        <v>158.44335000000001</v>
      </c>
      <c r="AB21" s="345">
        <f t="shared" si="17"/>
        <v>148.51755</v>
      </c>
      <c r="AC21" s="110">
        <f t="shared" si="17"/>
        <v>0</v>
      </c>
      <c r="AD21" s="347">
        <f t="shared" si="17"/>
        <v>0.22597643416909272</v>
      </c>
      <c r="AE21" s="347">
        <f t="shared" si="17"/>
        <v>0.23075861064432779</v>
      </c>
      <c r="AF21" s="347">
        <f t="shared" si="17"/>
        <v>0.19336925291710505</v>
      </c>
      <c r="AG21" s="348">
        <f t="shared" si="17"/>
        <v>0.25860031897064495</v>
      </c>
      <c r="AH21" s="347">
        <f t="shared" si="17"/>
        <v>0.18074581808163917</v>
      </c>
    </row>
    <row r="22" spans="1:38" ht="4.95" customHeight="1" x14ac:dyDescent="0.3">
      <c r="A22" s="1" t="str" cm="1">
        <f t="array" ref="A22">IF(B22="","",IF(AND(F22:AU22=0),"n/a",""))</f>
        <v/>
      </c>
      <c r="H22" s="344"/>
      <c r="K22" s="110"/>
      <c r="O22" s="42"/>
      <c r="Q22" s="110"/>
      <c r="U22" s="31"/>
      <c r="W22" s="110"/>
      <c r="AA22" s="31"/>
      <c r="AC22" s="110"/>
      <c r="AG22" s="42"/>
    </row>
    <row r="23" spans="1:38" x14ac:dyDescent="0.3">
      <c r="A23" s="1" t="str" cm="1">
        <f t="array" ref="A23">IF(B23="","",IF(AND(F23:AU23=0),"n/a",""))</f>
        <v/>
      </c>
      <c r="B23" s="22" t="s">
        <v>90</v>
      </c>
      <c r="D23" s="22" t="s">
        <v>12</v>
      </c>
      <c r="F23" s="91">
        <f>SUMIFS(Detail_PL!AM:AM,Detail_PL!$E:$E,Unadj_to_Adj_PL!$B23)</f>
        <v>6.1578700000000008</v>
      </c>
      <c r="G23" s="91">
        <f>SUMIFS(Detail_PL!AN:AN,Detail_PL!$E:$E,Unadj_to_Adj_PL!$B23)</f>
        <v>2.7711699999999997</v>
      </c>
      <c r="H23" s="92">
        <f>SUMIFS(Detail_PL!AO:AO,Detail_PL!$E:$E,Unadj_to_Adj_PL!$B23)</f>
        <v>1.3200399999999997</v>
      </c>
      <c r="I23" s="91">
        <f>SUMIFS(Detail_PL!AP:AP,Detail_PL!$E:$E,Unadj_to_Adj_PL!$B23)</f>
        <v>1.8336700000000001</v>
      </c>
      <c r="J23" s="91">
        <f>SUMIFS(Detail_PL!AQ:AQ,Detail_PL!$E:$E,Unadj_to_Adj_PL!$B23)</f>
        <v>0.38254000000000005</v>
      </c>
      <c r="K23" s="135"/>
      <c r="L23" s="41">
        <f t="shared" ref="L23:L34" si="18">IFERROR(F23/F$7,0)</f>
        <v>3.9990249914075649E-3</v>
      </c>
      <c r="M23" s="41">
        <f t="shared" ref="M23:M34" si="19">IFERROR(G23/G$7,0)</f>
        <v>1.9986880150187104E-3</v>
      </c>
      <c r="N23" s="41">
        <f t="shared" ref="N23:N34" si="20">IFERROR(H23/H$7,0)</f>
        <v>8.6588714521119721E-4</v>
      </c>
      <c r="O23" s="42">
        <f t="shared" ref="O23:O34" si="21">IFERROR(I23/I$7,0)</f>
        <v>2.6820073895141728E-3</v>
      </c>
      <c r="P23" s="41">
        <f t="shared" ref="P23:P34" si="22">IFERROR(J23/J$7,0)</f>
        <v>4.6555107627987578E-4</v>
      </c>
      <c r="Q23" s="135"/>
      <c r="R23" s="30">
        <f>-SUMIFS(EBITDA_db!I:I,EBITDA_db!$E:$E,$B23)</f>
        <v>0</v>
      </c>
      <c r="S23" s="30">
        <f>-SUMIFS(EBITDA_db!J:J,EBITDA_db!$E:$E,$B23)</f>
        <v>0</v>
      </c>
      <c r="T23" s="30">
        <f>-SUMIFS(EBITDA_db!K:K,EBITDA_db!$E:$E,$B23)</f>
        <v>0</v>
      </c>
      <c r="U23" s="31">
        <f>-SUMIFS(EBITDA_db!L:L,EBITDA_db!$E:$E,$B23)</f>
        <v>0</v>
      </c>
      <c r="V23" s="30">
        <f>-SUMIFS(EBITDA_db!M:M,EBITDA_db!$E:$E,$B23)</f>
        <v>0</v>
      </c>
      <c r="W23" s="135"/>
      <c r="X23" s="30">
        <f t="shared" ref="X23:X33" si="23">SUM(R23,F23)</f>
        <v>6.1578700000000008</v>
      </c>
      <c r="Y23" s="30">
        <f t="shared" ref="Y23:Y34" si="24">SUM(S23,G23)</f>
        <v>2.7711699999999997</v>
      </c>
      <c r="Z23" s="30">
        <f t="shared" ref="Z23:Z34" si="25">SUM(T23,H23)</f>
        <v>1.3200399999999997</v>
      </c>
      <c r="AA23" s="31">
        <f t="shared" ref="AA23:AA34" si="26">SUM(U23,I23)</f>
        <v>1.8336700000000001</v>
      </c>
      <c r="AB23" s="30">
        <f t="shared" ref="AB23:AB34" si="27">SUM(V23,J23)</f>
        <v>0.38254000000000005</v>
      </c>
      <c r="AC23" s="135"/>
      <c r="AD23" s="41">
        <f>IFERROR(X23/X$7,0)</f>
        <v>4.8510936094993138E-3</v>
      </c>
      <c r="AE23" s="41">
        <f>IFERROR(Y23/Y$7,0)</f>
        <v>2.098580603675453E-3</v>
      </c>
      <c r="AF23" s="41">
        <f>IFERROR(Z23/Z$7,0)</f>
        <v>8.6588714521119721E-4</v>
      </c>
      <c r="AG23" s="42">
        <f>IFERROR(AA23/AA$7,0)</f>
        <v>2.9927898323716495E-3</v>
      </c>
      <c r="AH23" s="41">
        <f>IFERROR(AB23/AB$7,0)</f>
        <v>4.6555107627987578E-4</v>
      </c>
    </row>
    <row r="24" spans="1:38" x14ac:dyDescent="0.3">
      <c r="A24" s="1" t="str" cm="1">
        <f t="array" ref="A24">IF(B24="","",IF(AND(F24:AU24=0),"n/a",""))</f>
        <v/>
      </c>
      <c r="B24" s="22" t="s">
        <v>92</v>
      </c>
      <c r="D24" s="22" t="s">
        <v>12</v>
      </c>
      <c r="F24" s="91">
        <f>SUMIFS(Detail_PL!AM:AM,Detail_PL!$E:$E,Unadj_to_Adj_PL!$B24)</f>
        <v>22.562139999999999</v>
      </c>
      <c r="G24" s="91">
        <f>SUMIFS(Detail_PL!AN:AN,Detail_PL!$E:$E,Unadj_to_Adj_PL!$B24)</f>
        <v>17.581579999999999</v>
      </c>
      <c r="H24" s="92">
        <f>SUMIFS(Detail_PL!AO:AO,Detail_PL!$E:$E,Unadj_to_Adj_PL!$B24)</f>
        <v>16.184260000000002</v>
      </c>
      <c r="I24" s="91">
        <f>SUMIFS(Detail_PL!AP:AP,Detail_PL!$E:$E,Unadj_to_Adj_PL!$B24)</f>
        <v>8.22072</v>
      </c>
      <c r="J24" s="91">
        <f>SUMIFS(Detail_PL!AQ:AQ,Detail_PL!$E:$E,Unadj_to_Adj_PL!$B24)</f>
        <v>6.8234000000000004</v>
      </c>
      <c r="K24" s="135"/>
      <c r="L24" s="41">
        <f t="shared" si="18"/>
        <v>1.4652235548921342E-2</v>
      </c>
      <c r="M24" s="41">
        <f t="shared" si="19"/>
        <v>1.268059817012044E-2</v>
      </c>
      <c r="N24" s="41">
        <f t="shared" si="20"/>
        <v>1.0616150032389757E-2</v>
      </c>
      <c r="O24" s="42">
        <f t="shared" si="21"/>
        <v>1.2023991114610017E-2</v>
      </c>
      <c r="P24" s="41">
        <f t="shared" si="22"/>
        <v>8.30407594993492E-3</v>
      </c>
      <c r="Q24" s="135"/>
      <c r="R24" s="30">
        <f>-SUMIFS(EBITDA_db!I:I,EBITDA_db!$E:$E,$B24)</f>
        <v>0</v>
      </c>
      <c r="S24" s="30">
        <f>-SUMIFS(EBITDA_db!J:J,EBITDA_db!$E:$E,$B24)</f>
        <v>0</v>
      </c>
      <c r="T24" s="30">
        <f>-SUMIFS(EBITDA_db!K:K,EBITDA_db!$E:$E,$B24)</f>
        <v>0</v>
      </c>
      <c r="U24" s="31">
        <f>-SUMIFS(EBITDA_db!L:L,EBITDA_db!$E:$E,$B24)</f>
        <v>0</v>
      </c>
      <c r="V24" s="30">
        <f>-SUMIFS(EBITDA_db!M:M,EBITDA_db!$E:$E,$B24)</f>
        <v>0</v>
      </c>
      <c r="W24" s="135"/>
      <c r="X24" s="30">
        <f t="shared" si="23"/>
        <v>22.562139999999999</v>
      </c>
      <c r="Y24" s="30">
        <f t="shared" si="24"/>
        <v>17.581579999999999</v>
      </c>
      <c r="Z24" s="30">
        <f t="shared" si="25"/>
        <v>16.184260000000002</v>
      </c>
      <c r="AA24" s="31">
        <f t="shared" si="26"/>
        <v>8.22072</v>
      </c>
      <c r="AB24" s="30">
        <f t="shared" si="27"/>
        <v>6.8234000000000004</v>
      </c>
      <c r="AC24" s="135"/>
      <c r="AD24" s="41">
        <f t="shared" ref="AD24:AD32" si="28">IFERROR(X24/X$7,0)</f>
        <v>1.7774174052168822E-2</v>
      </c>
      <c r="AE24" s="41">
        <f t="shared" ref="AE24:AE32" si="29">IFERROR(Y24/Y$7,0)</f>
        <v>1.3314362803425366E-2</v>
      </c>
      <c r="AF24" s="41">
        <f t="shared" ref="AF24:AF32" si="30">IFERROR(Z24/Z$7,0)</f>
        <v>1.0616150032389757E-2</v>
      </c>
      <c r="AG24" s="42">
        <f t="shared" ref="AG24:AG32" si="31">IFERROR(AA24/AA$7,0)</f>
        <v>1.3417292768477569E-2</v>
      </c>
      <c r="AH24" s="41">
        <f t="shared" ref="AH24:AH32" si="32">IFERROR(AB24/AB$7,0)</f>
        <v>8.30407594993492E-3</v>
      </c>
      <c r="AL24" s="71"/>
    </row>
    <row r="25" spans="1:38" x14ac:dyDescent="0.3">
      <c r="A25" s="1" t="str" cm="1">
        <f t="array" ref="A25">IF(B25="","",IF(AND(F25:AU25=0),"n/a",""))</f>
        <v/>
      </c>
      <c r="B25" s="22" t="s">
        <v>102</v>
      </c>
      <c r="D25" s="22" t="s">
        <v>12</v>
      </c>
      <c r="F25" s="91">
        <f>SUMIFS(Detail_PL!AM:AM,Detail_PL!$E:$E,Unadj_to_Adj_PL!$B25)</f>
        <v>5.7527999999999997</v>
      </c>
      <c r="G25" s="91">
        <f>SUMIFS(Detail_PL!AN:AN,Detail_PL!$E:$E,Unadj_to_Adj_PL!$B25)</f>
        <v>5.0143399999999989</v>
      </c>
      <c r="H25" s="92">
        <f>SUMIFS(Detail_PL!AO:AO,Detail_PL!$E:$E,Unadj_to_Adj_PL!$B25)</f>
        <v>5.5333800000000002</v>
      </c>
      <c r="I25" s="91">
        <f>SUMIFS(Detail_PL!AP:AP,Detail_PL!$E:$E,Unadj_to_Adj_PL!$B25)</f>
        <v>2.4342600000000001</v>
      </c>
      <c r="J25" s="91">
        <f>SUMIFS(Detail_PL!AQ:AQ,Detail_PL!$E:$E,Unadj_to_Adj_PL!$B25)</f>
        <v>2.9533</v>
      </c>
      <c r="K25" s="135"/>
      <c r="L25" s="41">
        <f t="shared" si="18"/>
        <v>3.7359656781597267E-3</v>
      </c>
      <c r="M25" s="41">
        <f t="shared" si="19"/>
        <v>3.6165595258424851E-3</v>
      </c>
      <c r="N25" s="41">
        <f t="shared" si="20"/>
        <v>3.6296495648379867E-3</v>
      </c>
      <c r="O25" s="42">
        <f t="shared" si="21"/>
        <v>3.5604570658835941E-3</v>
      </c>
      <c r="P25" s="41">
        <f t="shared" si="22"/>
        <v>3.5941652992559133E-3</v>
      </c>
      <c r="Q25" s="135"/>
      <c r="R25" s="30">
        <f>-SUMIFS(EBITDA_db!I:I,EBITDA_db!$E:$E,$B25)</f>
        <v>0</v>
      </c>
      <c r="S25" s="30">
        <f>-SUMIFS(EBITDA_db!J:J,EBITDA_db!$E:$E,$B25)</f>
        <v>0</v>
      </c>
      <c r="T25" s="30">
        <f>-SUMIFS(EBITDA_db!K:K,EBITDA_db!$E:$E,$B25)</f>
        <v>0</v>
      </c>
      <c r="U25" s="31">
        <f>-SUMIFS(EBITDA_db!L:L,EBITDA_db!$E:$E,$B25)</f>
        <v>0</v>
      </c>
      <c r="V25" s="30">
        <f>-SUMIFS(EBITDA_db!M:M,EBITDA_db!$E:$E,$B25)</f>
        <v>0</v>
      </c>
      <c r="W25" s="135"/>
      <c r="X25" s="30">
        <f t="shared" si="23"/>
        <v>5.7527999999999997</v>
      </c>
      <c r="Y25" s="30">
        <f t="shared" si="24"/>
        <v>5.0143399999999989</v>
      </c>
      <c r="Z25" s="30">
        <f t="shared" si="25"/>
        <v>5.5333800000000002</v>
      </c>
      <c r="AA25" s="31">
        <f t="shared" si="26"/>
        <v>2.4342600000000001</v>
      </c>
      <c r="AB25" s="30">
        <f t="shared" si="27"/>
        <v>2.9533</v>
      </c>
      <c r="AC25" s="135"/>
      <c r="AD25" s="41">
        <f t="shared" si="28"/>
        <v>4.5319844876114054E-3</v>
      </c>
      <c r="AE25" s="41">
        <f t="shared" si="29"/>
        <v>3.7973118445400206E-3</v>
      </c>
      <c r="AF25" s="41">
        <f t="shared" si="30"/>
        <v>3.6296495648379867E-3</v>
      </c>
      <c r="AG25" s="42">
        <f t="shared" si="31"/>
        <v>3.973031449142436E-3</v>
      </c>
      <c r="AH25" s="41">
        <f t="shared" si="32"/>
        <v>3.5941652992559133E-3</v>
      </c>
    </row>
    <row r="26" spans="1:38" x14ac:dyDescent="0.3">
      <c r="A26" s="1" t="str" cm="1">
        <f t="array" ref="A26">IF(B26="","",IF(AND(F26:AU26=0),"n/a",""))</f>
        <v/>
      </c>
      <c r="B26" s="22" t="s">
        <v>89</v>
      </c>
      <c r="D26" s="22" t="s">
        <v>12</v>
      </c>
      <c r="F26" s="91">
        <f>SUMIFS(Detail_PL!AM:AM,Detail_PL!$E:$E,Unadj_to_Adj_PL!$B26)</f>
        <v>1.3872</v>
      </c>
      <c r="G26" s="91">
        <f>SUMIFS(Detail_PL!AN:AN,Detail_PL!$E:$E,Unadj_to_Adj_PL!$B26)</f>
        <v>0.95</v>
      </c>
      <c r="H26" s="92">
        <f>SUMIFS(Detail_PL!AO:AO,Detail_PL!$E:$E,Unadj_to_Adj_PL!$B26)</f>
        <v>1.125</v>
      </c>
      <c r="I26" s="91">
        <f>SUMIFS(Detail_PL!AP:AP,Detail_PL!$E:$E,Unadj_to_Adj_PL!$B26)</f>
        <v>0.77500000000000002</v>
      </c>
      <c r="J26" s="91">
        <f>SUMIFS(Detail_PL!AQ:AQ,Detail_PL!$E:$E,Unadj_to_Adj_PL!$B26)</f>
        <v>0.95</v>
      </c>
      <c r="K26" s="135"/>
      <c r="L26" s="41">
        <f t="shared" si="18"/>
        <v>9.0087115643567878E-4</v>
      </c>
      <c r="M26" s="41">
        <f t="shared" si="19"/>
        <v>6.8518121019922086E-4</v>
      </c>
      <c r="N26" s="41">
        <f t="shared" si="20"/>
        <v>7.3794963664934176E-4</v>
      </c>
      <c r="O26" s="42">
        <f t="shared" si="21"/>
        <v>1.1335495082940136E-3</v>
      </c>
      <c r="P26" s="41">
        <f t="shared" si="22"/>
        <v>1.1561497424213989E-3</v>
      </c>
      <c r="Q26" s="135"/>
      <c r="R26" s="30">
        <f>-SUMIFS(EBITDA_db!I:I,EBITDA_db!$E:$E,$B26)</f>
        <v>0</v>
      </c>
      <c r="S26" s="30">
        <f>-SUMIFS(EBITDA_db!J:J,EBITDA_db!$E:$E,$B26)</f>
        <v>0</v>
      </c>
      <c r="T26" s="30">
        <f>-SUMIFS(EBITDA_db!K:K,EBITDA_db!$E:$E,$B26)</f>
        <v>0</v>
      </c>
      <c r="U26" s="31">
        <f>-SUMIFS(EBITDA_db!L:L,EBITDA_db!$E:$E,$B26)</f>
        <v>0</v>
      </c>
      <c r="V26" s="30">
        <f>-SUMIFS(EBITDA_db!M:M,EBITDA_db!$E:$E,$B26)</f>
        <v>0</v>
      </c>
      <c r="W26" s="135"/>
      <c r="X26" s="30">
        <f t="shared" si="23"/>
        <v>1.3872</v>
      </c>
      <c r="Y26" s="30">
        <f t="shared" si="24"/>
        <v>0.95</v>
      </c>
      <c r="Z26" s="30">
        <f t="shared" si="25"/>
        <v>1.125</v>
      </c>
      <c r="AA26" s="31">
        <f t="shared" si="26"/>
        <v>0.77500000000000002</v>
      </c>
      <c r="AB26" s="30">
        <f t="shared" si="27"/>
        <v>0.95</v>
      </c>
      <c r="AC26" s="135"/>
      <c r="AD26" s="41">
        <f t="shared" si="28"/>
        <v>1.092818954459488E-3</v>
      </c>
      <c r="AE26" s="41">
        <f t="shared" si="29"/>
        <v>7.1942593687564476E-4</v>
      </c>
      <c r="AF26" s="41">
        <f t="shared" si="30"/>
        <v>7.3794963664934176E-4</v>
      </c>
      <c r="AG26" s="42">
        <f t="shared" si="31"/>
        <v>1.2649016017538752E-3</v>
      </c>
      <c r="AH26" s="41">
        <f t="shared" si="32"/>
        <v>1.1561497424213989E-3</v>
      </c>
    </row>
    <row r="27" spans="1:38" x14ac:dyDescent="0.3">
      <c r="A27" s="1" t="str" cm="1">
        <f t="array" ref="A27">IF(B27="","",IF(AND(F27:AU27=0),"n/a",""))</f>
        <v/>
      </c>
      <c r="B27" s="22" t="s">
        <v>474</v>
      </c>
      <c r="D27" s="22" t="s">
        <v>12</v>
      </c>
      <c r="F27" s="91">
        <f>SUMIFS(Detail_PL!AM:AM,Detail_PL!$E:$E,Unadj_to_Adj_PL!$B27)</f>
        <v>19.480900000000002</v>
      </c>
      <c r="G27" s="91">
        <f>SUMIFS(Detail_PL!AN:AN,Detail_PL!$E:$E,Unadj_to_Adj_PL!$B27)</f>
        <v>19.063020000000002</v>
      </c>
      <c r="H27" s="92">
        <f>SUMIFS(Detail_PL!AO:AO,Detail_PL!$E:$E,Unadj_to_Adj_PL!$B27)</f>
        <v>21.291470000000004</v>
      </c>
      <c r="I27" s="91">
        <f>SUMIFS(Detail_PL!AP:AP,Detail_PL!$E:$E,Unadj_to_Adj_PL!$B27)</f>
        <v>3.5760000000000001</v>
      </c>
      <c r="J27" s="91">
        <f>SUMIFS(Detail_PL!AQ:AQ,Detail_PL!$E:$E,Unadj_to_Adj_PL!$B27)</f>
        <v>5.8044500000000001</v>
      </c>
      <c r="K27" s="135"/>
      <c r="L27" s="41">
        <f t="shared" ref="L27:P29" si="33">IFERROR(F27/F$7,0)</f>
        <v>1.2651226147208634E-2</v>
      </c>
      <c r="M27" s="41">
        <f t="shared" si="33"/>
        <v>1.3749076961738899E-2</v>
      </c>
      <c r="N27" s="41">
        <f t="shared" si="33"/>
        <v>1.3966251155760324E-2</v>
      </c>
      <c r="O27" s="42">
        <f t="shared" si="33"/>
        <v>5.2304168279476027E-3</v>
      </c>
      <c r="P27" s="41">
        <f t="shared" si="33"/>
        <v>7.064014076208304E-3</v>
      </c>
      <c r="Q27" s="135"/>
      <c r="R27" s="30">
        <f>-SUMIFS(EBITDA_db!I:I,EBITDA_db!$E:$E,$B27)</f>
        <v>0</v>
      </c>
      <c r="S27" s="30">
        <f>-SUMIFS(EBITDA_db!J:J,EBITDA_db!$E:$E,$B27)</f>
        <v>0</v>
      </c>
      <c r="T27" s="30">
        <f>-SUMIFS(EBITDA_db!K:K,EBITDA_db!$E:$E,$B27)</f>
        <v>0</v>
      </c>
      <c r="U27" s="31">
        <f>-SUMIFS(EBITDA_db!L:L,EBITDA_db!$E:$E,$B27)</f>
        <v>0</v>
      </c>
      <c r="V27" s="30">
        <f>-SUMIFS(EBITDA_db!M:M,EBITDA_db!$E:$E,$B27)</f>
        <v>0</v>
      </c>
      <c r="W27" s="135"/>
      <c r="X27" s="30">
        <f t="shared" ref="X27:AB29" si="34">SUM(R27,F27)</f>
        <v>19.480900000000002</v>
      </c>
      <c r="Y27" s="30">
        <f t="shared" si="34"/>
        <v>19.063020000000002</v>
      </c>
      <c r="Z27" s="30">
        <f t="shared" si="34"/>
        <v>21.291470000000004</v>
      </c>
      <c r="AA27" s="31">
        <f t="shared" si="34"/>
        <v>3.5760000000000001</v>
      </c>
      <c r="AB27" s="30">
        <f t="shared" si="34"/>
        <v>5.8044500000000001</v>
      </c>
      <c r="AC27" s="135"/>
      <c r="AD27" s="41">
        <f t="shared" ref="AD27:AH29" si="35">IFERROR(X27/X$7,0)</f>
        <v>1.5346811397008248E-2</v>
      </c>
      <c r="AE27" s="41">
        <f t="shared" si="35"/>
        <v>1.4436243182293848E-2</v>
      </c>
      <c r="AF27" s="41">
        <f t="shared" si="35"/>
        <v>1.3966251155760324E-2</v>
      </c>
      <c r="AG27" s="42">
        <f t="shared" si="35"/>
        <v>5.8365008101572352E-3</v>
      </c>
      <c r="AH27" s="41">
        <f t="shared" si="35"/>
        <v>7.064014076208304E-3</v>
      </c>
    </row>
    <row r="28" spans="1:38" hidden="1" outlineLevel="1" x14ac:dyDescent="0.3">
      <c r="A28" s="1" t="str" cm="1">
        <f t="array" ref="A28">IF(B28="","",IF(AND(F28:AU28=0),"n/a",""))</f>
        <v>n/a</v>
      </c>
      <c r="B28" s="22" t="s">
        <v>475</v>
      </c>
      <c r="D28" s="22" t="s">
        <v>12</v>
      </c>
      <c r="F28" s="91">
        <f>SUMIFS(Detail_PL!AM:AM,Detail_PL!$E:$E,Unadj_to_Adj_PL!$B28)</f>
        <v>0</v>
      </c>
      <c r="G28" s="91">
        <f>SUMIFS(Detail_PL!AN:AN,Detail_PL!$E:$E,Unadj_to_Adj_PL!$B28)</f>
        <v>0</v>
      </c>
      <c r="H28" s="92">
        <f>SUMIFS(Detail_PL!AO:AO,Detail_PL!$E:$E,Unadj_to_Adj_PL!$B28)</f>
        <v>0</v>
      </c>
      <c r="I28" s="91">
        <f>SUMIFS(Detail_PL!AP:AP,Detail_PL!$E:$E,Unadj_to_Adj_PL!$B28)</f>
        <v>0</v>
      </c>
      <c r="J28" s="91">
        <f>SUMIFS(Detail_PL!AQ:AQ,Detail_PL!$E:$E,Unadj_to_Adj_PL!$B28)</f>
        <v>0</v>
      </c>
      <c r="K28" s="135"/>
      <c r="L28" s="41">
        <f t="shared" si="33"/>
        <v>0</v>
      </c>
      <c r="M28" s="41">
        <f t="shared" si="33"/>
        <v>0</v>
      </c>
      <c r="N28" s="41">
        <f t="shared" si="33"/>
        <v>0</v>
      </c>
      <c r="O28" s="42">
        <f t="shared" si="33"/>
        <v>0</v>
      </c>
      <c r="P28" s="41">
        <f t="shared" si="33"/>
        <v>0</v>
      </c>
      <c r="Q28" s="135"/>
      <c r="R28" s="30">
        <f>-SUMIFS(EBITDA_db!I:I,EBITDA_db!$E:$E,$B28)</f>
        <v>0</v>
      </c>
      <c r="S28" s="30">
        <f>-SUMIFS(EBITDA_db!J:J,EBITDA_db!$E:$E,$B28)</f>
        <v>0</v>
      </c>
      <c r="T28" s="30">
        <f>-SUMIFS(EBITDA_db!K:K,EBITDA_db!$E:$E,$B28)</f>
        <v>0</v>
      </c>
      <c r="U28" s="31">
        <f>-SUMIFS(EBITDA_db!L:L,EBITDA_db!$E:$E,$B28)</f>
        <v>0</v>
      </c>
      <c r="V28" s="30">
        <f>-SUMIFS(EBITDA_db!M:M,EBITDA_db!$E:$E,$B28)</f>
        <v>0</v>
      </c>
      <c r="W28" s="135"/>
      <c r="X28" s="30">
        <f t="shared" si="34"/>
        <v>0</v>
      </c>
      <c r="Y28" s="30">
        <f t="shared" si="34"/>
        <v>0</v>
      </c>
      <c r="Z28" s="30">
        <f t="shared" si="34"/>
        <v>0</v>
      </c>
      <c r="AA28" s="31">
        <f t="shared" si="34"/>
        <v>0</v>
      </c>
      <c r="AB28" s="30">
        <f t="shared" si="34"/>
        <v>0</v>
      </c>
      <c r="AC28" s="135"/>
      <c r="AD28" s="41">
        <f t="shared" si="35"/>
        <v>0</v>
      </c>
      <c r="AE28" s="41">
        <f t="shared" si="35"/>
        <v>0</v>
      </c>
      <c r="AF28" s="41">
        <f t="shared" si="35"/>
        <v>0</v>
      </c>
      <c r="AG28" s="42">
        <f t="shared" si="35"/>
        <v>0</v>
      </c>
      <c r="AH28" s="41">
        <f t="shared" si="35"/>
        <v>0</v>
      </c>
    </row>
    <row r="29" spans="1:38" hidden="1" outlineLevel="1" x14ac:dyDescent="0.3">
      <c r="A29" s="1" t="str" cm="1">
        <f t="array" ref="A29">IF(B29="","",IF(AND(F29:AU29=0),"n/a",""))</f>
        <v>n/a</v>
      </c>
      <c r="B29" s="22" t="s">
        <v>473</v>
      </c>
      <c r="D29" s="22" t="s">
        <v>12</v>
      </c>
      <c r="F29" s="91">
        <f>SUMIFS(Detail_PL!AM:AM,Detail_PL!$E:$E,Unadj_to_Adj_PL!$B29)</f>
        <v>0</v>
      </c>
      <c r="G29" s="91">
        <f>SUMIFS(Detail_PL!AN:AN,Detail_PL!$E:$E,Unadj_to_Adj_PL!$B29)</f>
        <v>0</v>
      </c>
      <c r="H29" s="92">
        <f>SUMIFS(Detail_PL!AO:AO,Detail_PL!$E:$E,Unadj_to_Adj_PL!$B29)</f>
        <v>0</v>
      </c>
      <c r="I29" s="91">
        <f>SUMIFS(Detail_PL!AP:AP,Detail_PL!$E:$E,Unadj_to_Adj_PL!$B29)</f>
        <v>0</v>
      </c>
      <c r="J29" s="91">
        <f>SUMIFS(Detail_PL!AQ:AQ,Detail_PL!$E:$E,Unadj_to_Adj_PL!$B29)</f>
        <v>0</v>
      </c>
      <c r="K29" s="135"/>
      <c r="L29" s="41">
        <f t="shared" si="33"/>
        <v>0</v>
      </c>
      <c r="M29" s="41">
        <f t="shared" si="33"/>
        <v>0</v>
      </c>
      <c r="N29" s="41">
        <f t="shared" si="33"/>
        <v>0</v>
      </c>
      <c r="O29" s="42">
        <f t="shared" si="33"/>
        <v>0</v>
      </c>
      <c r="P29" s="41">
        <f t="shared" si="33"/>
        <v>0</v>
      </c>
      <c r="Q29" s="135"/>
      <c r="R29" s="30">
        <f>-SUMIFS(EBITDA_db!I:I,EBITDA_db!$E:$E,$B29)</f>
        <v>0</v>
      </c>
      <c r="S29" s="30">
        <f>-SUMIFS(EBITDA_db!J:J,EBITDA_db!$E:$E,$B29)</f>
        <v>0</v>
      </c>
      <c r="T29" s="30">
        <f>-SUMIFS(EBITDA_db!K:K,EBITDA_db!$E:$E,$B29)</f>
        <v>0</v>
      </c>
      <c r="U29" s="31">
        <f>-SUMIFS(EBITDA_db!L:L,EBITDA_db!$E:$E,$B29)</f>
        <v>0</v>
      </c>
      <c r="V29" s="30">
        <f>-SUMIFS(EBITDA_db!M:M,EBITDA_db!$E:$E,$B29)</f>
        <v>0</v>
      </c>
      <c r="W29" s="135"/>
      <c r="X29" s="30">
        <f t="shared" si="34"/>
        <v>0</v>
      </c>
      <c r="Y29" s="30">
        <f t="shared" si="34"/>
        <v>0</v>
      </c>
      <c r="Z29" s="30">
        <f t="shared" si="34"/>
        <v>0</v>
      </c>
      <c r="AA29" s="31">
        <f t="shared" si="34"/>
        <v>0</v>
      </c>
      <c r="AB29" s="30">
        <f t="shared" si="34"/>
        <v>0</v>
      </c>
      <c r="AC29" s="135"/>
      <c r="AD29" s="41">
        <f t="shared" si="35"/>
        <v>0</v>
      </c>
      <c r="AE29" s="41">
        <f t="shared" si="35"/>
        <v>0</v>
      </c>
      <c r="AF29" s="41">
        <f t="shared" si="35"/>
        <v>0</v>
      </c>
      <c r="AG29" s="42">
        <f t="shared" si="35"/>
        <v>0</v>
      </c>
      <c r="AH29" s="41">
        <f t="shared" si="35"/>
        <v>0</v>
      </c>
    </row>
    <row r="30" spans="1:38" collapsed="1" x14ac:dyDescent="0.3">
      <c r="A30" s="1" t="str" cm="1">
        <f t="array" ref="A30">IF(B30="","",IF(AND(F30:AU30=0),"n/a",""))</f>
        <v/>
      </c>
      <c r="B30" s="22" t="s">
        <v>87</v>
      </c>
      <c r="D30" s="22" t="s">
        <v>12</v>
      </c>
      <c r="F30" s="91">
        <f>SUMIFS(Detail_PL!AM:AM,Detail_PL!$E:$E,Unadj_to_Adj_PL!$B30)</f>
        <v>10.39634</v>
      </c>
      <c r="G30" s="91">
        <f>SUMIFS(Detail_PL!AN:AN,Detail_PL!$E:$E,Unadj_to_Adj_PL!$B30)</f>
        <v>5.6424300000000001</v>
      </c>
      <c r="H30" s="92">
        <f>SUMIFS(Detail_PL!AO:AO,Detail_PL!$E:$E,Unadj_to_Adj_PL!$B30)</f>
        <v>5.0790600000000001</v>
      </c>
      <c r="I30" s="91">
        <f>SUMIFS(Detail_PL!AP:AP,Detail_PL!$E:$E,Unadj_to_Adj_PL!$B30)</f>
        <v>3.0432100000000002</v>
      </c>
      <c r="J30" s="91">
        <f>SUMIFS(Detail_PL!AQ:AQ,Detail_PL!$E:$E,Unadj_to_Adj_PL!$B30)</f>
        <v>2.4798400000000003</v>
      </c>
      <c r="K30" s="135"/>
      <c r="L30" s="41">
        <f t="shared" si="18"/>
        <v>6.7515591396327176E-3</v>
      </c>
      <c r="M30" s="41">
        <f t="shared" si="19"/>
        <v>4.0695652798572526E-3</v>
      </c>
      <c r="N30" s="41">
        <f t="shared" si="20"/>
        <v>3.3316359835735164E-3</v>
      </c>
      <c r="O30" s="42">
        <f t="shared" si="21"/>
        <v>4.4511344504973224E-3</v>
      </c>
      <c r="P30" s="41">
        <f t="shared" si="22"/>
        <v>3.0179646076276653E-3</v>
      </c>
      <c r="Q30" s="135"/>
      <c r="R30" s="30">
        <f>-SUMIFS(EBITDA_db!I:I,EBITDA_db!$E:$E,$B30)</f>
        <v>0</v>
      </c>
      <c r="S30" s="30">
        <f>-SUMIFS(EBITDA_db!J:J,EBITDA_db!$E:$E,$B30)</f>
        <v>0</v>
      </c>
      <c r="T30" s="30">
        <f>-SUMIFS(EBITDA_db!K:K,EBITDA_db!$E:$E,$B30)</f>
        <v>0</v>
      </c>
      <c r="U30" s="31">
        <f>-SUMIFS(EBITDA_db!L:L,EBITDA_db!$E:$E,$B30)</f>
        <v>0</v>
      </c>
      <c r="V30" s="30">
        <f>-SUMIFS(EBITDA_db!M:M,EBITDA_db!$E:$E,$B30)</f>
        <v>0</v>
      </c>
      <c r="W30" s="135"/>
      <c r="X30" s="30">
        <f t="shared" si="23"/>
        <v>10.39634</v>
      </c>
      <c r="Y30" s="30">
        <f t="shared" si="24"/>
        <v>5.6424300000000001</v>
      </c>
      <c r="Z30" s="30">
        <f t="shared" si="25"/>
        <v>5.0790600000000001</v>
      </c>
      <c r="AA30" s="31">
        <f t="shared" si="26"/>
        <v>3.0432100000000002</v>
      </c>
      <c r="AB30" s="30">
        <f t="shared" si="27"/>
        <v>2.4798400000000003</v>
      </c>
      <c r="AC30" s="135"/>
      <c r="AD30" s="41">
        <f t="shared" si="28"/>
        <v>8.1901077054536853E-3</v>
      </c>
      <c r="AE30" s="41">
        <f t="shared" si="29"/>
        <v>4.2729584094792043E-3</v>
      </c>
      <c r="AF30" s="41">
        <f t="shared" si="30"/>
        <v>3.3316359835735164E-3</v>
      </c>
      <c r="AG30" s="42">
        <f t="shared" si="31"/>
        <v>4.9669176819011748E-3</v>
      </c>
      <c r="AH30" s="41">
        <f t="shared" si="32"/>
        <v>3.0179646076276653E-3</v>
      </c>
    </row>
    <row r="31" spans="1:38" x14ac:dyDescent="0.3">
      <c r="A31" s="1" t="str" cm="1">
        <f t="array" ref="A31">IF(B31="","",IF(AND(F31:AU31=0),"n/a",""))</f>
        <v/>
      </c>
      <c r="B31" s="22" t="s">
        <v>88</v>
      </c>
      <c r="D31" s="22" t="s">
        <v>12</v>
      </c>
      <c r="F31" s="91">
        <f>SUMIFS(Detail_PL!AM:AM,Detail_PL!$E:$E,Unadj_to_Adj_PL!$B31)</f>
        <v>1.29728</v>
      </c>
      <c r="G31" s="91">
        <f>SUMIFS(Detail_PL!AN:AN,Detail_PL!$E:$E,Unadj_to_Adj_PL!$B31)</f>
        <v>0.40758999999999995</v>
      </c>
      <c r="H31" s="92">
        <f>SUMIFS(Detail_PL!AO:AO,Detail_PL!$E:$E,Unadj_to_Adj_PL!$B31)</f>
        <v>0.75824000000000003</v>
      </c>
      <c r="I31" s="91">
        <f>SUMIFS(Detail_PL!AP:AP,Detail_PL!$E:$E,Unadj_to_Adj_PL!$B31)</f>
        <v>0.2621</v>
      </c>
      <c r="J31" s="91">
        <f>SUMIFS(Detail_PL!AQ:AQ,Detail_PL!$E:$E,Unadj_to_Adj_PL!$B31)</f>
        <v>0.61275000000000002</v>
      </c>
      <c r="K31" s="135"/>
      <c r="L31" s="41">
        <f t="shared" si="18"/>
        <v>8.424755866644157E-4</v>
      </c>
      <c r="M31" s="41">
        <f t="shared" si="19"/>
        <v>2.9397158891063203E-4</v>
      </c>
      <c r="N31" s="41">
        <f t="shared" si="20"/>
        <v>4.9737149554933055E-4</v>
      </c>
      <c r="O31" s="42">
        <f t="shared" si="21"/>
        <v>3.833591304824012E-4</v>
      </c>
      <c r="P31" s="41">
        <f t="shared" si="22"/>
        <v>7.4571658386180233E-4</v>
      </c>
      <c r="Q31" s="135"/>
      <c r="R31" s="30">
        <f>-SUMIFS(EBITDA_db!I:I,EBITDA_db!$E:$E,$B31)</f>
        <v>0</v>
      </c>
      <c r="S31" s="30">
        <f>-SUMIFS(EBITDA_db!J:J,EBITDA_db!$E:$E,$B31)</f>
        <v>0</v>
      </c>
      <c r="T31" s="30">
        <f>-SUMIFS(EBITDA_db!K:K,EBITDA_db!$E:$E,$B31)</f>
        <v>0</v>
      </c>
      <c r="U31" s="31">
        <f>-SUMIFS(EBITDA_db!L:L,EBITDA_db!$E:$E,$B31)</f>
        <v>0</v>
      </c>
      <c r="V31" s="30">
        <f>-SUMIFS(EBITDA_db!M:M,EBITDA_db!$E:$E,$B31)</f>
        <v>0</v>
      </c>
      <c r="W31" s="135"/>
      <c r="X31" s="30">
        <f t="shared" si="23"/>
        <v>1.29728</v>
      </c>
      <c r="Y31" s="30">
        <f t="shared" si="24"/>
        <v>0.40758999999999995</v>
      </c>
      <c r="Z31" s="30">
        <f t="shared" si="25"/>
        <v>0.75824000000000003</v>
      </c>
      <c r="AA31" s="31">
        <f t="shared" si="26"/>
        <v>0.2621</v>
      </c>
      <c r="AB31" s="30">
        <f t="shared" si="27"/>
        <v>0.61275000000000002</v>
      </c>
      <c r="AC31" s="135"/>
      <c r="AD31" s="41">
        <f t="shared" si="28"/>
        <v>1.0219810937436595E-3</v>
      </c>
      <c r="AE31" s="41">
        <f t="shared" si="29"/>
        <v>3.0866401853804631E-4</v>
      </c>
      <c r="AF31" s="41">
        <f t="shared" si="30"/>
        <v>4.9737149554933055E-4</v>
      </c>
      <c r="AG31" s="42">
        <f t="shared" si="31"/>
        <v>4.2778156105766535E-4</v>
      </c>
      <c r="AH31" s="41">
        <f t="shared" si="32"/>
        <v>7.4571658386180233E-4</v>
      </c>
    </row>
    <row r="32" spans="1:38" x14ac:dyDescent="0.3">
      <c r="A32" s="1" t="str" cm="1">
        <f t="array" ref="A32">IF(B32="","",IF(AND(F32:AU32=0),"n/a",""))</f>
        <v/>
      </c>
      <c r="B32" s="22" t="s">
        <v>85</v>
      </c>
      <c r="D32" s="22" t="s">
        <v>12</v>
      </c>
      <c r="F32" s="91">
        <f>SUMIFS(Detail_PL!AM:AM,Detail_PL!$E:$E,Unadj_to_Adj_PL!$B32)</f>
        <v>6.1833400000000003</v>
      </c>
      <c r="G32" s="91">
        <f>SUMIFS(Detail_PL!AN:AN,Detail_PL!$E:$E,Unadj_to_Adj_PL!$B32)</f>
        <v>4.9187699999999985</v>
      </c>
      <c r="H32" s="92">
        <f>SUMIFS(Detail_PL!AO:AO,Detail_PL!$E:$E,Unadj_to_Adj_PL!$B32)</f>
        <v>-1.9479200000000005</v>
      </c>
      <c r="I32" s="91">
        <f>SUMIFS(Detail_PL!AP:AP,Detail_PL!$E:$E,Unadj_to_Adj_PL!$B32)</f>
        <v>7.6749400000000003</v>
      </c>
      <c r="J32" s="91">
        <f>SUMIFS(Detail_PL!AQ:AQ,Detail_PL!$E:$E,Unadj_to_Adj_PL!$B32)</f>
        <v>0.80824999999999991</v>
      </c>
      <c r="K32" s="135"/>
      <c r="L32" s="41">
        <f t="shared" si="18"/>
        <v>4.0155656404519827E-3</v>
      </c>
      <c r="M32" s="41">
        <f t="shared" si="19"/>
        <v>3.5476302960964433E-3</v>
      </c>
      <c r="N32" s="41">
        <f t="shared" si="20"/>
        <v>-1.2777483166417655E-3</v>
      </c>
      <c r="O32" s="42">
        <f t="shared" si="21"/>
        <v>1.1225708984756201E-2</v>
      </c>
      <c r="P32" s="41">
        <f t="shared" si="22"/>
        <v>9.8364003085483738E-4</v>
      </c>
      <c r="Q32" s="135"/>
      <c r="R32" s="30">
        <f>-SUMIFS(EBITDA_db!I:I,EBITDA_db!$E:$E,$B32)</f>
        <v>-3.4279999999999998E-2</v>
      </c>
      <c r="S32" s="30">
        <f>-SUMIFS(EBITDA_db!J:J,EBITDA_db!$E:$E,$B32)</f>
        <v>0</v>
      </c>
      <c r="T32" s="30">
        <f>-SUMIFS(EBITDA_db!K:K,EBITDA_db!$E:$E,$B32)</f>
        <v>4.7220000000000004</v>
      </c>
      <c r="U32" s="31">
        <f>-SUMIFS(EBITDA_db!L:L,EBITDA_db!$E:$E,$B32)</f>
        <v>-4.7220000000000004</v>
      </c>
      <c r="V32" s="30">
        <f>-SUMIFS(EBITDA_db!M:M,EBITDA_db!$E:$E,$B32)</f>
        <v>0</v>
      </c>
      <c r="W32" s="135"/>
      <c r="X32" s="30">
        <f t="shared" si="23"/>
        <v>6.1490600000000004</v>
      </c>
      <c r="Y32" s="30">
        <f t="shared" si="24"/>
        <v>4.9187699999999985</v>
      </c>
      <c r="Z32" s="30">
        <f t="shared" si="25"/>
        <v>2.7740799999999997</v>
      </c>
      <c r="AA32" s="31">
        <f t="shared" si="26"/>
        <v>2.9529399999999999</v>
      </c>
      <c r="AB32" s="30">
        <f t="shared" si="27"/>
        <v>0.80824999999999991</v>
      </c>
      <c r="AC32" s="135"/>
      <c r="AD32" s="41">
        <f t="shared" si="28"/>
        <v>4.8441532007703712E-3</v>
      </c>
      <c r="AE32" s="41">
        <f t="shared" si="29"/>
        <v>3.7249375952903307E-3</v>
      </c>
      <c r="AF32" s="41">
        <f t="shared" si="30"/>
        <v>1.8196722915877386E-3</v>
      </c>
      <c r="AG32" s="42">
        <f t="shared" si="31"/>
        <v>4.819585207591081E-3</v>
      </c>
      <c r="AH32" s="41">
        <f t="shared" si="32"/>
        <v>9.8364003085483738E-4</v>
      </c>
    </row>
    <row r="33" spans="1:38" hidden="1" outlineLevel="1" x14ac:dyDescent="0.3">
      <c r="A33" s="1" t="str" cm="1">
        <f t="array" ref="A33">IF(B33="","",IF(AND(F33:AU33=0),"n/a",""))</f>
        <v/>
      </c>
      <c r="B33" s="22" t="s">
        <v>101</v>
      </c>
      <c r="D33" s="22" t="s">
        <v>12</v>
      </c>
      <c r="F33" s="91">
        <f>SUMIFS(Detail_PL!AM:AM,Detail_PL!$E:$E,Unadj_to_Adj_PL!$B33)</f>
        <v>3.34287</v>
      </c>
      <c r="G33" s="91">
        <f>SUMIFS(Detail_PL!AN:AN,Detail_PL!$E:$E,Unadj_to_Adj_PL!$B33)</f>
        <v>3.9528699999999994</v>
      </c>
      <c r="H33" s="92">
        <f>SUMIFS(Detail_PL!AO:AO,Detail_PL!$E:$E,Unadj_to_Adj_PL!$B33)</f>
        <v>1.1523499999999998</v>
      </c>
      <c r="I33" s="91">
        <f>SUMIFS(Detail_PL!AP:AP,Detail_PL!$E:$E,Unadj_to_Adj_PL!$B33)</f>
        <v>3.1073900000000001</v>
      </c>
      <c r="J33" s="91">
        <f>SUMIFS(Detail_PL!AQ:AQ,Detail_PL!$E:$E,Unadj_to_Adj_PL!$B33)</f>
        <v>0.30687000000000003</v>
      </c>
      <c r="K33" s="135"/>
      <c r="L33" s="41">
        <f t="shared" si="18"/>
        <v>2.1709163514375272E-3</v>
      </c>
      <c r="M33" s="41">
        <f t="shared" si="19"/>
        <v>2.8509813161686254E-3</v>
      </c>
      <c r="N33" s="41">
        <f t="shared" si="20"/>
        <v>7.558900122603279E-4</v>
      </c>
      <c r="O33" s="42">
        <f t="shared" si="21"/>
        <v>4.5450069762293351E-3</v>
      </c>
      <c r="P33" s="41">
        <f t="shared" si="22"/>
        <v>3.734607067966892E-4</v>
      </c>
      <c r="Q33" s="135"/>
      <c r="R33" s="30">
        <f>-SUMIFS(EBITDA_db!I:I,EBITDA_db!$E:$E,$B33)</f>
        <v>-3.34287</v>
      </c>
      <c r="S33" s="30">
        <f>-SUMIFS(EBITDA_db!J:J,EBITDA_db!$E:$E,$B33)</f>
        <v>-3.9528699999999994</v>
      </c>
      <c r="T33" s="30">
        <f>-SUMIFS(EBITDA_db!K:K,EBITDA_db!$E:$E,$B33)</f>
        <v>-1.1523499999999998</v>
      </c>
      <c r="U33" s="31">
        <f>-SUMIFS(EBITDA_db!L:L,EBITDA_db!$E:$E,$B33)</f>
        <v>-3.1073900000000001</v>
      </c>
      <c r="V33" s="30">
        <f>-SUMIFS(EBITDA_db!M:M,EBITDA_db!$E:$E,$B33)</f>
        <v>-0.30687000000000003</v>
      </c>
      <c r="W33" s="135"/>
      <c r="X33" s="30">
        <f t="shared" si="23"/>
        <v>0</v>
      </c>
      <c r="Y33" s="30">
        <f t="shared" si="24"/>
        <v>0</v>
      </c>
      <c r="Z33" s="30">
        <f t="shared" si="25"/>
        <v>0</v>
      </c>
      <c r="AA33" s="31">
        <f t="shared" si="26"/>
        <v>0</v>
      </c>
      <c r="AB33" s="30">
        <f t="shared" si="27"/>
        <v>0</v>
      </c>
      <c r="AC33" s="135"/>
      <c r="AD33" s="41">
        <f t="shared" ref="AD33:AH34" si="36">IFERROR(X33/X$7,0)</f>
        <v>0</v>
      </c>
      <c r="AE33" s="41">
        <f t="shared" si="36"/>
        <v>0</v>
      </c>
      <c r="AF33" s="41">
        <f t="shared" si="36"/>
        <v>0</v>
      </c>
      <c r="AG33" s="42">
        <f t="shared" si="36"/>
        <v>0</v>
      </c>
      <c r="AH33" s="41">
        <f t="shared" si="36"/>
        <v>0</v>
      </c>
      <c r="AL33" s="71"/>
    </row>
    <row r="34" spans="1:38" customFormat="1" hidden="1" outlineLevel="1" x14ac:dyDescent="0.3">
      <c r="A34" s="1" t="str" cm="1">
        <f t="array" ref="A34">IF(B34="","",IF(AND(F34:AU34=0),"n/a",""))</f>
        <v/>
      </c>
      <c r="B34" s="22" t="s">
        <v>345</v>
      </c>
      <c r="C34" s="18"/>
      <c r="D34" s="22" t="s">
        <v>12</v>
      </c>
      <c r="E34" s="1"/>
      <c r="F34" s="91">
        <f>SUMIFS(Detail_PL!AM:AM,Detail_PL!$E:$E,Unadj_to_Adj_PL!$B34)</f>
        <v>7.3620000000000001</v>
      </c>
      <c r="G34" s="91">
        <f>SUMIFS(Detail_PL!AN:AN,Detail_PL!$E:$E,Unadj_to_Adj_PL!$B34)</f>
        <v>36.314</v>
      </c>
      <c r="H34" s="92">
        <f>SUMIFS(Detail_PL!AO:AO,Detail_PL!$E:$E,Unadj_to_Adj_PL!$B34)</f>
        <v>36.314</v>
      </c>
      <c r="I34" s="91">
        <f>SUMIFS(Detail_PL!AP:AP,Detail_PL!$E:$E,Unadj_to_Adj_PL!$B34)</f>
        <v>0</v>
      </c>
      <c r="J34" s="91">
        <f>SUMIFS(Detail_PL!AQ:AQ,Detail_PL!$E:$E,Unadj_to_Adj_PL!$B34)</f>
        <v>0</v>
      </c>
      <c r="K34" s="135"/>
      <c r="L34" s="41">
        <f t="shared" si="18"/>
        <v>4.7810073916374476E-3</v>
      </c>
      <c r="M34" s="41">
        <f t="shared" si="19"/>
        <v>2.6191232070710009E-2</v>
      </c>
      <c r="N34" s="41">
        <f t="shared" si="20"/>
        <v>2.3820358315808175E-2</v>
      </c>
      <c r="O34" s="42">
        <f t="shared" si="21"/>
        <v>0</v>
      </c>
      <c r="P34" s="41">
        <f t="shared" si="22"/>
        <v>0</v>
      </c>
      <c r="Q34" s="135"/>
      <c r="R34" s="30">
        <f>-SUMIFS(EBITDA_db!I:I,EBITDA_db!$E:$E,$B34)</f>
        <v>-7.3620000000000001</v>
      </c>
      <c r="S34" s="30">
        <f>-SUMIFS(EBITDA_db!J:J,EBITDA_db!$E:$E,$B34)</f>
        <v>-36.314</v>
      </c>
      <c r="T34" s="30">
        <f>-SUMIFS(EBITDA_db!K:K,EBITDA_db!$E:$E,$B34)</f>
        <v>-36.314</v>
      </c>
      <c r="U34" s="31">
        <f>-SUMIFS(EBITDA_db!L:L,EBITDA_db!$E:$E,$B34)</f>
        <v>0</v>
      </c>
      <c r="V34" s="30">
        <f>-SUMIFS(EBITDA_db!M:M,EBITDA_db!$E:$E,$B34)</f>
        <v>0</v>
      </c>
      <c r="W34" s="135"/>
      <c r="X34" s="30">
        <f>SUM(R34,F34)</f>
        <v>0</v>
      </c>
      <c r="Y34" s="30">
        <f t="shared" si="24"/>
        <v>0</v>
      </c>
      <c r="Z34" s="30">
        <f t="shared" si="25"/>
        <v>0</v>
      </c>
      <c r="AA34" s="31">
        <f t="shared" si="26"/>
        <v>0</v>
      </c>
      <c r="AB34" s="30">
        <f t="shared" si="27"/>
        <v>0</v>
      </c>
      <c r="AC34" s="135"/>
      <c r="AD34" s="41">
        <f t="shared" si="36"/>
        <v>0</v>
      </c>
      <c r="AE34" s="41">
        <f t="shared" si="36"/>
        <v>0</v>
      </c>
      <c r="AF34" s="41">
        <f t="shared" si="36"/>
        <v>0</v>
      </c>
      <c r="AG34" s="42">
        <f t="shared" si="36"/>
        <v>0</v>
      </c>
      <c r="AH34" s="41">
        <f t="shared" si="36"/>
        <v>0</v>
      </c>
    </row>
    <row r="35" spans="1:38" customFormat="1" collapsed="1" x14ac:dyDescent="0.3">
      <c r="A35" s="1" t="str" cm="1">
        <f t="array" ref="A35">IF(B35="","",IF(AND(F35:AU35=0),"n/a",""))</f>
        <v/>
      </c>
      <c r="B35" s="153" t="s">
        <v>344</v>
      </c>
      <c r="C35" s="444"/>
      <c r="D35" s="153"/>
      <c r="E35" s="111"/>
      <c r="F35" s="358">
        <f>SUM(F23:F34)</f>
        <v>83.922740000000005</v>
      </c>
      <c r="G35" s="358">
        <f>SUM(G23:G34)</f>
        <v>96.615769999999998</v>
      </c>
      <c r="H35" s="359">
        <f>SUM(H23:H34)</f>
        <v>86.809879999999993</v>
      </c>
      <c r="I35" s="358">
        <f>SUM(I23:I34)</f>
        <v>30.927289999999999</v>
      </c>
      <c r="J35" s="358">
        <f>SUM(J23:J34)</f>
        <v>21.121399999999998</v>
      </c>
      <c r="K35" s="135"/>
      <c r="L35" s="323">
        <f>SUM(L23:L34)</f>
        <v>5.4500847631957033E-2</v>
      </c>
      <c r="M35" s="323">
        <f>SUM(M23:M34)</f>
        <v>6.9683484434662726E-2</v>
      </c>
      <c r="N35" s="323">
        <f>SUM(N23:N34)</f>
        <v>5.6943395025398191E-2</v>
      </c>
      <c r="O35" s="324">
        <f>SUM(O23:O34)</f>
        <v>4.5235631448214665E-2</v>
      </c>
      <c r="P35" s="323">
        <f>SUM(P23:P34)</f>
        <v>2.5704738073241407E-2</v>
      </c>
      <c r="Q35" s="135"/>
      <c r="R35" s="358">
        <f>SUM(R23:R34)</f>
        <v>-10.73915</v>
      </c>
      <c r="S35" s="358">
        <f>SUM(S23:S34)</f>
        <v>-40.266869999999997</v>
      </c>
      <c r="T35" s="359">
        <f>SUM(T23:T34)</f>
        <v>-32.744349999999997</v>
      </c>
      <c r="U35" s="358">
        <f>SUM(U23:U34)</f>
        <v>-7.8293900000000001</v>
      </c>
      <c r="V35" s="358">
        <f>SUM(V23:V34)</f>
        <v>-0.30687000000000003</v>
      </c>
      <c r="W35" s="135"/>
      <c r="X35" s="358">
        <f>SUM(X23:X34)</f>
        <v>73.183590000000009</v>
      </c>
      <c r="Y35" s="358">
        <f>SUM(Y23:Y34)</f>
        <v>56.3489</v>
      </c>
      <c r="Z35" s="358">
        <f>SUM(Z23:Z34)</f>
        <v>54.065530000000003</v>
      </c>
      <c r="AA35" s="399">
        <f>SUM(AA23:AA34)</f>
        <v>23.097900000000003</v>
      </c>
      <c r="AB35" s="358">
        <f>SUM(AB23:AB34)</f>
        <v>20.814529999999998</v>
      </c>
      <c r="AC35" s="135"/>
      <c r="AD35" s="323">
        <f>SUM(AD23:AD34)</f>
        <v>5.765312450071499E-2</v>
      </c>
      <c r="AE35" s="323">
        <f>SUM(AE23:AE34)</f>
        <v>4.2672484394117915E-2</v>
      </c>
      <c r="AF35" s="323">
        <f>SUM(AF23:AF34)</f>
        <v>3.5464567305559191E-2</v>
      </c>
      <c r="AG35" s="324">
        <f>SUM(AG23:AG34)</f>
        <v>3.7698800912452687E-2</v>
      </c>
      <c r="AH35" s="323">
        <f>SUM(AH23:AH34)</f>
        <v>2.5331277366444718E-2</v>
      </c>
    </row>
    <row r="36" spans="1:38" customFormat="1" x14ac:dyDescent="0.3">
      <c r="A36" s="1" t="str" cm="1">
        <f t="array" ref="A36">IF(B36="","",IF(AND(F36:AU36=0),"n/a",""))</f>
        <v/>
      </c>
      <c r="B36" s="48" t="s">
        <v>12</v>
      </c>
      <c r="C36" s="445"/>
      <c r="D36" s="350"/>
      <c r="E36" s="1">
        <f>SUM(E21:E34)</f>
        <v>0</v>
      </c>
      <c r="F36" s="351">
        <f>F35+F21</f>
        <v>350.74180999999999</v>
      </c>
      <c r="G36" s="351">
        <f>G35+G21</f>
        <v>394.05397000000005</v>
      </c>
      <c r="H36" s="352">
        <f>H35+H21</f>
        <v>338.59884</v>
      </c>
      <c r="I36" s="353">
        <f>I35+I21</f>
        <v>225.08012000000005</v>
      </c>
      <c r="J36" s="351">
        <f>J35+J21</f>
        <v>169.62499000000003</v>
      </c>
      <c r="K36" s="110">
        <f t="shared" ref="K36:V36" si="37">SUM(K21:K34)</f>
        <v>0</v>
      </c>
      <c r="L36" s="354">
        <f t="shared" si="37"/>
        <v>0.22777766723258588</v>
      </c>
      <c r="M36" s="354">
        <f t="shared" si="37"/>
        <v>0.2842088168930606</v>
      </c>
      <c r="N36" s="354">
        <f t="shared" si="37"/>
        <v>0.22210568084256771</v>
      </c>
      <c r="O36" s="355">
        <f t="shared" si="37"/>
        <v>0.32921220561646142</v>
      </c>
      <c r="P36" s="354">
        <f>SUM(P21:P34)</f>
        <v>0.20643356683866565</v>
      </c>
      <c r="Q36" s="110">
        <f t="shared" si="37"/>
        <v>0</v>
      </c>
      <c r="R36" s="351">
        <f t="shared" si="37"/>
        <v>9.2912239999999944</v>
      </c>
      <c r="S36" s="351">
        <f t="shared" si="37"/>
        <v>-32.988950000000088</v>
      </c>
      <c r="T36" s="351">
        <f t="shared" si="37"/>
        <v>10.257009999999916</v>
      </c>
      <c r="U36" s="356">
        <f t="shared" si="37"/>
        <v>-43.538870000000038</v>
      </c>
      <c r="V36" s="353">
        <f t="shared" si="37"/>
        <v>-0.29291000000003115</v>
      </c>
      <c r="W36" s="110">
        <f t="shared" ref="W36:AH36" si="38">SUM(W21:W34)</f>
        <v>0</v>
      </c>
      <c r="X36" s="351">
        <f>SUM(X21:X34)</f>
        <v>360.03303400000004</v>
      </c>
      <c r="Y36" s="351">
        <f t="shared" si="38"/>
        <v>361.06501999999995</v>
      </c>
      <c r="Z36" s="353">
        <f>SUM(Z21:Z34)</f>
        <v>348.85585000000003</v>
      </c>
      <c r="AA36" s="406">
        <f t="shared" si="38"/>
        <v>181.54125000000002</v>
      </c>
      <c r="AB36" s="351">
        <f t="shared" si="38"/>
        <v>169.33207999999999</v>
      </c>
      <c r="AC36" s="110">
        <f t="shared" si="38"/>
        <v>0</v>
      </c>
      <c r="AD36" s="354">
        <f t="shared" si="38"/>
        <v>0.28362955866980771</v>
      </c>
      <c r="AE36" s="354">
        <f t="shared" si="38"/>
        <v>0.27343109503844581</v>
      </c>
      <c r="AF36" s="354">
        <f t="shared" si="38"/>
        <v>0.22883382022266424</v>
      </c>
      <c r="AG36" s="355">
        <f t="shared" si="38"/>
        <v>0.29629911988309765</v>
      </c>
      <c r="AH36" s="354">
        <f t="shared" si="38"/>
        <v>0.20607709544808386</v>
      </c>
    </row>
    <row r="37" spans="1:38" customFormat="1" outlineLevel="1" x14ac:dyDescent="0.3">
      <c r="A37" s="1" t="str" cm="1">
        <f t="array" ref="A37">IF(B37="","",IF(AND(F37:AU37=0),"n/a",""))</f>
        <v/>
      </c>
      <c r="B37" s="44" t="s">
        <v>104</v>
      </c>
      <c r="C37" s="443"/>
      <c r="D37" s="339"/>
      <c r="E37" s="1"/>
      <c r="F37" s="340">
        <f>F16-F36</f>
        <v>346.22797000000025</v>
      </c>
      <c r="G37" s="340">
        <f>G16-G36</f>
        <v>211.02121</v>
      </c>
      <c r="H37" s="341">
        <f>H16-H36</f>
        <v>317.35463000000016</v>
      </c>
      <c r="I37" s="342">
        <f>I16-I36</f>
        <v>103.11535999999998</v>
      </c>
      <c r="J37" s="340">
        <f>J16-J36</f>
        <v>209.44877999999989</v>
      </c>
      <c r="K37" s="110"/>
      <c r="L37" s="337">
        <f>IFERROR(F37/F$7,0)</f>
        <v>0.22484630314610565</v>
      </c>
      <c r="M37" s="337">
        <f>IFERROR(G37/G$7,0)</f>
        <v>0.15219765057421467</v>
      </c>
      <c r="N37" s="337">
        <f>IFERROR(H37/H$7,0)</f>
        <v>0.20817043013109904</v>
      </c>
      <c r="O37" s="338">
        <f>IFERROR(I37/I$7,0)</f>
        <v>0.15082111693620667</v>
      </c>
      <c r="P37" s="337">
        <f>IFERROR(J37/J$7,0)</f>
        <v>0.25489910847102748</v>
      </c>
      <c r="Q37" s="110"/>
      <c r="R37" s="311">
        <f>R16-R36</f>
        <v>-263.66910229833337</v>
      </c>
      <c r="S37" s="311">
        <f>S16-S36</f>
        <v>-50.76209297811566</v>
      </c>
      <c r="T37" s="311">
        <f>T16-T36</f>
        <v>-57.567374383974254</v>
      </c>
      <c r="U37" s="343">
        <f>U16-U36</f>
        <v>-29.162268251641386</v>
      </c>
      <c r="V37" s="383">
        <f>V16-V36</f>
        <v>-30.967549657499969</v>
      </c>
      <c r="W37" s="110"/>
      <c r="X37" s="340">
        <f>X16-X36</f>
        <v>82.558867701666827</v>
      </c>
      <c r="Y37" s="340">
        <f>Y16-Y36</f>
        <v>160.25911702188438</v>
      </c>
      <c r="Z37" s="342">
        <f>Z16-Z36</f>
        <v>259.78725561602585</v>
      </c>
      <c r="AA37" s="405">
        <f>AA16-AA36</f>
        <v>73.95309174835856</v>
      </c>
      <c r="AB37" s="340">
        <f>AB16-AB36</f>
        <v>178.48123034249997</v>
      </c>
      <c r="AC37" s="110"/>
      <c r="AD37" s="337">
        <f>IFERROR(X37/X$7,0)</f>
        <v>6.5038851991850291E-2</v>
      </c>
      <c r="AE37" s="337">
        <f>IFERROR(Y37/Y$7,0)</f>
        <v>0.1213627004277187</v>
      </c>
      <c r="AF37" s="337">
        <f>IFERROR(Z37/Z$7,0)</f>
        <v>0.17040880967820085</v>
      </c>
      <c r="AG37" s="338">
        <f>IFERROR(AA37/AA$7,0)</f>
        <v>0.12070114091245164</v>
      </c>
      <c r="AH37" s="337">
        <f>IFERROR(AB37/AB$7,0)</f>
        <v>0.21721160893424812</v>
      </c>
    </row>
    <row r="38" spans="1:38" customFormat="1" ht="5.0999999999999996" customHeight="1" outlineLevel="1" x14ac:dyDescent="0.3">
      <c r="A38" s="1" t="str" cm="1">
        <f t="array" ref="A38">IF(B38="","",IF(AND(F38:AU38=0),"n/a",""))</f>
        <v/>
      </c>
      <c r="B38" s="22"/>
      <c r="C38" s="18"/>
      <c r="D38" s="22"/>
      <c r="E38" s="1"/>
      <c r="F38" s="30"/>
      <c r="G38" s="30"/>
      <c r="H38" s="344"/>
      <c r="I38" s="30"/>
      <c r="J38" s="30"/>
      <c r="K38" s="110"/>
      <c r="L38" s="41"/>
      <c r="M38" s="41"/>
      <c r="N38" s="41"/>
      <c r="O38" s="42"/>
      <c r="P38" s="41"/>
      <c r="Q38" s="110"/>
      <c r="R38" s="30"/>
      <c r="S38" s="30"/>
      <c r="T38" s="30"/>
      <c r="U38" s="31"/>
      <c r="V38" s="30"/>
      <c r="W38" s="110"/>
      <c r="X38" s="30"/>
      <c r="Y38" s="30"/>
      <c r="Z38" s="30"/>
      <c r="AA38" s="31"/>
      <c r="AB38" s="30"/>
      <c r="AC38" s="110"/>
      <c r="AD38" s="41"/>
      <c r="AE38" s="41"/>
      <c r="AF38" s="41"/>
      <c r="AG38" s="42"/>
      <c r="AH38" s="41"/>
    </row>
    <row r="39" spans="1:38" customFormat="1" ht="11.4" customHeight="1" outlineLevel="1" x14ac:dyDescent="0.3">
      <c r="A39" s="1" t="str" cm="1">
        <f t="array" ref="A39">IF(B39="","",IF(AND(F39:AU39=0),"n/a",""))</f>
        <v/>
      </c>
      <c r="B39" s="25" t="s">
        <v>17</v>
      </c>
      <c r="C39" s="277"/>
      <c r="D39" s="22" t="s">
        <v>14</v>
      </c>
      <c r="E39" s="1"/>
      <c r="F39" s="91">
        <f>SUMIFS(Detail_PL!AM:AM,Detail_PL!$E:$E,Unadj_to_Adj_PL!$B39)</f>
        <v>0.21013999999999999</v>
      </c>
      <c r="G39" s="91">
        <f>SUMIFS(Detail_PL!AN:AN,Detail_PL!$E:$E,Unadj_to_Adj_PL!$B39)</f>
        <v>1</v>
      </c>
      <c r="H39" s="92">
        <f>SUMIFS(Detail_PL!AO:AO,Detail_PL!$E:$E,Unadj_to_Adj_PL!$B39)</f>
        <v>2.5499999999999998E-2</v>
      </c>
      <c r="I39" s="91">
        <f>SUMIFS(Detail_PL!AP:AP,Detail_PL!$E:$E,Unadj_to_Adj_PL!$B39)</f>
        <v>1</v>
      </c>
      <c r="J39" s="91">
        <f>SUMIFS(Detail_PL!AQ:AQ,Detail_PL!$E:$E,Unadj_to_Adj_PL!$B39)</f>
        <v>2.5499999999999998E-2</v>
      </c>
      <c r="K39" s="110"/>
      <c r="L39" s="41">
        <f t="shared" ref="L39:P41" si="39">IFERROR(F39/F$7,0)</f>
        <v>1.364684723279942E-4</v>
      </c>
      <c r="M39" s="41">
        <f t="shared" si="39"/>
        <v>7.2124337915707465E-4</v>
      </c>
      <c r="N39" s="41">
        <f t="shared" si="39"/>
        <v>1.6726858430718411E-5</v>
      </c>
      <c r="O39" s="42">
        <f t="shared" si="39"/>
        <v>1.4626445268309852E-3</v>
      </c>
      <c r="P39" s="41">
        <f t="shared" si="39"/>
        <v>3.1033493086048072E-5</v>
      </c>
      <c r="Q39" s="110"/>
      <c r="R39" s="30">
        <f>-SUMIFS(EBITDA_db!I:I,EBITDA_db!$E:$E,$B39)</f>
        <v>-0.21013999999999999</v>
      </c>
      <c r="S39" s="30">
        <f>-SUMIFS(EBITDA_db!J:J,EBITDA_db!$E:$E,$B39)</f>
        <v>-1</v>
      </c>
      <c r="T39" s="30">
        <f>-SUMIFS(EBITDA_db!K:K,EBITDA_db!$E:$E,$B39)</f>
        <v>-2.5499999999999998E-2</v>
      </c>
      <c r="U39" s="31">
        <f>-SUMIFS(EBITDA_db!L:L,EBITDA_db!$E:$E,$B39)</f>
        <v>-1</v>
      </c>
      <c r="V39" s="30">
        <f>-SUMIFS(EBITDA_db!M:M,EBITDA_db!$E:$E,$B39)</f>
        <v>-2.5499999999999998E-2</v>
      </c>
      <c r="W39" s="110"/>
      <c r="X39" s="30">
        <f t="shared" ref="X39:AB40" si="40">SUM(R39,F39)</f>
        <v>0</v>
      </c>
      <c r="Y39" s="30">
        <f t="shared" si="40"/>
        <v>0</v>
      </c>
      <c r="Z39" s="30">
        <f t="shared" si="40"/>
        <v>0</v>
      </c>
      <c r="AA39" s="31">
        <f t="shared" si="40"/>
        <v>0</v>
      </c>
      <c r="AB39" s="30">
        <f t="shared" si="40"/>
        <v>0</v>
      </c>
      <c r="AC39" s="110"/>
      <c r="AD39" s="41">
        <f t="shared" ref="AD39:AH41" si="41">IFERROR(X39/X$7,0)</f>
        <v>0</v>
      </c>
      <c r="AE39" s="41">
        <f t="shared" si="41"/>
        <v>0</v>
      </c>
      <c r="AF39" s="41">
        <f t="shared" si="41"/>
        <v>0</v>
      </c>
      <c r="AG39" s="42">
        <f t="shared" si="41"/>
        <v>0</v>
      </c>
      <c r="AH39" s="41">
        <f t="shared" si="41"/>
        <v>0</v>
      </c>
    </row>
    <row r="40" spans="1:38" customFormat="1" outlineLevel="1" x14ac:dyDescent="0.3">
      <c r="A40" s="1" t="str" cm="1">
        <f t="array" ref="A40">IF(B40="","",IF(AND(F40:AU40=0),"n/a",""))</f>
        <v/>
      </c>
      <c r="B40" s="22" t="s">
        <v>14</v>
      </c>
      <c r="C40" s="18"/>
      <c r="D40" s="22" t="s">
        <v>14</v>
      </c>
      <c r="E40" s="1"/>
      <c r="F40" s="91">
        <f>SUMIFS(Detail_PL!AM:AM,Detail_PL!$E:$E,Unadj_to_Adj_PL!$B40)</f>
        <v>225.30362000000002</v>
      </c>
      <c r="G40" s="91">
        <f>SUMIFS(Detail_PL!AN:AN,Detail_PL!$E:$E,Unadj_to_Adj_PL!$B40)</f>
        <v>128</v>
      </c>
      <c r="H40" s="92">
        <f>SUMIFS(Detail_PL!AO:AO,Detail_PL!$E:$E,Unadj_to_Adj_PL!$B40)</f>
        <v>122</v>
      </c>
      <c r="I40" s="91">
        <f>SUMIFS(Detail_PL!AP:AP,Detail_PL!$E:$E,Unadj_to_Adj_PL!$B40)</f>
        <v>66</v>
      </c>
      <c r="J40" s="91">
        <f>SUMIFS(Detail_PL!AQ:AQ,Detail_PL!$E:$E,Unadj_to_Adj_PL!$B40)</f>
        <v>60</v>
      </c>
      <c r="K40" s="110"/>
      <c r="L40" s="41">
        <f t="shared" si="39"/>
        <v>0.14631598377922778</v>
      </c>
      <c r="M40" s="41">
        <f t="shared" si="39"/>
        <v>9.2319152532105556E-2</v>
      </c>
      <c r="N40" s="41">
        <f t="shared" si="39"/>
        <v>8.0026538374417505E-2</v>
      </c>
      <c r="O40" s="42">
        <f t="shared" si="39"/>
        <v>9.6534538770845016E-2</v>
      </c>
      <c r="P40" s="41">
        <f t="shared" si="39"/>
        <v>7.3019983731877833E-2</v>
      </c>
      <c r="Q40" s="110"/>
      <c r="R40" s="30">
        <f>-SUMIFS(EBITDA_db!I:I,EBITDA_db!$E:$E,$B40)</f>
        <v>-225.30362000000002</v>
      </c>
      <c r="S40" s="30">
        <f>-SUMIFS(EBITDA_db!J:J,EBITDA_db!$E:$E,$B40)</f>
        <v>-128</v>
      </c>
      <c r="T40" s="30">
        <f>-SUMIFS(EBITDA_db!K:K,EBITDA_db!$E:$E,$B40)</f>
        <v>-122</v>
      </c>
      <c r="U40" s="31">
        <f>-SUMIFS(EBITDA_db!L:L,EBITDA_db!$E:$E,$B40)</f>
        <v>-66</v>
      </c>
      <c r="V40" s="30">
        <f>-SUMIFS(EBITDA_db!M:M,EBITDA_db!$E:$E,$B40)</f>
        <v>-60</v>
      </c>
      <c r="W40" s="110"/>
      <c r="X40" s="30">
        <f>SUM(R40,F40)</f>
        <v>0</v>
      </c>
      <c r="Y40" s="30">
        <f t="shared" si="40"/>
        <v>0</v>
      </c>
      <c r="Z40" s="30">
        <f t="shared" si="40"/>
        <v>0</v>
      </c>
      <c r="AA40" s="31">
        <f t="shared" si="40"/>
        <v>0</v>
      </c>
      <c r="AB40" s="30">
        <f t="shared" si="40"/>
        <v>0</v>
      </c>
      <c r="AC40" s="110"/>
      <c r="AD40" s="41">
        <f t="shared" si="41"/>
        <v>0</v>
      </c>
      <c r="AE40" s="41">
        <f t="shared" si="41"/>
        <v>0</v>
      </c>
      <c r="AF40" s="41">
        <f t="shared" si="41"/>
        <v>0</v>
      </c>
      <c r="AG40" s="42">
        <f t="shared" si="41"/>
        <v>0</v>
      </c>
      <c r="AH40" s="41">
        <f t="shared" si="41"/>
        <v>0</v>
      </c>
    </row>
    <row r="41" spans="1:38" customFormat="1" x14ac:dyDescent="0.3">
      <c r="A41" s="1" t="str" cm="1">
        <f t="array" ref="A41">IF(B41="","",IF(AND(F41:AU41=0),"n/a",""))</f>
        <v/>
      </c>
      <c r="B41" s="44" t="s">
        <v>42</v>
      </c>
      <c r="C41" s="443"/>
      <c r="D41" s="339"/>
      <c r="E41" s="1"/>
      <c r="F41" s="340">
        <f>F37-SUM(F39:F40)</f>
        <v>120.71421000000024</v>
      </c>
      <c r="G41" s="340">
        <f>G37-SUM(G39:G40)</f>
        <v>82.021209999999996</v>
      </c>
      <c r="H41" s="341">
        <f>H37-SUM(H39:H40)</f>
        <v>195.32913000000016</v>
      </c>
      <c r="I41" s="342">
        <f>I37-SUM(I39:I40)</f>
        <v>36.115359999999981</v>
      </c>
      <c r="J41" s="340">
        <f>J37-SUM(J39:J40)</f>
        <v>149.42327999999989</v>
      </c>
      <c r="K41" s="110"/>
      <c r="L41" s="337">
        <f t="shared" si="39"/>
        <v>7.839385089454988E-2</v>
      </c>
      <c r="M41" s="337">
        <f t="shared" si="39"/>
        <v>5.915725466295204E-2</v>
      </c>
      <c r="N41" s="337">
        <f t="shared" si="39"/>
        <v>0.12812716489825082</v>
      </c>
      <c r="O41" s="338">
        <f t="shared" si="39"/>
        <v>5.2823933638530662E-2</v>
      </c>
      <c r="P41" s="337">
        <f t="shared" si="39"/>
        <v>0.18184809124606363</v>
      </c>
      <c r="Q41" s="110"/>
      <c r="R41" s="311">
        <f>R37-SUM(R39:R40)</f>
        <v>-38.155342298333352</v>
      </c>
      <c r="S41" s="311">
        <f>S37-SUM(S39:S40)</f>
        <v>78.23790702188434</v>
      </c>
      <c r="T41" s="311">
        <f>T37-SUM(T39:T40)</f>
        <v>64.45812561602574</v>
      </c>
      <c r="U41" s="343">
        <f>U37-SUM(U39:U40)</f>
        <v>37.837731748358614</v>
      </c>
      <c r="V41" s="383">
        <f>V37-SUM(V39:V40)</f>
        <v>29.057950342500032</v>
      </c>
      <c r="W41" s="110"/>
      <c r="X41" s="340">
        <f>X37-SUM(X39:X40)</f>
        <v>82.558867701666827</v>
      </c>
      <c r="Y41" s="340">
        <f>Y37-SUM(Y39:Y40)</f>
        <v>160.25911702188438</v>
      </c>
      <c r="Z41" s="342">
        <f>Z37-SUM(Z39:Z40)</f>
        <v>259.78725561602585</v>
      </c>
      <c r="AA41" s="405">
        <f>AA37-SUM(AA39:AA40)</f>
        <v>73.95309174835856</v>
      </c>
      <c r="AB41" s="340">
        <f>AB37-SUM(AB39:AB40)</f>
        <v>178.48123034249997</v>
      </c>
      <c r="AC41" s="110"/>
      <c r="AD41" s="337">
        <f t="shared" si="41"/>
        <v>6.5038851991850291E-2</v>
      </c>
      <c r="AE41" s="337">
        <f t="shared" si="41"/>
        <v>0.1213627004277187</v>
      </c>
      <c r="AF41" s="337">
        <f t="shared" si="41"/>
        <v>0.17040880967820085</v>
      </c>
      <c r="AG41" s="338">
        <f t="shared" si="41"/>
        <v>0.12070114091245164</v>
      </c>
      <c r="AH41" s="337">
        <f t="shared" si="41"/>
        <v>0.21721160893424812</v>
      </c>
    </row>
    <row r="42" spans="1:38" customFormat="1" ht="5.0999999999999996" customHeight="1" x14ac:dyDescent="0.3">
      <c r="B42" s="22"/>
      <c r="C42" s="18"/>
      <c r="D42" s="22"/>
      <c r="E42" s="1"/>
      <c r="F42" s="30"/>
      <c r="G42" s="30"/>
      <c r="H42" s="30"/>
      <c r="I42" s="30"/>
      <c r="J42" s="30"/>
      <c r="K42" s="110"/>
      <c r="L42" s="41"/>
      <c r="M42" s="41"/>
      <c r="N42" s="41"/>
      <c r="O42" s="41"/>
      <c r="P42" s="41"/>
      <c r="Q42" s="110"/>
      <c r="R42" s="30"/>
      <c r="S42" s="30"/>
      <c r="T42" s="30"/>
      <c r="U42" s="30"/>
      <c r="V42" s="30"/>
      <c r="W42" s="110"/>
      <c r="X42" s="30"/>
      <c r="Y42" s="30"/>
      <c r="Z42" s="30"/>
      <c r="AA42" s="30"/>
      <c r="AB42" s="30"/>
      <c r="AC42" s="110"/>
      <c r="AD42" s="41"/>
      <c r="AE42" s="41"/>
      <c r="AF42" s="41"/>
      <c r="AG42" s="41"/>
      <c r="AH42" s="41"/>
    </row>
    <row r="43" spans="1:38" customFormat="1" x14ac:dyDescent="0.3">
      <c r="B43" s="59" t="s">
        <v>48</v>
      </c>
      <c r="C43" s="446"/>
      <c r="D43" s="59"/>
      <c r="E43" s="1"/>
      <c r="F43" s="52">
        <f>Detail_PL!AM110</f>
        <v>120.71421000000018</v>
      </c>
      <c r="G43" s="52">
        <f>Detail_PL!AN110</f>
        <v>82.021209999999996</v>
      </c>
      <c r="H43" s="52">
        <f>Detail_PL!AO110</f>
        <v>195.32913000000011</v>
      </c>
      <c r="I43" s="52">
        <f>Detail_PL!AP110</f>
        <v>36.115359999999868</v>
      </c>
      <c r="J43" s="52">
        <f>Detail_PL!AQ110</f>
        <v>149.42327999999989</v>
      </c>
      <c r="K43" s="59"/>
      <c r="L43" s="59"/>
      <c r="M43" s="59"/>
      <c r="N43" s="59"/>
      <c r="O43" s="59"/>
      <c r="P43" s="59"/>
      <c r="Q43" s="59"/>
      <c r="R43" s="59"/>
      <c r="S43" s="59"/>
      <c r="T43" s="59"/>
      <c r="U43" s="59"/>
      <c r="V43" s="59"/>
      <c r="W43" s="59"/>
      <c r="X43" s="59"/>
      <c r="Y43" s="59"/>
      <c r="Z43" s="59"/>
      <c r="AA43" s="59"/>
      <c r="AB43" s="59"/>
      <c r="AC43" s="59"/>
      <c r="AD43" s="59"/>
      <c r="AE43" s="59"/>
      <c r="AF43" s="59"/>
      <c r="AG43" s="59"/>
      <c r="AH43" s="59"/>
    </row>
    <row r="44" spans="1:38" customFormat="1" x14ac:dyDescent="0.3">
      <c r="A44" s="25"/>
      <c r="B44" s="60" t="s">
        <v>26</v>
      </c>
      <c r="C44" s="447"/>
      <c r="D44" s="60"/>
      <c r="E44" s="1"/>
      <c r="F44" s="35">
        <f>ROUND(F41-F43,0)</f>
        <v>0</v>
      </c>
      <c r="G44" s="35">
        <f>ROUND(G41-G43,0)</f>
        <v>0</v>
      </c>
      <c r="H44" s="35">
        <f>ROUND(H41-H43,0)</f>
        <v>0</v>
      </c>
      <c r="I44" s="35">
        <f>ROUND(I41-I43,0)</f>
        <v>0</v>
      </c>
      <c r="J44" s="35">
        <f>ROUND(J41-J43,0)</f>
        <v>0</v>
      </c>
      <c r="K44" s="61"/>
      <c r="L44" s="49"/>
      <c r="M44" s="49"/>
      <c r="N44" s="49"/>
      <c r="O44" s="49"/>
      <c r="P44" s="49"/>
      <c r="Q44" s="61"/>
      <c r="R44" s="360"/>
      <c r="S44" s="360"/>
      <c r="T44" s="360"/>
      <c r="U44" s="360"/>
      <c r="V44" s="360"/>
      <c r="W44" s="61"/>
      <c r="X44" s="360"/>
      <c r="Y44" s="360"/>
      <c r="Z44" s="360"/>
      <c r="AA44" s="360"/>
      <c r="AB44" s="360"/>
      <c r="AC44" s="61"/>
      <c r="AD44" s="49"/>
      <c r="AE44" s="49"/>
      <c r="AF44" s="49"/>
      <c r="AG44" s="49"/>
      <c r="AH44" s="49"/>
    </row>
    <row r="45" spans="1:38" customFormat="1" x14ac:dyDescent="0.3">
      <c r="A45" s="198"/>
      <c r="B45" s="59" t="s">
        <v>50</v>
      </c>
      <c r="C45" s="446"/>
      <c r="D45" s="59"/>
      <c r="E45" s="59"/>
      <c r="F45" s="59"/>
      <c r="G45" s="59"/>
      <c r="H45" s="59"/>
      <c r="I45" s="59"/>
      <c r="J45" s="59"/>
      <c r="K45" s="59"/>
      <c r="L45" s="59"/>
      <c r="M45" s="59"/>
      <c r="N45" s="59"/>
      <c r="O45" s="59"/>
      <c r="P45" s="59"/>
      <c r="Q45" s="52"/>
      <c r="R45" s="52">
        <f>EBITDA_db!I51</f>
        <v>-38.155342298333345</v>
      </c>
      <c r="S45" s="52">
        <f>EBITDA_db!J51</f>
        <v>78.23790702188434</v>
      </c>
      <c r="T45" s="52">
        <f>EBITDA_db!K51</f>
        <v>64.45812561602574</v>
      </c>
      <c r="U45" s="52">
        <f>EBITDA_db!L51</f>
        <v>37.837731748358621</v>
      </c>
      <c r="V45" s="52">
        <f>EBITDA_db!M51</f>
        <v>29.057950342500028</v>
      </c>
      <c r="W45" s="59"/>
      <c r="X45" s="59"/>
      <c r="Y45" s="59"/>
      <c r="Z45" s="59"/>
      <c r="AA45" s="59"/>
      <c r="AB45" s="59"/>
      <c r="AC45" s="59"/>
      <c r="AD45" s="59"/>
      <c r="AE45" s="59"/>
      <c r="AF45" s="59"/>
      <c r="AG45" s="59"/>
      <c r="AH45" s="59"/>
    </row>
    <row r="46" spans="1:38" customFormat="1" x14ac:dyDescent="0.3">
      <c r="A46" s="35"/>
      <c r="B46" s="60" t="s">
        <v>26</v>
      </c>
      <c r="C46" s="447"/>
      <c r="D46" s="60"/>
      <c r="E46" s="61"/>
      <c r="F46" s="360"/>
      <c r="G46" s="360"/>
      <c r="H46" s="360"/>
      <c r="I46" s="360"/>
      <c r="J46" s="360"/>
      <c r="K46" s="61"/>
      <c r="L46" s="49"/>
      <c r="M46" s="49"/>
      <c r="N46" s="49"/>
      <c r="O46" s="49"/>
      <c r="P46" s="49"/>
      <c r="Q46" s="61"/>
      <c r="R46" s="35">
        <f>R41-R45</f>
        <v>0</v>
      </c>
      <c r="S46" s="35">
        <f>S41-S45</f>
        <v>0</v>
      </c>
      <c r="T46" s="35">
        <f>T41-T45</f>
        <v>0</v>
      </c>
      <c r="U46" s="35">
        <f>U41-U45</f>
        <v>0</v>
      </c>
      <c r="V46" s="35">
        <f>V41-V45</f>
        <v>0</v>
      </c>
      <c r="W46" s="35"/>
      <c r="X46" s="360"/>
      <c r="Y46" s="360"/>
      <c r="Z46" s="360"/>
      <c r="AA46" s="360"/>
      <c r="AB46" s="360"/>
      <c r="AC46" s="61"/>
      <c r="AD46" s="49"/>
      <c r="AE46" s="49"/>
      <c r="AF46" s="49"/>
      <c r="AG46" s="49"/>
      <c r="AH46" s="49"/>
    </row>
    <row r="47" spans="1:38" customFormat="1" x14ac:dyDescent="0.3">
      <c r="A47" s="243"/>
      <c r="B47" s="59" t="s">
        <v>51</v>
      </c>
      <c r="C47" s="446"/>
      <c r="D47" s="59"/>
      <c r="E47" s="59"/>
      <c r="F47" s="59"/>
      <c r="G47" s="59"/>
      <c r="H47" s="59"/>
      <c r="I47" s="59"/>
      <c r="J47" s="59"/>
      <c r="K47" s="59"/>
      <c r="L47" s="59"/>
      <c r="M47" s="59"/>
      <c r="N47" s="59"/>
      <c r="O47" s="59"/>
      <c r="P47" s="59"/>
      <c r="Q47" s="59"/>
      <c r="R47" s="59"/>
      <c r="S47" s="59"/>
      <c r="T47" s="59"/>
      <c r="U47" s="59"/>
      <c r="V47" s="59"/>
      <c r="W47" s="59"/>
      <c r="X47" s="52">
        <f>EBITDA!D44</f>
        <v>82.558867701666827</v>
      </c>
      <c r="Y47" s="52">
        <f>EBITDA!E44</f>
        <v>160.25911702188432</v>
      </c>
      <c r="Z47" s="52">
        <f>EBITDA!F44</f>
        <v>259.78725561602579</v>
      </c>
      <c r="AA47" s="52">
        <f>EBITDA!G44</f>
        <v>73.953091748358602</v>
      </c>
      <c r="AB47" s="52">
        <f>EBITDA!H44</f>
        <v>178.48123034249994</v>
      </c>
      <c r="AC47" s="59"/>
      <c r="AD47" s="59"/>
      <c r="AE47" s="59"/>
      <c r="AF47" s="59"/>
      <c r="AG47" s="59"/>
      <c r="AH47" s="59"/>
    </row>
    <row r="48" spans="1:38" s="49" customFormat="1" x14ac:dyDescent="0.3">
      <c r="A48" s="36"/>
      <c r="B48" s="60" t="s">
        <v>26</v>
      </c>
      <c r="C48" s="447"/>
      <c r="D48" s="60"/>
      <c r="E48" s="61"/>
      <c r="F48" s="35"/>
      <c r="G48" s="35"/>
      <c r="H48" s="35"/>
      <c r="I48" s="35"/>
      <c r="J48" s="35"/>
      <c r="K48" s="61"/>
      <c r="Q48" s="61"/>
      <c r="R48" s="35"/>
      <c r="S48" s="35"/>
      <c r="T48" s="35"/>
      <c r="U48" s="35"/>
      <c r="V48" s="35"/>
      <c r="W48" s="61"/>
      <c r="X48" s="35">
        <f>X41-X47</f>
        <v>0</v>
      </c>
      <c r="Y48" s="35">
        <f>Y41-Y47</f>
        <v>0</v>
      </c>
      <c r="Z48" s="35">
        <f>Z41-Z47</f>
        <v>0</v>
      </c>
      <c r="AA48" s="35">
        <f>AA41-AA47</f>
        <v>0</v>
      </c>
      <c r="AB48" s="35">
        <f>AB41-AB47</f>
        <v>0</v>
      </c>
      <c r="AC48" s="61"/>
    </row>
    <row r="49" spans="1:29" s="41" customFormat="1" x14ac:dyDescent="0.3">
      <c r="A49" s="243"/>
      <c r="B49" s="22"/>
      <c r="C49" s="18"/>
      <c r="D49" s="22"/>
      <c r="E49" s="135"/>
      <c r="F49" s="30"/>
      <c r="G49" s="30"/>
      <c r="H49" s="30"/>
      <c r="I49" s="30"/>
      <c r="J49" s="30"/>
      <c r="K49" s="135"/>
      <c r="Q49" s="135"/>
      <c r="R49" s="30"/>
      <c r="S49" s="30"/>
      <c r="T49" s="30"/>
      <c r="U49" s="30"/>
      <c r="V49" s="30"/>
      <c r="W49" s="135"/>
      <c r="X49" s="30"/>
      <c r="Y49" s="30"/>
      <c r="Z49" s="30"/>
      <c r="AA49" s="30"/>
      <c r="AB49" s="30"/>
      <c r="AC49" s="135"/>
    </row>
    <row r="50" spans="1:29" s="41" customFormat="1" x14ac:dyDescent="0.3">
      <c r="A50" s="36"/>
      <c r="B50" s="22"/>
      <c r="C50" s="18"/>
      <c r="D50" s="22"/>
      <c r="E50" s="135"/>
      <c r="F50" s="30"/>
      <c r="G50" s="30"/>
      <c r="H50" s="30"/>
      <c r="I50" s="30"/>
      <c r="J50" s="30"/>
      <c r="K50" s="135"/>
      <c r="Q50" s="135"/>
      <c r="R50" s="30"/>
      <c r="S50" s="30"/>
      <c r="T50" s="30"/>
      <c r="U50" s="30"/>
      <c r="V50" s="30"/>
      <c r="W50" s="135"/>
      <c r="X50" s="30"/>
      <c r="Y50" s="30"/>
      <c r="Z50" s="30"/>
      <c r="AA50" s="30"/>
      <c r="AB50" s="30"/>
      <c r="AC50" s="135"/>
    </row>
    <row r="51" spans="1:29" s="41" customFormat="1" x14ac:dyDescent="0.3">
      <c r="A51" s="243"/>
      <c r="B51" s="22"/>
      <c r="C51" s="18"/>
      <c r="D51" s="22"/>
      <c r="E51" s="110"/>
      <c r="F51" s="30"/>
      <c r="G51" s="30"/>
      <c r="H51" s="30"/>
      <c r="I51" s="30"/>
      <c r="J51" s="30"/>
      <c r="K51" s="110"/>
      <c r="Q51" s="110"/>
      <c r="R51" s="30"/>
      <c r="S51" s="30"/>
      <c r="T51" s="30"/>
      <c r="U51" s="30"/>
      <c r="V51" s="30"/>
      <c r="W51" s="110"/>
      <c r="X51" s="30"/>
      <c r="Y51" s="30"/>
      <c r="Z51" s="30"/>
      <c r="AA51" s="30"/>
      <c r="AB51" s="30"/>
      <c r="AC51" s="110"/>
    </row>
    <row r="52" spans="1:29" s="41" customFormat="1" x14ac:dyDescent="0.3">
      <c r="A52" s="36"/>
      <c r="B52" s="22"/>
      <c r="C52" s="18"/>
      <c r="D52" s="22"/>
      <c r="E52" s="110"/>
      <c r="F52" s="30"/>
      <c r="G52" s="30"/>
      <c r="H52" s="30"/>
      <c r="I52" s="30"/>
      <c r="J52" s="30"/>
      <c r="K52" s="110"/>
      <c r="Q52" s="110"/>
      <c r="R52" s="30"/>
      <c r="S52" s="30"/>
      <c r="T52" s="30"/>
      <c r="U52" s="30"/>
      <c r="V52" s="30"/>
      <c r="W52" s="110"/>
      <c r="X52" s="30"/>
      <c r="Y52" s="30"/>
      <c r="Z52" s="30"/>
      <c r="AA52" s="30"/>
      <c r="AB52" s="30"/>
      <c r="AC52" s="110"/>
    </row>
    <row r="53" spans="1:29" s="41" customFormat="1" x14ac:dyDescent="0.3">
      <c r="A53" s="25"/>
      <c r="B53" s="22"/>
      <c r="C53" s="18"/>
      <c r="D53" s="22"/>
      <c r="E53" s="110"/>
      <c r="F53" s="30"/>
      <c r="G53" s="30"/>
      <c r="H53" s="30"/>
      <c r="I53" s="30"/>
      <c r="J53" s="30"/>
      <c r="K53" s="110"/>
      <c r="Q53" s="110"/>
      <c r="R53" s="30"/>
      <c r="S53" s="30"/>
      <c r="T53" s="30"/>
      <c r="U53" s="30"/>
      <c r="V53" s="30"/>
      <c r="W53" s="110"/>
      <c r="X53" s="30"/>
      <c r="Y53" s="30"/>
      <c r="Z53" s="30"/>
      <c r="AA53" s="30"/>
      <c r="AB53" s="30"/>
      <c r="AC53" s="110"/>
    </row>
    <row r="54" spans="1:29" s="41" customFormat="1" x14ac:dyDescent="0.3">
      <c r="A54" s="25"/>
      <c r="B54" s="22"/>
      <c r="C54" s="18"/>
      <c r="D54" s="22"/>
      <c r="E54" s="110"/>
      <c r="F54" s="30"/>
      <c r="G54" s="30"/>
      <c r="H54" s="30"/>
      <c r="I54" s="30"/>
      <c r="J54" s="30"/>
      <c r="K54" s="110"/>
      <c r="Q54" s="110"/>
      <c r="R54" s="30"/>
      <c r="S54" s="30"/>
      <c r="T54" s="30"/>
      <c r="U54" s="30"/>
      <c r="V54" s="30"/>
      <c r="W54" s="110"/>
      <c r="X54" s="30"/>
      <c r="Y54" s="30"/>
      <c r="Z54" s="30"/>
      <c r="AA54" s="30"/>
      <c r="AB54" s="30"/>
      <c r="AC54" s="110"/>
    </row>
    <row r="55" spans="1:29" s="41" customFormat="1" x14ac:dyDescent="0.3">
      <c r="A55" s="25"/>
      <c r="B55" s="22"/>
      <c r="C55" s="18"/>
      <c r="D55" s="22"/>
      <c r="E55" s="110"/>
      <c r="F55" s="30"/>
      <c r="G55" s="30"/>
      <c r="H55" s="30"/>
      <c r="I55" s="30"/>
      <c r="J55" s="30"/>
      <c r="K55" s="110"/>
      <c r="Q55" s="110"/>
      <c r="R55" s="30"/>
      <c r="S55" s="30"/>
      <c r="T55" s="30"/>
      <c r="U55" s="30"/>
      <c r="V55" s="30"/>
      <c r="W55" s="110"/>
      <c r="X55" s="30"/>
      <c r="Y55" s="30"/>
      <c r="Z55" s="30"/>
      <c r="AA55" s="30"/>
      <c r="AB55" s="30"/>
      <c r="AC55" s="110"/>
    </row>
    <row r="56" spans="1:29" s="41" customFormat="1" x14ac:dyDescent="0.3">
      <c r="A56" s="25"/>
      <c r="B56" s="22"/>
      <c r="C56" s="18"/>
      <c r="D56" s="22"/>
      <c r="E56" s="110"/>
      <c r="F56" s="30"/>
      <c r="G56" s="30"/>
      <c r="H56" s="30"/>
      <c r="I56" s="30"/>
      <c r="J56" s="30"/>
      <c r="K56" s="110"/>
      <c r="Q56" s="110"/>
      <c r="R56" s="30"/>
      <c r="S56" s="30"/>
      <c r="T56" s="30"/>
      <c r="U56" s="30"/>
      <c r="V56" s="30"/>
      <c r="W56" s="110"/>
      <c r="X56" s="30"/>
      <c r="Y56" s="30"/>
      <c r="Z56" s="30"/>
      <c r="AA56" s="30"/>
      <c r="AB56" s="30"/>
      <c r="AC56" s="110"/>
    </row>
    <row r="57" spans="1:29" s="41" customFormat="1" x14ac:dyDescent="0.3">
      <c r="A57" s="25"/>
      <c r="B57" s="22"/>
      <c r="C57" s="18"/>
      <c r="D57" s="22"/>
      <c r="E57" s="110"/>
      <c r="F57" s="30"/>
      <c r="G57" s="30"/>
      <c r="H57" s="30"/>
      <c r="I57" s="30"/>
      <c r="J57" s="30"/>
      <c r="K57" s="110"/>
      <c r="Q57" s="110"/>
      <c r="R57" s="30"/>
      <c r="S57" s="30"/>
      <c r="T57" s="30"/>
      <c r="U57" s="30"/>
      <c r="V57" s="30"/>
      <c r="W57" s="110"/>
      <c r="X57" s="30"/>
      <c r="Y57" s="30"/>
      <c r="Z57" s="30"/>
      <c r="AA57" s="30"/>
      <c r="AB57" s="30"/>
      <c r="AC57" s="110"/>
    </row>
    <row r="58" spans="1:29" s="41" customFormat="1" x14ac:dyDescent="0.3">
      <c r="A58" s="25"/>
      <c r="B58" s="22"/>
      <c r="C58" s="18"/>
      <c r="D58" s="22"/>
      <c r="E58" s="110"/>
      <c r="F58" s="30"/>
      <c r="G58" s="30"/>
      <c r="H58" s="30"/>
      <c r="I58" s="30"/>
      <c r="J58" s="30"/>
      <c r="K58" s="110"/>
      <c r="Q58" s="110"/>
      <c r="R58" s="30"/>
      <c r="S58" s="30"/>
      <c r="T58" s="30"/>
      <c r="U58" s="30"/>
      <c r="V58" s="30"/>
      <c r="W58" s="110"/>
      <c r="X58" s="30"/>
      <c r="Y58" s="30"/>
      <c r="Z58" s="30"/>
      <c r="AA58" s="30"/>
      <c r="AB58" s="30"/>
      <c r="AC58" s="110"/>
    </row>
    <row r="59" spans="1:29" s="41" customFormat="1" x14ac:dyDescent="0.3">
      <c r="A59" s="25"/>
      <c r="B59" s="22"/>
      <c r="C59" s="18"/>
      <c r="D59" s="22"/>
      <c r="E59" s="135"/>
      <c r="F59" s="30"/>
      <c r="G59" s="30"/>
      <c r="H59" s="30"/>
      <c r="I59" s="30"/>
      <c r="J59" s="30"/>
      <c r="K59" s="135"/>
      <c r="Q59" s="135"/>
      <c r="R59" s="30"/>
      <c r="S59" s="30"/>
      <c r="T59" s="30"/>
      <c r="U59" s="30"/>
      <c r="V59" s="30"/>
      <c r="W59" s="135"/>
      <c r="X59" s="30"/>
      <c r="Y59" s="30"/>
      <c r="Z59" s="30"/>
      <c r="AA59" s="30"/>
      <c r="AB59" s="30"/>
      <c r="AC59" s="135"/>
    </row>
    <row r="60" spans="1:29" s="41" customFormat="1" x14ac:dyDescent="0.3">
      <c r="A60" s="25"/>
      <c r="B60" s="22"/>
      <c r="C60" s="18"/>
      <c r="D60" s="22"/>
      <c r="E60" s="135"/>
      <c r="F60" s="30"/>
      <c r="G60" s="30"/>
      <c r="H60" s="30"/>
      <c r="I60" s="30"/>
      <c r="J60" s="30"/>
      <c r="K60" s="135"/>
      <c r="Q60" s="135"/>
      <c r="R60" s="30"/>
      <c r="S60" s="30"/>
      <c r="T60" s="30"/>
      <c r="U60" s="30"/>
      <c r="V60" s="30"/>
      <c r="W60" s="135"/>
      <c r="X60" s="30"/>
      <c r="Y60" s="30"/>
      <c r="Z60" s="30"/>
      <c r="AA60" s="30"/>
      <c r="AB60" s="30"/>
      <c r="AC60" s="135"/>
    </row>
    <row r="61" spans="1:29" s="41" customFormat="1" x14ac:dyDescent="0.3">
      <c r="A61" s="25"/>
      <c r="B61" s="22"/>
      <c r="C61" s="18"/>
      <c r="D61" s="22"/>
      <c r="E61" s="110"/>
      <c r="F61" s="30"/>
      <c r="G61" s="30"/>
      <c r="H61" s="30"/>
      <c r="I61" s="30"/>
      <c r="J61" s="30"/>
      <c r="K61" s="110"/>
      <c r="Q61" s="110"/>
      <c r="R61" s="30"/>
      <c r="S61" s="30"/>
      <c r="T61" s="30"/>
      <c r="U61" s="30"/>
      <c r="V61" s="30"/>
      <c r="W61" s="110"/>
      <c r="X61" s="30"/>
      <c r="Y61" s="30"/>
      <c r="Z61" s="30"/>
      <c r="AA61" s="30"/>
      <c r="AB61" s="30"/>
      <c r="AC61" s="110"/>
    </row>
    <row r="62" spans="1:29" s="41" customFormat="1" x14ac:dyDescent="0.3">
      <c r="A62" s="25"/>
      <c r="B62" s="22"/>
      <c r="C62" s="18"/>
      <c r="D62" s="22"/>
      <c r="E62" s="110"/>
      <c r="F62" s="30"/>
      <c r="G62" s="30"/>
      <c r="H62" s="30"/>
      <c r="I62" s="30"/>
      <c r="J62" s="30"/>
      <c r="K62" s="110"/>
      <c r="Q62" s="110"/>
      <c r="R62" s="30"/>
      <c r="S62" s="30"/>
      <c r="T62" s="30"/>
      <c r="U62" s="30"/>
      <c r="V62" s="30"/>
      <c r="W62" s="110"/>
      <c r="X62" s="30"/>
      <c r="Y62" s="30"/>
      <c r="Z62" s="30"/>
      <c r="AA62" s="30"/>
      <c r="AB62" s="30"/>
      <c r="AC62" s="110"/>
    </row>
    <row r="63" spans="1:29" s="41" customFormat="1" x14ac:dyDescent="0.3">
      <c r="A63" s="25"/>
      <c r="B63" s="22"/>
      <c r="C63" s="18"/>
      <c r="D63" s="22"/>
      <c r="E63" s="135"/>
      <c r="F63" s="30"/>
      <c r="G63" s="30"/>
      <c r="H63" s="30"/>
      <c r="I63" s="30"/>
      <c r="J63" s="30"/>
      <c r="K63" s="135"/>
      <c r="Q63" s="135"/>
      <c r="R63" s="30"/>
      <c r="S63" s="30"/>
      <c r="T63" s="30"/>
      <c r="U63" s="30"/>
      <c r="V63" s="30"/>
      <c r="W63" s="135"/>
      <c r="X63" s="30"/>
      <c r="Y63" s="30"/>
      <c r="Z63" s="30"/>
      <c r="AA63" s="30"/>
      <c r="AB63" s="30"/>
      <c r="AC63" s="135"/>
    </row>
    <row r="64" spans="1:29" s="41" customFormat="1" x14ac:dyDescent="0.3">
      <c r="A64" s="25"/>
      <c r="B64" s="22"/>
      <c r="C64" s="18"/>
      <c r="D64" s="22"/>
      <c r="E64" s="361"/>
      <c r="F64" s="30"/>
      <c r="G64" s="30"/>
      <c r="H64" s="30"/>
      <c r="I64" s="30"/>
      <c r="J64" s="30"/>
      <c r="K64" s="361"/>
      <c r="Q64" s="361"/>
      <c r="R64" s="30"/>
      <c r="S64" s="30"/>
      <c r="T64" s="30"/>
      <c r="U64" s="30"/>
      <c r="V64" s="30"/>
      <c r="W64" s="361"/>
      <c r="X64" s="30"/>
      <c r="Y64" s="30"/>
      <c r="Z64" s="30"/>
      <c r="AA64" s="30"/>
      <c r="AB64" s="30"/>
      <c r="AC64" s="361"/>
    </row>
    <row r="66" spans="1:29" s="41" customFormat="1" x14ac:dyDescent="0.3">
      <c r="A66" s="25"/>
      <c r="B66" s="22"/>
      <c r="C66" s="18"/>
      <c r="D66" s="22"/>
      <c r="E66" s="34"/>
      <c r="F66" s="30"/>
      <c r="G66" s="30"/>
      <c r="H66" s="30"/>
      <c r="I66" s="30"/>
      <c r="J66" s="30"/>
      <c r="K66" s="34"/>
      <c r="Q66" s="34"/>
      <c r="R66" s="30"/>
      <c r="S66" s="30"/>
      <c r="T66" s="30"/>
      <c r="U66" s="30"/>
      <c r="V66" s="30"/>
      <c r="W66" s="34"/>
      <c r="X66" s="30"/>
      <c r="Y66" s="30"/>
      <c r="Z66" s="30"/>
      <c r="AA66" s="30"/>
      <c r="AB66" s="30"/>
      <c r="AC66" s="34"/>
    </row>
  </sheetData>
  <pageMargins left="0.7" right="0.7" top="0.75" bottom="0.75" header="0.3" footer="0.3"/>
  <pageSetup orientation="portrait" r:id="rId1"/>
  <ignoredErrors>
    <ignoredError sqref="AD14:AH14"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CD170-F208-4219-9459-FF90B3DBD92E}">
  <sheetPr codeName="Sheet14">
    <tabColor theme="3" tint="0.59999389629810485"/>
    <pageSetUpPr autoPageBreaks="0"/>
  </sheetPr>
  <dimension ref="A2:BK129"/>
  <sheetViews>
    <sheetView showGridLines="0" zoomScale="85" zoomScaleNormal="85" workbookViewId="0">
      <pane xSplit="7" ySplit="4" topLeftCell="M5" activePane="bottomRight" state="frozen"/>
      <selection activeCell="S18" sqref="S18"/>
      <selection pane="topRight" activeCell="S18" sqref="S18"/>
      <selection pane="bottomLeft" activeCell="S18" sqref="S18"/>
      <selection pane="bottomRight" activeCell="A59" sqref="A59:XFD59"/>
    </sheetView>
  </sheetViews>
  <sheetFormatPr defaultColWidth="10.44140625" defaultRowHeight="13.8" outlineLevelCol="1" x14ac:dyDescent="0.3"/>
  <cols>
    <col min="1" max="1" width="3.88671875" style="25" bestFit="1" customWidth="1"/>
    <col min="2" max="2" width="7.6640625" style="25" bestFit="1" customWidth="1"/>
    <col min="3" max="3" width="36" style="25" customWidth="1"/>
    <col min="4" max="4" width="21.5546875" style="22" hidden="1" customWidth="1" outlineLevel="1"/>
    <col min="5" max="5" width="32.5546875" style="22" customWidth="1" collapsed="1"/>
    <col min="6" max="6" width="24.33203125" style="22" bestFit="1" customWidth="1"/>
    <col min="7" max="7" width="29.109375" style="22" bestFit="1" customWidth="1"/>
    <col min="8" max="8" width="6" style="25" customWidth="1"/>
    <col min="9" max="9" width="6.44140625" style="25" customWidth="1"/>
    <col min="10" max="10" width="6.88671875" style="25" customWidth="1"/>
    <col min="11" max="11" width="6.44140625" style="25" customWidth="1"/>
    <col min="12" max="12" width="7.109375" style="25" customWidth="1"/>
    <col min="13" max="13" width="6.109375" style="25" customWidth="1"/>
    <col min="14" max="14" width="5.6640625" style="25" customWidth="1"/>
    <col min="15" max="15" width="6.6640625" style="25" customWidth="1"/>
    <col min="16" max="17" width="6.44140625" style="25" customWidth="1"/>
    <col min="18" max="18" width="6.6640625" style="25" customWidth="1"/>
    <col min="19" max="19" width="6.5546875" style="25" customWidth="1"/>
    <col min="20" max="20" width="6" style="25" customWidth="1"/>
    <col min="21" max="21" width="6.44140625" style="25" customWidth="1"/>
    <col min="22" max="22" width="6.88671875" style="25" customWidth="1"/>
    <col min="23" max="23" width="6.44140625" style="25" customWidth="1"/>
    <col min="24" max="24" width="7.109375" style="25" customWidth="1"/>
    <col min="25" max="25" width="6.109375" style="25" customWidth="1"/>
    <col min="26" max="26" width="5.6640625" style="25" customWidth="1"/>
    <col min="27" max="27" width="6.6640625" style="25" customWidth="1"/>
    <col min="28" max="29" width="6.44140625" style="25" customWidth="1"/>
    <col min="30" max="30" width="6.6640625" style="25" customWidth="1"/>
    <col min="31" max="31" width="6.5546875" style="25" customWidth="1"/>
    <col min="32" max="32" width="6" style="25" customWidth="1"/>
    <col min="33" max="33" width="6.44140625" style="25" customWidth="1"/>
    <col min="34" max="34" width="6.88671875" style="25" customWidth="1"/>
    <col min="35" max="35" width="6.44140625" style="25" customWidth="1"/>
    <col min="36" max="36" width="7.109375" style="25" customWidth="1"/>
    <col min="37" max="37" width="6.109375" style="25" customWidth="1"/>
    <col min="38" max="38" width="0.88671875" customWidth="1"/>
    <col min="39" max="40" width="6.6640625" style="25" bestFit="1" customWidth="1"/>
    <col min="41" max="41" width="8.88671875" style="25" bestFit="1" customWidth="1"/>
    <col min="42" max="43" width="8.5546875" style="25" bestFit="1" customWidth="1"/>
    <col min="44" max="44" width="0.88671875" customWidth="1"/>
    <col min="45" max="46" width="7.109375" style="429" bestFit="1" customWidth="1"/>
    <col min="47" max="47" width="8.88671875" style="429" bestFit="1" customWidth="1"/>
    <col min="48" max="49" width="8.5546875" style="429" bestFit="1" customWidth="1"/>
    <col min="50" max="50" width="1.88671875" customWidth="1"/>
    <col min="51" max="16384" width="10.44140625" style="25"/>
  </cols>
  <sheetData>
    <row r="2" spans="1:50" x14ac:dyDescent="0.3">
      <c r="B2" s="16" t="s">
        <v>442</v>
      </c>
      <c r="C2" s="16"/>
      <c r="D2" s="17"/>
      <c r="E2" s="17"/>
      <c r="F2" s="17"/>
      <c r="G2" s="1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M2" s="68"/>
      <c r="AN2" s="68"/>
      <c r="AO2" s="68"/>
      <c r="AP2" s="68"/>
      <c r="AQ2" s="68"/>
      <c r="AS2" s="58"/>
      <c r="AT2" s="58"/>
      <c r="AU2" s="58"/>
      <c r="AV2" s="58"/>
      <c r="AW2" s="58"/>
    </row>
    <row r="3" spans="1:50" s="37" customFormat="1" x14ac:dyDescent="0.3">
      <c r="A3" s="73"/>
      <c r="B3" s="172" t="s">
        <v>324</v>
      </c>
      <c r="C3" s="173" t="s">
        <v>325</v>
      </c>
      <c r="D3" s="75" t="s">
        <v>43</v>
      </c>
      <c r="E3" s="75" t="s">
        <v>28</v>
      </c>
      <c r="F3" s="75" t="s">
        <v>42</v>
      </c>
      <c r="G3" s="75" t="s">
        <v>67</v>
      </c>
      <c r="H3" s="76">
        <v>44957</v>
      </c>
      <c r="I3" s="76">
        <f t="shared" ref="I3:AK3" si="0">EOMONTH(H3,1)</f>
        <v>44985</v>
      </c>
      <c r="J3" s="76">
        <f t="shared" si="0"/>
        <v>45016</v>
      </c>
      <c r="K3" s="76">
        <f t="shared" si="0"/>
        <v>45046</v>
      </c>
      <c r="L3" s="76">
        <f t="shared" si="0"/>
        <v>45077</v>
      </c>
      <c r="M3" s="76">
        <f t="shared" si="0"/>
        <v>45107</v>
      </c>
      <c r="N3" s="76">
        <f t="shared" si="0"/>
        <v>45138</v>
      </c>
      <c r="O3" s="76">
        <f t="shared" si="0"/>
        <v>45169</v>
      </c>
      <c r="P3" s="76">
        <f t="shared" si="0"/>
        <v>45199</v>
      </c>
      <c r="Q3" s="76">
        <f t="shared" si="0"/>
        <v>45230</v>
      </c>
      <c r="R3" s="76">
        <f t="shared" si="0"/>
        <v>45260</v>
      </c>
      <c r="S3" s="76">
        <f t="shared" si="0"/>
        <v>45291</v>
      </c>
      <c r="T3" s="78">
        <f t="shared" si="0"/>
        <v>45322</v>
      </c>
      <c r="U3" s="76">
        <f t="shared" si="0"/>
        <v>45351</v>
      </c>
      <c r="V3" s="76">
        <f t="shared" si="0"/>
        <v>45382</v>
      </c>
      <c r="W3" s="76">
        <f t="shared" si="0"/>
        <v>45412</v>
      </c>
      <c r="X3" s="76">
        <f t="shared" si="0"/>
        <v>45443</v>
      </c>
      <c r="Y3" s="76">
        <f t="shared" si="0"/>
        <v>45473</v>
      </c>
      <c r="Z3" s="76">
        <f t="shared" si="0"/>
        <v>45504</v>
      </c>
      <c r="AA3" s="76">
        <f t="shared" si="0"/>
        <v>45535</v>
      </c>
      <c r="AB3" s="76">
        <f t="shared" si="0"/>
        <v>45565</v>
      </c>
      <c r="AC3" s="76">
        <f t="shared" si="0"/>
        <v>45596</v>
      </c>
      <c r="AD3" s="76">
        <f t="shared" si="0"/>
        <v>45626</v>
      </c>
      <c r="AE3" s="77">
        <f t="shared" si="0"/>
        <v>45657</v>
      </c>
      <c r="AF3" s="76">
        <f t="shared" si="0"/>
        <v>45688</v>
      </c>
      <c r="AG3" s="76">
        <f t="shared" si="0"/>
        <v>45716</v>
      </c>
      <c r="AH3" s="76">
        <f t="shared" si="0"/>
        <v>45747</v>
      </c>
      <c r="AI3" s="76">
        <f t="shared" si="0"/>
        <v>45777</v>
      </c>
      <c r="AJ3" s="76">
        <f t="shared" si="0"/>
        <v>45808</v>
      </c>
      <c r="AK3" s="76">
        <f t="shared" si="0"/>
        <v>45838</v>
      </c>
      <c r="AL3"/>
      <c r="AM3" s="79" t="s">
        <v>52</v>
      </c>
      <c r="AN3" s="79" t="s">
        <v>63</v>
      </c>
      <c r="AO3" s="79" t="s">
        <v>64</v>
      </c>
      <c r="AP3" s="179" t="s">
        <v>65</v>
      </c>
      <c r="AQ3" s="79" t="s">
        <v>66</v>
      </c>
      <c r="AR3"/>
      <c r="AS3" s="80" t="str">
        <f>AM3</f>
        <v>FY23</v>
      </c>
      <c r="AT3" s="80" t="str">
        <f>AN3</f>
        <v>FY24</v>
      </c>
      <c r="AU3" s="80" t="str">
        <f>AO3</f>
        <v>LTM 6/25</v>
      </c>
      <c r="AV3" s="81" t="str">
        <f>AP3</f>
        <v>YTD 6/24</v>
      </c>
      <c r="AW3" s="80" t="str">
        <f>AQ3</f>
        <v>YTD 6/25</v>
      </c>
      <c r="AX3" s="82"/>
    </row>
    <row r="4" spans="1:50" x14ac:dyDescent="0.3">
      <c r="A4" s="83"/>
      <c r="B4" s="74" t="s">
        <v>9</v>
      </c>
      <c r="C4" s="84"/>
      <c r="D4" s="84"/>
      <c r="E4" s="84"/>
      <c r="F4" s="84"/>
      <c r="G4" s="84"/>
      <c r="H4" s="84"/>
      <c r="I4" s="84"/>
      <c r="J4" s="84"/>
      <c r="K4" s="84"/>
      <c r="L4" s="84"/>
      <c r="M4" s="84"/>
      <c r="N4" s="84"/>
      <c r="O4" s="84"/>
      <c r="P4" s="84"/>
      <c r="Q4" s="84"/>
      <c r="R4" s="84"/>
      <c r="S4" s="84"/>
      <c r="T4" s="86"/>
      <c r="U4" s="84"/>
      <c r="V4" s="84"/>
      <c r="W4" s="84"/>
      <c r="X4" s="84"/>
      <c r="Y4" s="84"/>
      <c r="Z4" s="84"/>
      <c r="AA4" s="84"/>
      <c r="AB4" s="84"/>
      <c r="AC4" s="84"/>
      <c r="AD4" s="84"/>
      <c r="AE4" s="85"/>
      <c r="AF4" s="87"/>
      <c r="AG4" s="84"/>
      <c r="AH4" s="84"/>
      <c r="AI4" s="84"/>
      <c r="AJ4" s="84"/>
      <c r="AK4" s="84"/>
      <c r="AM4" s="84"/>
      <c r="AN4" s="84"/>
      <c r="AO4" s="84"/>
      <c r="AP4" s="180"/>
      <c r="AQ4" s="84"/>
      <c r="AS4" s="88"/>
      <c r="AT4" s="88"/>
      <c r="AU4" s="88"/>
      <c r="AV4" s="89"/>
      <c r="AW4" s="88"/>
      <c r="AX4" s="82"/>
    </row>
    <row r="5" spans="1:50" x14ac:dyDescent="0.3">
      <c r="A5" s="83" t="str" cm="1">
        <f t="array" ref="A5">IF(B5="","",IF(AND(H5:AK5=0),"n/a",""))</f>
        <v/>
      </c>
      <c r="B5" s="90" t="s">
        <v>184</v>
      </c>
      <c r="C5" s="90" t="s">
        <v>252</v>
      </c>
      <c r="D5" s="83" t="s">
        <v>436</v>
      </c>
      <c r="E5" s="83" t="str">
        <f>_xlfn.XLOOKUP(B5,IS_Db!C:C,IS_Db!F:F)</f>
        <v>Tuition Revenue - Parent Paid</v>
      </c>
      <c r="F5" s="83"/>
      <c r="G5" s="83"/>
      <c r="H5" s="91">
        <f>SUMIFS(IS_Db!H:H,IS_Db!$C:$C,Detail_PL!$B$5,IS_Db!$D:$D,Detail_PL!$C$5)</f>
        <v>99.979699999999994</v>
      </c>
      <c r="I5" s="91">
        <f>SUMIFS(IS_Db!I:I,IS_Db!$C:$C,Detail_PL!$B$5,IS_Db!$D:$D,Detail_PL!$C$5)</f>
        <v>102.45238999999999</v>
      </c>
      <c r="J5" s="91">
        <f>SUMIFS(IS_Db!J:J,IS_Db!$C:$C,Detail_PL!$B$5,IS_Db!$D:$D,Detail_PL!$C$5)</f>
        <v>108.59034</v>
      </c>
      <c r="K5" s="91">
        <f>SUMIFS(IS_Db!K:K,IS_Db!$C:$C,Detail_PL!$B$5,IS_Db!$D:$D,Detail_PL!$C$5)</f>
        <v>107.38619</v>
      </c>
      <c r="L5" s="91">
        <f>SUMIFS(IS_Db!L:L,IS_Db!$C:$C,Detail_PL!$B$5,IS_Db!$D:$D,Detail_PL!$C$5)</f>
        <v>105.57953000000001</v>
      </c>
      <c r="M5" s="91">
        <f>SUMIFS(IS_Db!M:M,IS_Db!$C:$C,Detail_PL!$B$5,IS_Db!$D:$D,Detail_PL!$C$5)</f>
        <v>99.324979999999996</v>
      </c>
      <c r="N5" s="91">
        <f>SUMIFS(IS_Db!N:N,IS_Db!$C:$C,Detail_PL!$B$5,IS_Db!$D:$D,Detail_PL!$C$5)</f>
        <v>100.76855999999999</v>
      </c>
      <c r="O5" s="91">
        <f>SUMIFS(IS_Db!O:O,IS_Db!$C:$C,Detail_PL!$B$5,IS_Db!$D:$D,Detail_PL!$C$5)</f>
        <v>94.471879999999999</v>
      </c>
      <c r="P5" s="91">
        <f>SUMIFS(IS_Db!P:P,IS_Db!$C:$C,Detail_PL!$B$5,IS_Db!$D:$D,Detail_PL!$C$5)</f>
        <v>95.047929999999994</v>
      </c>
      <c r="Q5" s="91">
        <f>SUMIFS(IS_Db!Q:Q,IS_Db!$C:$C,Detail_PL!$B$5,IS_Db!$D:$D,Detail_PL!$C$5)</f>
        <v>97.081850000000003</v>
      </c>
      <c r="R5" s="91">
        <f>SUMIFS(IS_Db!R:R,IS_Db!$C:$C,Detail_PL!$B$5,IS_Db!$D:$D,Detail_PL!$C$5)</f>
        <v>96.364419999999996</v>
      </c>
      <c r="S5" s="91">
        <f>SUMIFS(IS_Db!S:S,IS_Db!$C:$C,Detail_PL!$B$5,IS_Db!$D:$D,Detail_PL!$C$5)</f>
        <v>85.964910000000003</v>
      </c>
      <c r="T5" s="93">
        <f>SUMIFS(IS_Db!T:T,IS_Db!$C:$C,Detail_PL!$B$5,IS_Db!$D:$D,Detail_PL!$C$5)</f>
        <v>91.925719999999998</v>
      </c>
      <c r="U5" s="91">
        <f>SUMIFS(IS_Db!U:U,IS_Db!$C:$C,Detail_PL!$B$5,IS_Db!$D:$D,Detail_PL!$C$5)</f>
        <v>95.4542</v>
      </c>
      <c r="V5" s="91">
        <f>SUMIFS(IS_Db!V:V,IS_Db!$C:$C,Detail_PL!$B$5,IS_Db!$D:$D,Detail_PL!$C$5)</f>
        <v>96.084149999999994</v>
      </c>
      <c r="W5" s="91">
        <f>SUMIFS(IS_Db!W:W,IS_Db!$C:$C,Detail_PL!$B$5,IS_Db!$D:$D,Detail_PL!$C$5)</f>
        <v>98.134830000000008</v>
      </c>
      <c r="X5" s="91">
        <f>SUMIFS(IS_Db!X:X,IS_Db!$C:$C,Detail_PL!$B$5,IS_Db!$D:$D,Detail_PL!$C$5)</f>
        <v>102.72971000000001</v>
      </c>
      <c r="Y5" s="91">
        <f>SUMIFS(IS_Db!Y:Y,IS_Db!$C:$C,Detail_PL!$B$5,IS_Db!$D:$D,Detail_PL!$C$5)</f>
        <v>90.304079999999999</v>
      </c>
      <c r="Z5" s="91">
        <f>SUMIFS(IS_Db!Z:Z,IS_Db!$C:$C,Detail_PL!$B$5,IS_Db!$D:$D,Detail_PL!$C$5)</f>
        <v>94.278410000000008</v>
      </c>
      <c r="AA5" s="91">
        <f>SUMIFS(IS_Db!AA:AA,IS_Db!$C:$C,Detail_PL!$B$5,IS_Db!$D:$D,Detail_PL!$C$5)</f>
        <v>99.033140000000003</v>
      </c>
      <c r="AB5" s="91">
        <f>SUMIFS(IS_Db!AB:AB,IS_Db!$C:$C,Detail_PL!$B$5,IS_Db!$D:$D,Detail_PL!$C$5)</f>
        <v>93.02488000000001</v>
      </c>
      <c r="AC5" s="91">
        <f>SUMIFS(IS_Db!AC:AC,IS_Db!$C:$C,Detail_PL!$B$5,IS_Db!$D:$D,Detail_PL!$C$5)</f>
        <v>99.752460000000013</v>
      </c>
      <c r="AD5" s="91">
        <f>SUMIFS(IS_Db!AD:AD,IS_Db!$C:$C,Detail_PL!$B$5,IS_Db!$D:$D,Detail_PL!$C$5)</f>
        <v>112.11261</v>
      </c>
      <c r="AE5" s="92">
        <f>SUMIFS(IS_Db!AE:AE,IS_Db!$C:$C,Detail_PL!$B$5,IS_Db!$D:$D,Detail_PL!$C$5)</f>
        <v>109.28523</v>
      </c>
      <c r="AF5" s="91">
        <f>SUMIFS(IS_Db!AF:AF,IS_Db!$C:$C,Detail_PL!$B$5,IS_Db!$D:$D,Detail_PL!$C$5)</f>
        <v>109.73319000000001</v>
      </c>
      <c r="AG5" s="91">
        <f>SUMIFS(IS_Db!AG:AG,IS_Db!$C:$C,Detail_PL!$B$5,IS_Db!$D:$D,Detail_PL!$C$5)</f>
        <v>110.77132</v>
      </c>
      <c r="AH5" s="91">
        <f>SUMIFS(IS_Db!AH:AH,IS_Db!$C:$C,Detail_PL!$B$5,IS_Db!$D:$D,Detail_PL!$C$5)</f>
        <v>112.95300999999999</v>
      </c>
      <c r="AI5" s="91">
        <f>SUMIFS(IS_Db!AI:AI,IS_Db!$C:$C,Detail_PL!$B$5,IS_Db!$D:$D,Detail_PL!$C$5)</f>
        <v>113.26963000000001</v>
      </c>
      <c r="AJ5" s="91">
        <f>SUMIFS(IS_Db!AJ:AJ,IS_Db!$C:$C,Detail_PL!$B$5,IS_Db!$D:$D,Detail_PL!$C$5)</f>
        <v>114.68424</v>
      </c>
      <c r="AK5" s="91">
        <f>SUMIFS(IS_Db!AK:AK,IS_Db!$C:$C,Detail_PL!$B$5,IS_Db!$D:$D,Detail_PL!$C$5)</f>
        <v>107.22084</v>
      </c>
      <c r="AM5" s="91">
        <f>SUM(H5:S5)</f>
        <v>1193.01268</v>
      </c>
      <c r="AN5" s="91">
        <f>SUM(T5:AE5)</f>
        <v>1182.11942</v>
      </c>
      <c r="AO5" s="91">
        <f>SUM(Z5:AK5)</f>
        <v>1276.11896</v>
      </c>
      <c r="AP5" s="93">
        <f>SUM(T5:Y5)</f>
        <v>574.63269000000003</v>
      </c>
      <c r="AQ5" s="91">
        <f>SUM(AF5:AK5)</f>
        <v>668.63222999999994</v>
      </c>
      <c r="AS5" s="407">
        <f t="shared" ref="AS5:AS16" si="1">AM5/$AM$21</f>
        <v>0.77476262447666411</v>
      </c>
      <c r="AT5" s="407">
        <f t="shared" ref="AT5:AT16" si="2">AN5/$AN$21</f>
        <v>0.85259580504800114</v>
      </c>
      <c r="AU5" s="407">
        <f t="shared" ref="AU5:AU16" si="3">AO5/$AO$21</f>
        <v>0.83707690920296529</v>
      </c>
      <c r="AV5" s="408">
        <f t="shared" ref="AV5:AV16" si="4">AP5/$AP$21</f>
        <v>0.84048335896666637</v>
      </c>
      <c r="AW5" s="407">
        <f t="shared" ref="AW5:AW16" si="5">AQ5/$AQ$21</f>
        <v>0.81372524262015311</v>
      </c>
      <c r="AX5" s="82"/>
    </row>
    <row r="6" spans="1:50" x14ac:dyDescent="0.3">
      <c r="A6" s="83" t="str" cm="1">
        <f t="array" ref="A6">IF(B6="","",IF(AND(H6:AK6=0),"n/a",""))</f>
        <v/>
      </c>
      <c r="B6" s="90" t="s">
        <v>185</v>
      </c>
      <c r="C6" s="90" t="s">
        <v>253</v>
      </c>
      <c r="D6" s="83" t="s">
        <v>436</v>
      </c>
      <c r="E6" s="83" t="s">
        <v>463</v>
      </c>
      <c r="F6" s="83" t="s">
        <v>82</v>
      </c>
      <c r="G6" s="90" t="s">
        <v>476</v>
      </c>
      <c r="H6" s="91">
        <f>SUMIFS(IS_Db!H:H,IS_Db!$C:$C,Detail_PL!$B$6,IS_Db!$D:$D,Detail_PL!$C$6)</f>
        <v>5.7266000000000004</v>
      </c>
      <c r="I6" s="91">
        <f>SUMIFS(IS_Db!I:I,IS_Db!$C:$C,Detail_PL!$B$6,IS_Db!$D:$D,Detail_PL!$C$6)</f>
        <v>4.1280000000000001</v>
      </c>
      <c r="J6" s="91">
        <f>SUMIFS(IS_Db!J:J,IS_Db!$C:$C,Detail_PL!$B$6,IS_Db!$D:$D,Detail_PL!$C$6)</f>
        <v>4.7471999999999994</v>
      </c>
      <c r="K6" s="91">
        <f>SUMIFS(IS_Db!K:K,IS_Db!$C:$C,Detail_PL!$B$6,IS_Db!$D:$D,Detail_PL!$C$6)</f>
        <v>3.8730000000000002</v>
      </c>
      <c r="L6" s="91">
        <f>SUMIFS(IS_Db!L:L,IS_Db!$C:$C,Detail_PL!$B$6,IS_Db!$D:$D,Detail_PL!$C$6)</f>
        <v>5.0502000000000002</v>
      </c>
      <c r="M6" s="91">
        <f>SUMIFS(IS_Db!M:M,IS_Db!$C:$C,Detail_PL!$B$6,IS_Db!$D:$D,Detail_PL!$C$6)</f>
        <v>4.5611999999999995</v>
      </c>
      <c r="N6" s="91">
        <f>SUMIFS(IS_Db!N:N,IS_Db!$C:$C,Detail_PL!$B$6,IS_Db!$D:$D,Detail_PL!$C$6)</f>
        <v>4.0973999999999995</v>
      </c>
      <c r="O6" s="91">
        <f>SUMIFS(IS_Db!O:O,IS_Db!$C:$C,Detail_PL!$B$6,IS_Db!$D:$D,Detail_PL!$C$6)</f>
        <v>4.0758000000000001</v>
      </c>
      <c r="P6" s="91">
        <f>SUMIFS(IS_Db!P:P,IS_Db!$C:$C,Detail_PL!$B$6,IS_Db!$D:$D,Detail_PL!$C$6)</f>
        <v>4.8643999999999998</v>
      </c>
      <c r="Q6" s="91">
        <f>SUMIFS(IS_Db!Q:Q,IS_Db!$C:$C,Detail_PL!$B$6,IS_Db!$D:$D,Detail_PL!$C$6)</f>
        <v>6.6331999999999995</v>
      </c>
      <c r="R6" s="91">
        <f>SUMIFS(IS_Db!R:R,IS_Db!$C:$C,Detail_PL!$B$6,IS_Db!$D:$D,Detail_PL!$C$6)</f>
        <v>7.6402999999999999</v>
      </c>
      <c r="S6" s="91">
        <f>SUMIFS(IS_Db!S:S,IS_Db!$C:$C,Detail_PL!$B$6,IS_Db!$D:$D,Detail_PL!$C$6)</f>
        <v>6.3009499999999994</v>
      </c>
      <c r="T6" s="93">
        <f>SUMIFS(IS_Db!T:T,IS_Db!$C:$C,Detail_PL!$B$6,IS_Db!$D:$D,Detail_PL!$C$6)</f>
        <v>6.1543999999999999</v>
      </c>
      <c r="U6" s="91">
        <f>SUMIFS(IS_Db!U:U,IS_Db!$C:$C,Detail_PL!$B$6,IS_Db!$D:$D,Detail_PL!$C$6)</f>
        <v>4.5089799999999993</v>
      </c>
      <c r="V6" s="91">
        <f>SUMIFS(IS_Db!V:V,IS_Db!$C:$C,Detail_PL!$B$6,IS_Db!$D:$D,Detail_PL!$C$6)</f>
        <v>5.0300500000000001</v>
      </c>
      <c r="W6" s="91">
        <f>SUMIFS(IS_Db!W:W,IS_Db!$C:$C,Detail_PL!$B$6,IS_Db!$D:$D,Detail_PL!$C$6)</f>
        <v>6.2424999999999997</v>
      </c>
      <c r="X6" s="91">
        <f>SUMIFS(IS_Db!X:X,IS_Db!$C:$C,Detail_PL!$B$6,IS_Db!$D:$D,Detail_PL!$C$6)</f>
        <v>5.4165000000000001</v>
      </c>
      <c r="Y6" s="91">
        <f>SUMIFS(IS_Db!Y:Y,IS_Db!$C:$C,Detail_PL!$B$6,IS_Db!$D:$D,Detail_PL!$C$6)</f>
        <v>6.0105500000000003</v>
      </c>
      <c r="Z6" s="91">
        <f>SUMIFS(IS_Db!Z:Z,IS_Db!$C:$C,Detail_PL!$B$6,IS_Db!$D:$D,Detail_PL!$C$6)</f>
        <v>8.500020000000001</v>
      </c>
      <c r="AA6" s="91">
        <f>SUMIFS(IS_Db!AA:AA,IS_Db!$C:$C,Detail_PL!$B$6,IS_Db!$D:$D,Detail_PL!$C$6)</f>
        <v>7.7491000000000003</v>
      </c>
      <c r="AB6" s="91">
        <f>SUMIFS(IS_Db!AB:AB,IS_Db!$C:$C,Detail_PL!$B$6,IS_Db!$D:$D,Detail_PL!$C$6)</f>
        <v>11.27032</v>
      </c>
      <c r="AC6" s="91">
        <f>SUMIFS(IS_Db!AC:AC,IS_Db!$C:$C,Detail_PL!$B$6,IS_Db!$D:$D,Detail_PL!$C$6)</f>
        <v>10.5092</v>
      </c>
      <c r="AD6" s="91">
        <f>SUMIFS(IS_Db!AD:AD,IS_Db!$C:$C,Detail_PL!$B$6,IS_Db!$D:$D,Detail_PL!$C$6)</f>
        <v>17.60482</v>
      </c>
      <c r="AE6" s="92">
        <f>SUMIFS(IS_Db!AE:AE,IS_Db!$C:$C,Detail_PL!$B$6,IS_Db!$D:$D,Detail_PL!$C$6)</f>
        <v>21.65916</v>
      </c>
      <c r="AF6" s="91">
        <f>SUMIFS(IS_Db!AF:AF,IS_Db!$C:$C,Detail_PL!$B$6,IS_Db!$D:$D,Detail_PL!$C$6)</f>
        <v>24.783000000000001</v>
      </c>
      <c r="AG6" s="91">
        <f>SUMIFS(IS_Db!AG:AG,IS_Db!$C:$C,Detail_PL!$B$6,IS_Db!$D:$D,Detail_PL!$C$6)</f>
        <v>21.325599999999998</v>
      </c>
      <c r="AH6" s="91">
        <f>SUMIFS(IS_Db!AH:AH,IS_Db!$C:$C,Detail_PL!$B$6,IS_Db!$D:$D,Detail_PL!$C$6)</f>
        <v>22.467639999999999</v>
      </c>
      <c r="AI6" s="91">
        <f>SUMIFS(IS_Db!AI:AI,IS_Db!$C:$C,Detail_PL!$B$6,IS_Db!$D:$D,Detail_PL!$C$6)</f>
        <v>23.994479999999999</v>
      </c>
      <c r="AJ6" s="91">
        <f>SUMIFS(IS_Db!AJ:AJ,IS_Db!$C:$C,Detail_PL!$B$6,IS_Db!$D:$D,Detail_PL!$C$6)</f>
        <v>22.944080000000003</v>
      </c>
      <c r="AK6" s="91">
        <f>SUMIFS(IS_Db!AK:AK,IS_Db!$C:$C,Detail_PL!$B$6,IS_Db!$D:$D,Detail_PL!$C$6)</f>
        <v>19.784599999999998</v>
      </c>
      <c r="AM6" s="91">
        <f t="shared" ref="AM6:AM15" si="6">SUM(H6:S6)</f>
        <v>61.698250000000002</v>
      </c>
      <c r="AN6" s="91">
        <f t="shared" ref="AN6:AN15" si="7">SUM(T6:AE6)</f>
        <v>110.65559999999999</v>
      </c>
      <c r="AO6" s="91">
        <f t="shared" ref="AO6:AO15" si="8">SUM(Z6:AK6)</f>
        <v>212.59201999999999</v>
      </c>
      <c r="AP6" s="93">
        <f t="shared" ref="AP6:AP15" si="9">SUM(T6:Y6)</f>
        <v>33.36298</v>
      </c>
      <c r="AQ6" s="91">
        <f t="shared" ref="AQ6:AQ15" si="10">SUM(AF6:AK6)</f>
        <v>135.29939999999999</v>
      </c>
      <c r="AS6" s="407">
        <f t="shared" si="1"/>
        <v>4.006788770729356E-2</v>
      </c>
      <c r="AT6" s="407">
        <f t="shared" si="2"/>
        <v>7.9809618866653581E-2</v>
      </c>
      <c r="AU6" s="407">
        <f t="shared" si="3"/>
        <v>0.13945084792315521</v>
      </c>
      <c r="AV6" s="408">
        <f t="shared" si="4"/>
        <v>4.879818009577163E-2</v>
      </c>
      <c r="AW6" s="407">
        <f t="shared" si="5"/>
        <v>0.16465933311554717</v>
      </c>
      <c r="AX6" s="82"/>
    </row>
    <row r="7" spans="1:50" x14ac:dyDescent="0.3">
      <c r="A7" s="83" t="str" cm="1">
        <f t="array" ref="A7">IF(B7="","",IF(AND(H7:AK7=0),"n/a",""))</f>
        <v/>
      </c>
      <c r="B7" s="90" t="s">
        <v>186</v>
      </c>
      <c r="C7" s="90" t="s">
        <v>254</v>
      </c>
      <c r="D7" s="83" t="s">
        <v>436</v>
      </c>
      <c r="E7" s="83" t="str">
        <f>_xlfn.XLOOKUP(B7,IS_Db!C:C,IS_Db!F:F)</f>
        <v>Tuition Revenue - Parent Paid</v>
      </c>
      <c r="F7" s="83" t="s">
        <v>82</v>
      </c>
      <c r="G7" s="83"/>
      <c r="H7" s="91">
        <f>SUMIFS(IS_Db!H:H,IS_Db!$C:$C,Detail_PL!$B$7,IS_Db!$D:$D,Detail_PL!$C$7)</f>
        <v>0</v>
      </c>
      <c r="I7" s="91">
        <f>SUMIFS(IS_Db!I:I,IS_Db!$C:$C,Detail_PL!$B$7,IS_Db!$D:$D,Detail_PL!$C$7)</f>
        <v>0.66083000000000003</v>
      </c>
      <c r="J7" s="91">
        <f>SUMIFS(IS_Db!J:J,IS_Db!$C:$C,Detail_PL!$B$7,IS_Db!$D:$D,Detail_PL!$C$7)</f>
        <v>0</v>
      </c>
      <c r="K7" s="91">
        <f>SUMIFS(IS_Db!K:K,IS_Db!$C:$C,Detail_PL!$B$7,IS_Db!$D:$D,Detail_PL!$C$7)</f>
        <v>0</v>
      </c>
      <c r="L7" s="91">
        <f>SUMIFS(IS_Db!L:L,IS_Db!$C:$C,Detail_PL!$B$7,IS_Db!$D:$D,Detail_PL!$C$7)</f>
        <v>0</v>
      </c>
      <c r="M7" s="91">
        <f>SUMIFS(IS_Db!M:M,IS_Db!$C:$C,Detail_PL!$B$7,IS_Db!$D:$D,Detail_PL!$C$7)</f>
        <v>0</v>
      </c>
      <c r="N7" s="91">
        <f>SUMIFS(IS_Db!N:N,IS_Db!$C:$C,Detail_PL!$B$7,IS_Db!$D:$D,Detail_PL!$C$7)</f>
        <v>0</v>
      </c>
      <c r="O7" s="91">
        <f>SUMIFS(IS_Db!O:O,IS_Db!$C:$C,Detail_PL!$B$7,IS_Db!$D:$D,Detail_PL!$C$7)</f>
        <v>0</v>
      </c>
      <c r="P7" s="91">
        <f>SUMIFS(IS_Db!P:P,IS_Db!$C:$C,Detail_PL!$B$7,IS_Db!$D:$D,Detail_PL!$C$7)</f>
        <v>0</v>
      </c>
      <c r="Q7" s="91">
        <f>SUMIFS(IS_Db!Q:Q,IS_Db!$C:$C,Detail_PL!$B$7,IS_Db!$D:$D,Detail_PL!$C$7)</f>
        <v>0</v>
      </c>
      <c r="R7" s="91">
        <f>SUMIFS(IS_Db!R:R,IS_Db!$C:$C,Detail_PL!$B$7,IS_Db!$D:$D,Detail_PL!$C$7)</f>
        <v>0</v>
      </c>
      <c r="S7" s="91">
        <f>SUMIFS(IS_Db!S:S,IS_Db!$C:$C,Detail_PL!$B$7,IS_Db!$D:$D,Detail_PL!$C$7)</f>
        <v>0</v>
      </c>
      <c r="T7" s="93">
        <f>SUMIFS(IS_Db!T:T,IS_Db!$C:$C,Detail_PL!$B$7,IS_Db!$D:$D,Detail_PL!$C$7)</f>
        <v>0</v>
      </c>
      <c r="U7" s="91">
        <f>SUMIFS(IS_Db!U:U,IS_Db!$C:$C,Detail_PL!$B$7,IS_Db!$D:$D,Detail_PL!$C$7)</f>
        <v>0</v>
      </c>
      <c r="V7" s="91">
        <f>SUMIFS(IS_Db!V:V,IS_Db!$C:$C,Detail_PL!$B$7,IS_Db!$D:$D,Detail_PL!$C$7)</f>
        <v>0</v>
      </c>
      <c r="W7" s="91">
        <f>SUMIFS(IS_Db!W:W,IS_Db!$C:$C,Detail_PL!$B$7,IS_Db!$D:$D,Detail_PL!$C$7)</f>
        <v>0</v>
      </c>
      <c r="X7" s="91">
        <f>SUMIFS(IS_Db!X:X,IS_Db!$C:$C,Detail_PL!$B$7,IS_Db!$D:$D,Detail_PL!$C$7)</f>
        <v>0</v>
      </c>
      <c r="Y7" s="91">
        <f>SUMIFS(IS_Db!Y:Y,IS_Db!$C:$C,Detail_PL!$B$7,IS_Db!$D:$D,Detail_PL!$C$7)</f>
        <v>0</v>
      </c>
      <c r="Z7" s="91">
        <f>SUMIFS(IS_Db!Z:Z,IS_Db!$C:$C,Detail_PL!$B$7,IS_Db!$D:$D,Detail_PL!$C$7)</f>
        <v>0</v>
      </c>
      <c r="AA7" s="91">
        <f>SUMIFS(IS_Db!AA:AA,IS_Db!$C:$C,Detail_PL!$B$7,IS_Db!$D:$D,Detail_PL!$C$7)</f>
        <v>0</v>
      </c>
      <c r="AB7" s="91">
        <f>SUMIFS(IS_Db!AB:AB,IS_Db!$C:$C,Detail_PL!$B$7,IS_Db!$D:$D,Detail_PL!$C$7)</f>
        <v>0</v>
      </c>
      <c r="AC7" s="91">
        <f>SUMIFS(IS_Db!AC:AC,IS_Db!$C:$C,Detail_PL!$B$7,IS_Db!$D:$D,Detail_PL!$C$7)</f>
        <v>0</v>
      </c>
      <c r="AD7" s="91">
        <f>SUMIFS(IS_Db!AD:AD,IS_Db!$C:$C,Detail_PL!$B$7,IS_Db!$D:$D,Detail_PL!$C$7)</f>
        <v>0</v>
      </c>
      <c r="AE7" s="92">
        <f>SUMIFS(IS_Db!AE:AE,IS_Db!$C:$C,Detail_PL!$B$7,IS_Db!$D:$D,Detail_PL!$C$7)</f>
        <v>0</v>
      </c>
      <c r="AF7" s="91">
        <f>SUMIFS(IS_Db!AF:AF,IS_Db!$C:$C,Detail_PL!$B$7,IS_Db!$D:$D,Detail_PL!$C$7)</f>
        <v>0</v>
      </c>
      <c r="AG7" s="91">
        <f>SUMIFS(IS_Db!AG:AG,IS_Db!$C:$C,Detail_PL!$B$7,IS_Db!$D:$D,Detail_PL!$C$7)</f>
        <v>0</v>
      </c>
      <c r="AH7" s="91">
        <f>SUMIFS(IS_Db!AH:AH,IS_Db!$C:$C,Detail_PL!$B$7,IS_Db!$D:$D,Detail_PL!$C$7)</f>
        <v>0</v>
      </c>
      <c r="AI7" s="91">
        <f>SUMIFS(IS_Db!AI:AI,IS_Db!$C:$C,Detail_PL!$B$7,IS_Db!$D:$D,Detail_PL!$C$7)</f>
        <v>0</v>
      </c>
      <c r="AJ7" s="91">
        <f>SUMIFS(IS_Db!AJ:AJ,IS_Db!$C:$C,Detail_PL!$B$7,IS_Db!$D:$D,Detail_PL!$C$7)</f>
        <v>0</v>
      </c>
      <c r="AK7" s="91">
        <f>SUMIFS(IS_Db!AK:AK,IS_Db!$C:$C,Detail_PL!$B$7,IS_Db!$D:$D,Detail_PL!$C$7)</f>
        <v>0</v>
      </c>
      <c r="AM7" s="91">
        <f t="shared" si="6"/>
        <v>0.66083000000000003</v>
      </c>
      <c r="AN7" s="91">
        <f t="shared" si="7"/>
        <v>0</v>
      </c>
      <c r="AO7" s="91">
        <f t="shared" si="8"/>
        <v>0</v>
      </c>
      <c r="AP7" s="93">
        <f t="shared" si="9"/>
        <v>0</v>
      </c>
      <c r="AQ7" s="91">
        <f t="shared" si="10"/>
        <v>0</v>
      </c>
      <c r="AS7" s="407">
        <f t="shared" si="1"/>
        <v>4.2915418563104792E-4</v>
      </c>
      <c r="AT7" s="407">
        <f t="shared" si="2"/>
        <v>0</v>
      </c>
      <c r="AU7" s="407">
        <f t="shared" si="3"/>
        <v>0</v>
      </c>
      <c r="AV7" s="408">
        <f t="shared" si="4"/>
        <v>0</v>
      </c>
      <c r="AW7" s="407">
        <f t="shared" si="5"/>
        <v>0</v>
      </c>
      <c r="AX7" s="82"/>
    </row>
    <row r="8" spans="1:50" x14ac:dyDescent="0.3">
      <c r="A8" s="83" t="str" cm="1">
        <f t="array" ref="A8">IF(B8="","",IF(AND(H8:AK8=0),"n/a",""))</f>
        <v/>
      </c>
      <c r="B8" s="90" t="s">
        <v>187</v>
      </c>
      <c r="C8" s="90" t="s">
        <v>255</v>
      </c>
      <c r="D8" s="83" t="s">
        <v>436</v>
      </c>
      <c r="E8" s="83" t="str">
        <f>_xlfn.XLOOKUP(B8,IS_Db!C:C,IS_Db!F:F)</f>
        <v>Tuition Revenue - Other</v>
      </c>
      <c r="F8" s="83" t="s">
        <v>82</v>
      </c>
      <c r="G8" s="83"/>
      <c r="H8" s="91">
        <f>SUMIFS(IS_Db!H:H,IS_Db!$C:$C,Detail_PL!$B$8,IS_Db!$D:$D,Detail_PL!$C$8)</f>
        <v>0.6</v>
      </c>
      <c r="I8" s="91">
        <f>SUMIFS(IS_Db!I:I,IS_Db!$C:$C,Detail_PL!$B$8,IS_Db!$D:$D,Detail_PL!$C$8)</f>
        <v>0.6</v>
      </c>
      <c r="J8" s="91">
        <f>SUMIFS(IS_Db!J:J,IS_Db!$C:$C,Detail_PL!$B$8,IS_Db!$D:$D,Detail_PL!$C$8)</f>
        <v>0.9</v>
      </c>
      <c r="K8" s="91">
        <f>SUMIFS(IS_Db!K:K,IS_Db!$C:$C,Detail_PL!$B$8,IS_Db!$D:$D,Detail_PL!$C$8)</f>
        <v>0.5</v>
      </c>
      <c r="L8" s="91">
        <f>SUMIFS(IS_Db!L:L,IS_Db!$C:$C,Detail_PL!$B$8,IS_Db!$D:$D,Detail_PL!$C$8)</f>
        <v>0</v>
      </c>
      <c r="M8" s="91">
        <f>SUMIFS(IS_Db!M:M,IS_Db!$C:$C,Detail_PL!$B$8,IS_Db!$D:$D,Detail_PL!$C$8)</f>
        <v>0</v>
      </c>
      <c r="N8" s="91">
        <f>SUMIFS(IS_Db!N:N,IS_Db!$C:$C,Detail_PL!$B$8,IS_Db!$D:$D,Detail_PL!$C$8)</f>
        <v>0.3</v>
      </c>
      <c r="O8" s="91">
        <f>SUMIFS(IS_Db!O:O,IS_Db!$C:$C,Detail_PL!$B$8,IS_Db!$D:$D,Detail_PL!$C$8)</f>
        <v>7</v>
      </c>
      <c r="P8" s="91">
        <f>SUMIFS(IS_Db!P:P,IS_Db!$C:$C,Detail_PL!$B$8,IS_Db!$D:$D,Detail_PL!$C$8)</f>
        <v>1.3</v>
      </c>
      <c r="Q8" s="91">
        <f>SUMIFS(IS_Db!Q:Q,IS_Db!$C:$C,Detail_PL!$B$8,IS_Db!$D:$D,Detail_PL!$C$8)</f>
        <v>0.3</v>
      </c>
      <c r="R8" s="91">
        <f>SUMIFS(IS_Db!R:R,IS_Db!$C:$C,Detail_PL!$B$8,IS_Db!$D:$D,Detail_PL!$C$8)</f>
        <v>0.5</v>
      </c>
      <c r="S8" s="91">
        <f>SUMIFS(IS_Db!S:S,IS_Db!$C:$C,Detail_PL!$B$8,IS_Db!$D:$D,Detail_PL!$C$8)</f>
        <v>0.4</v>
      </c>
      <c r="T8" s="93">
        <f>SUMIFS(IS_Db!T:T,IS_Db!$C:$C,Detail_PL!$B$8,IS_Db!$D:$D,Detail_PL!$C$8)</f>
        <v>0.6</v>
      </c>
      <c r="U8" s="91">
        <f>SUMIFS(IS_Db!U:U,IS_Db!$C:$C,Detail_PL!$B$8,IS_Db!$D:$D,Detail_PL!$C$8)</f>
        <v>0.7</v>
      </c>
      <c r="V8" s="91">
        <f>SUMIFS(IS_Db!V:V,IS_Db!$C:$C,Detail_PL!$B$8,IS_Db!$D:$D,Detail_PL!$C$8)</f>
        <v>0.1</v>
      </c>
      <c r="W8" s="91">
        <f>SUMIFS(IS_Db!W:W,IS_Db!$C:$C,Detail_PL!$B$8,IS_Db!$D:$D,Detail_PL!$C$8)</f>
        <v>0.3</v>
      </c>
      <c r="X8" s="91">
        <f>SUMIFS(IS_Db!X:X,IS_Db!$C:$C,Detail_PL!$B$8,IS_Db!$D:$D,Detail_PL!$C$8)</f>
        <v>0.4</v>
      </c>
      <c r="Y8" s="91">
        <f>SUMIFS(IS_Db!Y:Y,IS_Db!$C:$C,Detail_PL!$B$8,IS_Db!$D:$D,Detail_PL!$C$8)</f>
        <v>0.42499999999999999</v>
      </c>
      <c r="Z8" s="91">
        <f>SUMIFS(IS_Db!Z:Z,IS_Db!$C:$C,Detail_PL!$B$8,IS_Db!$D:$D,Detail_PL!$C$8)</f>
        <v>8.2249999999999996</v>
      </c>
      <c r="AA8" s="91">
        <f>SUMIFS(IS_Db!AA:AA,IS_Db!$C:$C,Detail_PL!$B$8,IS_Db!$D:$D,Detail_PL!$C$8)</f>
        <v>3.25</v>
      </c>
      <c r="AB8" s="91">
        <f>SUMIFS(IS_Db!AB:AB,IS_Db!$C:$C,Detail_PL!$B$8,IS_Db!$D:$D,Detail_PL!$C$8)</f>
        <v>0.82499999999999996</v>
      </c>
      <c r="AC8" s="91">
        <f>SUMIFS(IS_Db!AC:AC,IS_Db!$C:$C,Detail_PL!$B$8,IS_Db!$D:$D,Detail_PL!$C$8)</f>
        <v>1.1000000000000001</v>
      </c>
      <c r="AD8" s="91">
        <f>SUMIFS(IS_Db!AD:AD,IS_Db!$C:$C,Detail_PL!$B$8,IS_Db!$D:$D,Detail_PL!$C$8)</f>
        <v>1.75</v>
      </c>
      <c r="AE8" s="92">
        <f>SUMIFS(IS_Db!AE:AE,IS_Db!$C:$C,Detail_PL!$B$8,IS_Db!$D:$D,Detail_PL!$C$8)</f>
        <v>0.47499999999999998</v>
      </c>
      <c r="AF8" s="91">
        <f>SUMIFS(IS_Db!AF:AF,IS_Db!$C:$C,Detail_PL!$B$8,IS_Db!$D:$D,Detail_PL!$C$8)</f>
        <v>0.3</v>
      </c>
      <c r="AG8" s="91">
        <f>SUMIFS(IS_Db!AG:AG,IS_Db!$C:$C,Detail_PL!$B$8,IS_Db!$D:$D,Detail_PL!$C$8)</f>
        <v>0.45</v>
      </c>
      <c r="AH8" s="91">
        <f>SUMIFS(IS_Db!AH:AH,IS_Db!$C:$C,Detail_PL!$B$8,IS_Db!$D:$D,Detail_PL!$C$8)</f>
        <v>0.55000000000000004</v>
      </c>
      <c r="AI8" s="91">
        <f>SUMIFS(IS_Db!AI:AI,IS_Db!$C:$C,Detail_PL!$B$8,IS_Db!$D:$D,Detail_PL!$C$8)</f>
        <v>0.55000000000000004</v>
      </c>
      <c r="AJ8" s="91">
        <f>SUMIFS(IS_Db!AJ:AJ,IS_Db!$C:$C,Detail_PL!$B$8,IS_Db!$D:$D,Detail_PL!$C$8)</f>
        <v>0.47499999999999998</v>
      </c>
      <c r="AK8" s="91">
        <f>SUMIFS(IS_Db!AK:AK,IS_Db!$C:$C,Detail_PL!$B$8,IS_Db!$D:$D,Detail_PL!$C$8)</f>
        <v>8.8249999999999993</v>
      </c>
      <c r="AM8" s="91">
        <f t="shared" si="6"/>
        <v>12.400000000000002</v>
      </c>
      <c r="AN8" s="91">
        <f t="shared" si="7"/>
        <v>18.149999999999999</v>
      </c>
      <c r="AO8" s="91">
        <f t="shared" si="8"/>
        <v>26.775000000000002</v>
      </c>
      <c r="AP8" s="93">
        <f t="shared" si="9"/>
        <v>2.5249999999999999</v>
      </c>
      <c r="AQ8" s="91">
        <f t="shared" si="10"/>
        <v>11.149999999999999</v>
      </c>
      <c r="AS8" s="407">
        <f t="shared" si="1"/>
        <v>8.0527698527987461E-3</v>
      </c>
      <c r="AT8" s="407">
        <f t="shared" si="2"/>
        <v>1.3090567331700904E-2</v>
      </c>
      <c r="AU8" s="407">
        <f t="shared" si="3"/>
        <v>1.7563201352254337E-2</v>
      </c>
      <c r="AV8" s="408">
        <f t="shared" si="4"/>
        <v>3.6931774302482383E-3</v>
      </c>
      <c r="AW8" s="407">
        <f t="shared" si="5"/>
        <v>1.3569546976840628E-2</v>
      </c>
      <c r="AX8" s="82"/>
    </row>
    <row r="9" spans="1:50" x14ac:dyDescent="0.3">
      <c r="A9" s="83" t="str" cm="1">
        <f t="array" ref="A9">IF(B9="","",IF(AND(H9:AK9=0),"n/a",""))</f>
        <v/>
      </c>
      <c r="B9" s="90" t="s">
        <v>188</v>
      </c>
      <c r="C9" s="90" t="s">
        <v>256</v>
      </c>
      <c r="D9" s="83" t="s">
        <v>436</v>
      </c>
      <c r="E9" s="83" t="str">
        <f>_xlfn.XLOOKUP(B9,IS_Db!C:C,IS_Db!F:F)</f>
        <v>Tuition Revenue - Other</v>
      </c>
      <c r="F9" s="83" t="s">
        <v>82</v>
      </c>
      <c r="G9" s="83"/>
      <c r="H9" s="91">
        <f>SUMIFS(IS_Db!H:H,IS_Db!$C:$C,Detail_PL!$B$9,IS_Db!$D:$D,Detail_PL!$C$9)</f>
        <v>0</v>
      </c>
      <c r="I9" s="91">
        <f>SUMIFS(IS_Db!I:I,IS_Db!$C:$C,Detail_PL!$B$9,IS_Db!$D:$D,Detail_PL!$C$9)</f>
        <v>2.3E-2</v>
      </c>
      <c r="J9" s="91">
        <f>SUMIFS(IS_Db!J:J,IS_Db!$C:$C,Detail_PL!$B$9,IS_Db!$D:$D,Detail_PL!$C$9)</f>
        <v>0</v>
      </c>
      <c r="K9" s="91">
        <f>SUMIFS(IS_Db!K:K,IS_Db!$C:$C,Detail_PL!$B$9,IS_Db!$D:$D,Detail_PL!$C$9)</f>
        <v>0</v>
      </c>
      <c r="L9" s="91">
        <f>SUMIFS(IS_Db!L:L,IS_Db!$C:$C,Detail_PL!$B$9,IS_Db!$D:$D,Detail_PL!$C$9)</f>
        <v>0</v>
      </c>
      <c r="M9" s="91">
        <f>SUMIFS(IS_Db!M:M,IS_Db!$C:$C,Detail_PL!$B$9,IS_Db!$D:$D,Detail_PL!$C$9)</f>
        <v>0</v>
      </c>
      <c r="N9" s="91">
        <f>SUMIFS(IS_Db!N:N,IS_Db!$C:$C,Detail_PL!$B$9,IS_Db!$D:$D,Detail_PL!$C$9)</f>
        <v>0</v>
      </c>
      <c r="O9" s="91">
        <f>SUMIFS(IS_Db!O:O,IS_Db!$C:$C,Detail_PL!$B$9,IS_Db!$D:$D,Detail_PL!$C$9)</f>
        <v>0</v>
      </c>
      <c r="P9" s="91">
        <f>SUMIFS(IS_Db!P:P,IS_Db!$C:$C,Detail_PL!$B$9,IS_Db!$D:$D,Detail_PL!$C$9)</f>
        <v>0</v>
      </c>
      <c r="Q9" s="91">
        <f>SUMIFS(IS_Db!Q:Q,IS_Db!$C:$C,Detail_PL!$B$9,IS_Db!$D:$D,Detail_PL!$C$9)</f>
        <v>0.09</v>
      </c>
      <c r="R9" s="91">
        <f>SUMIFS(IS_Db!R:R,IS_Db!$C:$C,Detail_PL!$B$9,IS_Db!$D:$D,Detail_PL!$C$9)</f>
        <v>3.9E-2</v>
      </c>
      <c r="S9" s="91">
        <f>SUMIFS(IS_Db!S:S,IS_Db!$C:$C,Detail_PL!$B$9,IS_Db!$D:$D,Detail_PL!$C$9)</f>
        <v>0</v>
      </c>
      <c r="T9" s="93">
        <f>SUMIFS(IS_Db!T:T,IS_Db!$C:$C,Detail_PL!$B$9,IS_Db!$D:$D,Detail_PL!$C$9)</f>
        <v>7.2999999999999995E-2</v>
      </c>
      <c r="U9" s="91">
        <f>SUMIFS(IS_Db!U:U,IS_Db!$C:$C,Detail_PL!$B$9,IS_Db!$D:$D,Detail_PL!$C$9)</f>
        <v>0</v>
      </c>
      <c r="V9" s="91">
        <f>SUMIFS(IS_Db!V:V,IS_Db!$C:$C,Detail_PL!$B$9,IS_Db!$D:$D,Detail_PL!$C$9)</f>
        <v>0</v>
      </c>
      <c r="W9" s="91">
        <f>SUMIFS(IS_Db!W:W,IS_Db!$C:$C,Detail_PL!$B$9,IS_Db!$D:$D,Detail_PL!$C$9)</f>
        <v>9.9000000000000005E-2</v>
      </c>
      <c r="X9" s="91">
        <f>SUMIFS(IS_Db!X:X,IS_Db!$C:$C,Detail_PL!$B$9,IS_Db!$D:$D,Detail_PL!$C$9)</f>
        <v>5.0999999999999997E-2</v>
      </c>
      <c r="Y9" s="91">
        <f>SUMIFS(IS_Db!Y:Y,IS_Db!$C:$C,Detail_PL!$B$9,IS_Db!$D:$D,Detail_PL!$C$9)</f>
        <v>0</v>
      </c>
      <c r="Z9" s="91">
        <f>SUMIFS(IS_Db!Z:Z,IS_Db!$C:$C,Detail_PL!$B$9,IS_Db!$D:$D,Detail_PL!$C$9)</f>
        <v>0</v>
      </c>
      <c r="AA9" s="91">
        <f>SUMIFS(IS_Db!AA:AA,IS_Db!$C:$C,Detail_PL!$B$9,IS_Db!$D:$D,Detail_PL!$C$9)</f>
        <v>2.9000000000000001E-2</v>
      </c>
      <c r="AB9" s="91">
        <f>SUMIFS(IS_Db!AB:AB,IS_Db!$C:$C,Detail_PL!$B$9,IS_Db!$D:$D,Detail_PL!$C$9)</f>
        <v>0</v>
      </c>
      <c r="AC9" s="91">
        <f>SUMIFS(IS_Db!AC:AC,IS_Db!$C:$C,Detail_PL!$B$9,IS_Db!$D:$D,Detail_PL!$C$9)</f>
        <v>4.4999999999999998E-2</v>
      </c>
      <c r="AD9" s="91">
        <f>SUMIFS(IS_Db!AD:AD,IS_Db!$C:$C,Detail_PL!$B$9,IS_Db!$D:$D,Detail_PL!$C$9)</f>
        <v>3.3000000000000002E-2</v>
      </c>
      <c r="AE9" s="92">
        <f>SUMIFS(IS_Db!AE:AE,IS_Db!$C:$C,Detail_PL!$B$9,IS_Db!$D:$D,Detail_PL!$C$9)</f>
        <v>4.2999999999999997E-2</v>
      </c>
      <c r="AF9" s="91">
        <f>SUMIFS(IS_Db!AF:AF,IS_Db!$C:$C,Detail_PL!$B$9,IS_Db!$D:$D,Detail_PL!$C$9)</f>
        <v>0</v>
      </c>
      <c r="AG9" s="91">
        <f>SUMIFS(IS_Db!AG:AG,IS_Db!$C:$C,Detail_PL!$B$9,IS_Db!$D:$D,Detail_PL!$C$9)</f>
        <v>0</v>
      </c>
      <c r="AH9" s="91">
        <f>SUMIFS(IS_Db!AH:AH,IS_Db!$C:$C,Detail_PL!$B$9,IS_Db!$D:$D,Detail_PL!$C$9)</f>
        <v>0</v>
      </c>
      <c r="AI9" s="91">
        <f>SUMIFS(IS_Db!AI:AI,IS_Db!$C:$C,Detail_PL!$B$9,IS_Db!$D:$D,Detail_PL!$C$9)</f>
        <v>0</v>
      </c>
      <c r="AJ9" s="91">
        <f>SUMIFS(IS_Db!AJ:AJ,IS_Db!$C:$C,Detail_PL!$B$9,IS_Db!$D:$D,Detail_PL!$C$9)</f>
        <v>0</v>
      </c>
      <c r="AK9" s="91">
        <f>SUMIFS(IS_Db!AK:AK,IS_Db!$C:$C,Detail_PL!$B$9,IS_Db!$D:$D,Detail_PL!$C$9)</f>
        <v>0</v>
      </c>
      <c r="AM9" s="91">
        <f t="shared" si="6"/>
        <v>0.152</v>
      </c>
      <c r="AN9" s="91">
        <f t="shared" si="7"/>
        <v>0.37299999999999994</v>
      </c>
      <c r="AO9" s="91">
        <f t="shared" si="8"/>
        <v>0.15</v>
      </c>
      <c r="AP9" s="93">
        <f t="shared" si="9"/>
        <v>0.22299999999999998</v>
      </c>
      <c r="AQ9" s="91">
        <f t="shared" si="10"/>
        <v>0</v>
      </c>
      <c r="AS9" s="407">
        <f t="shared" si="1"/>
        <v>9.8711372389145898E-5</v>
      </c>
      <c r="AT9" s="407">
        <f t="shared" si="2"/>
        <v>2.6902378042558881E-4</v>
      </c>
      <c r="AU9" s="407">
        <f t="shared" si="3"/>
        <v>9.8393284886578905E-5</v>
      </c>
      <c r="AV9" s="408">
        <f t="shared" si="4"/>
        <v>3.2616972948330971E-4</v>
      </c>
      <c r="AW9" s="407">
        <f t="shared" si="5"/>
        <v>0</v>
      </c>
      <c r="AX9" s="82"/>
    </row>
    <row r="10" spans="1:50" x14ac:dyDescent="0.3">
      <c r="A10" s="83" t="str" cm="1">
        <f t="array" ref="A10">IF(B10="","",IF(AND(H10:AK10=0),"n/a",""))</f>
        <v/>
      </c>
      <c r="B10" s="90" t="s">
        <v>189</v>
      </c>
      <c r="C10" s="90" t="s">
        <v>257</v>
      </c>
      <c r="D10" s="83" t="s">
        <v>436</v>
      </c>
      <c r="E10" s="83" t="str">
        <f>_xlfn.XLOOKUP(B10,IS_Db!C:C,IS_Db!F:F)</f>
        <v>Tuition Revenue - Other</v>
      </c>
      <c r="F10" s="83" t="s">
        <v>82</v>
      </c>
      <c r="G10" s="83"/>
      <c r="H10" s="91">
        <f>SUMIFS(IS_Db!H:H,IS_Db!$C:$C,Detail_PL!$B$10,IS_Db!$D:$D,Detail_PL!$C$10)</f>
        <v>0.375</v>
      </c>
      <c r="I10" s="91">
        <f>SUMIFS(IS_Db!I:I,IS_Db!$C:$C,Detail_PL!$B$10,IS_Db!$D:$D,Detail_PL!$C$10)</f>
        <v>0.1</v>
      </c>
      <c r="J10" s="91">
        <f>SUMIFS(IS_Db!J:J,IS_Db!$C:$C,Detail_PL!$B$10,IS_Db!$D:$D,Detail_PL!$C$10)</f>
        <v>0.1</v>
      </c>
      <c r="K10" s="91">
        <f>SUMIFS(IS_Db!K:K,IS_Db!$C:$C,Detail_PL!$B$10,IS_Db!$D:$D,Detail_PL!$C$10)</f>
        <v>0.15</v>
      </c>
      <c r="L10" s="91">
        <f>SUMIFS(IS_Db!L:L,IS_Db!$C:$C,Detail_PL!$B$10,IS_Db!$D:$D,Detail_PL!$C$10)</f>
        <v>0.17499999999999999</v>
      </c>
      <c r="M10" s="91">
        <f>SUMIFS(IS_Db!M:M,IS_Db!$C:$C,Detail_PL!$B$10,IS_Db!$D:$D,Detail_PL!$C$10)</f>
        <v>0.05</v>
      </c>
      <c r="N10" s="91">
        <f>SUMIFS(IS_Db!N:N,IS_Db!$C:$C,Detail_PL!$B$10,IS_Db!$D:$D,Detail_PL!$C$10)</f>
        <v>0.15</v>
      </c>
      <c r="O10" s="91">
        <f>SUMIFS(IS_Db!O:O,IS_Db!$C:$C,Detail_PL!$B$10,IS_Db!$D:$D,Detail_PL!$C$10)</f>
        <v>0.1</v>
      </c>
      <c r="P10" s="91">
        <f>SUMIFS(IS_Db!P:P,IS_Db!$C:$C,Detail_PL!$B$10,IS_Db!$D:$D,Detail_PL!$C$10)</f>
        <v>0.22500000000000001</v>
      </c>
      <c r="Q10" s="91">
        <f>SUMIFS(IS_Db!Q:Q,IS_Db!$C:$C,Detail_PL!$B$10,IS_Db!$D:$D,Detail_PL!$C$10)</f>
        <v>0.125</v>
      </c>
      <c r="R10" s="91">
        <f>SUMIFS(IS_Db!R:R,IS_Db!$C:$C,Detail_PL!$B$10,IS_Db!$D:$D,Detail_PL!$C$10)</f>
        <v>0.27500000000000002</v>
      </c>
      <c r="S10" s="91">
        <f>SUMIFS(IS_Db!S:S,IS_Db!$C:$C,Detail_PL!$B$10,IS_Db!$D:$D,Detail_PL!$C$10)</f>
        <v>2.5000000000000001E-2</v>
      </c>
      <c r="T10" s="93">
        <f>SUMIFS(IS_Db!T:T,IS_Db!$C:$C,Detail_PL!$B$10,IS_Db!$D:$D,Detail_PL!$C$10)</f>
        <v>0.125</v>
      </c>
      <c r="U10" s="91">
        <f>SUMIFS(IS_Db!U:U,IS_Db!$C:$C,Detail_PL!$B$10,IS_Db!$D:$D,Detail_PL!$C$10)</f>
        <v>0.25</v>
      </c>
      <c r="V10" s="91">
        <f>SUMIFS(IS_Db!V:V,IS_Db!$C:$C,Detail_PL!$B$10,IS_Db!$D:$D,Detail_PL!$C$10)</f>
        <v>0.17499999999999999</v>
      </c>
      <c r="W10" s="91">
        <f>SUMIFS(IS_Db!W:W,IS_Db!$C:$C,Detail_PL!$B$10,IS_Db!$D:$D,Detail_PL!$C$10)</f>
        <v>7.4999999999999997E-2</v>
      </c>
      <c r="X10" s="91">
        <f>SUMIFS(IS_Db!X:X,IS_Db!$C:$C,Detail_PL!$B$10,IS_Db!$D:$D,Detail_PL!$C$10)</f>
        <v>0.17499999999999999</v>
      </c>
      <c r="Y10" s="91">
        <f>SUMIFS(IS_Db!Y:Y,IS_Db!$C:$C,Detail_PL!$B$10,IS_Db!$D:$D,Detail_PL!$C$10)</f>
        <v>0.1</v>
      </c>
      <c r="Z10" s="91">
        <f>SUMIFS(IS_Db!Z:Z,IS_Db!$C:$C,Detail_PL!$B$10,IS_Db!$D:$D,Detail_PL!$C$10)</f>
        <v>2.5000000000000001E-2</v>
      </c>
      <c r="AA10" s="91">
        <f>SUMIFS(IS_Db!AA:AA,IS_Db!$C:$C,Detail_PL!$B$10,IS_Db!$D:$D,Detail_PL!$C$10)</f>
        <v>0.05</v>
      </c>
      <c r="AB10" s="91">
        <f>SUMIFS(IS_Db!AB:AB,IS_Db!$C:$C,Detail_PL!$B$10,IS_Db!$D:$D,Detail_PL!$C$10)</f>
        <v>2.5000000000000001E-2</v>
      </c>
      <c r="AC10" s="91">
        <f>SUMIFS(IS_Db!AC:AC,IS_Db!$C:$C,Detail_PL!$B$10,IS_Db!$D:$D,Detail_PL!$C$10)</f>
        <v>2.5000000000000001E-2</v>
      </c>
      <c r="AD10" s="91">
        <f>SUMIFS(IS_Db!AD:AD,IS_Db!$C:$C,Detail_PL!$B$10,IS_Db!$D:$D,Detail_PL!$C$10)</f>
        <v>2.5000000000000001E-2</v>
      </c>
      <c r="AE10" s="92">
        <f>SUMIFS(IS_Db!AE:AE,IS_Db!$C:$C,Detail_PL!$B$10,IS_Db!$D:$D,Detail_PL!$C$10)</f>
        <v>0.17499999999999999</v>
      </c>
      <c r="AF10" s="91">
        <f>SUMIFS(IS_Db!AF:AF,IS_Db!$C:$C,Detail_PL!$B$10,IS_Db!$D:$D,Detail_PL!$C$10)</f>
        <v>0.1</v>
      </c>
      <c r="AG10" s="91">
        <f>SUMIFS(IS_Db!AG:AG,IS_Db!$C:$C,Detail_PL!$B$10,IS_Db!$D:$D,Detail_PL!$C$10)</f>
        <v>0.05</v>
      </c>
      <c r="AH10" s="91">
        <f>SUMIFS(IS_Db!AH:AH,IS_Db!$C:$C,Detail_PL!$B$10,IS_Db!$D:$D,Detail_PL!$C$10)</f>
        <v>0.15</v>
      </c>
      <c r="AI10" s="91">
        <f>SUMIFS(IS_Db!AI:AI,IS_Db!$C:$C,Detail_PL!$B$10,IS_Db!$D:$D,Detail_PL!$C$10)</f>
        <v>0.3</v>
      </c>
      <c r="AJ10" s="91">
        <f>SUMIFS(IS_Db!AJ:AJ,IS_Db!$C:$C,Detail_PL!$B$10,IS_Db!$D:$D,Detail_PL!$C$10)</f>
        <v>0.15</v>
      </c>
      <c r="AK10" s="91">
        <f>SUMIFS(IS_Db!AK:AK,IS_Db!$C:$C,Detail_PL!$B$10,IS_Db!$D:$D,Detail_PL!$C$10)</f>
        <v>0</v>
      </c>
      <c r="AM10" s="91">
        <f t="shared" si="6"/>
        <v>1.85</v>
      </c>
      <c r="AN10" s="91">
        <f t="shared" si="7"/>
        <v>1.2249999999999999</v>
      </c>
      <c r="AO10" s="91">
        <f t="shared" si="8"/>
        <v>1.0749999999999997</v>
      </c>
      <c r="AP10" s="93">
        <f t="shared" si="9"/>
        <v>0.9</v>
      </c>
      <c r="AQ10" s="91">
        <f t="shared" si="10"/>
        <v>0.75000000000000011</v>
      </c>
      <c r="AS10" s="407">
        <f t="shared" si="1"/>
        <v>1.2014213086836837E-3</v>
      </c>
      <c r="AT10" s="407">
        <f t="shared" si="2"/>
        <v>8.8352313946741634E-4</v>
      </c>
      <c r="AU10" s="407">
        <f t="shared" si="3"/>
        <v>7.0515187502048196E-4</v>
      </c>
      <c r="AV10" s="408">
        <f t="shared" si="4"/>
        <v>1.3163800741478869E-3</v>
      </c>
      <c r="AW10" s="407">
        <f t="shared" si="5"/>
        <v>9.1274979664847302E-4</v>
      </c>
      <c r="AX10" s="82"/>
    </row>
    <row r="11" spans="1:50" x14ac:dyDescent="0.3">
      <c r="A11" s="83" t="str" cm="1">
        <f t="array" ref="A11">IF(B11="","",IF(AND(H11:AK11=0),"n/a",""))</f>
        <v/>
      </c>
      <c r="B11" s="90" t="s">
        <v>190</v>
      </c>
      <c r="C11" s="90" t="s">
        <v>258</v>
      </c>
      <c r="D11" s="83" t="s">
        <v>436</v>
      </c>
      <c r="E11" s="83" t="str">
        <f>_xlfn.XLOOKUP(B11,IS_Db!C:C,IS_Db!F:F)</f>
        <v>Tuition Revenue - Other</v>
      </c>
      <c r="F11" s="83" t="s">
        <v>82</v>
      </c>
      <c r="G11" s="83"/>
      <c r="H11" s="91">
        <f>SUMIFS(IS_Db!H:H,IS_Db!$C:$C,Detail_PL!$B$11,IS_Db!$D:$D,Detail_PL!$C$11)</f>
        <v>0.22665000000000002</v>
      </c>
      <c r="I11" s="91">
        <f>SUMIFS(IS_Db!I:I,IS_Db!$C:$C,Detail_PL!$B$11,IS_Db!$D:$D,Detail_PL!$C$11)</f>
        <v>0.22594</v>
      </c>
      <c r="J11" s="91">
        <f>SUMIFS(IS_Db!J:J,IS_Db!$C:$C,Detail_PL!$B$11,IS_Db!$D:$D,Detail_PL!$C$11)</f>
        <v>0.22334000000000001</v>
      </c>
      <c r="K11" s="91">
        <f>SUMIFS(IS_Db!K:K,IS_Db!$C:$C,Detail_PL!$B$11,IS_Db!$D:$D,Detail_PL!$C$11)</f>
        <v>0.20865</v>
      </c>
      <c r="L11" s="91">
        <f>SUMIFS(IS_Db!L:L,IS_Db!$C:$C,Detail_PL!$B$11,IS_Db!$D:$D,Detail_PL!$C$11)</f>
        <v>0.1943</v>
      </c>
      <c r="M11" s="91">
        <f>SUMIFS(IS_Db!M:M,IS_Db!$C:$C,Detail_PL!$B$11,IS_Db!$D:$D,Detail_PL!$C$11)</f>
        <v>0.18519999999999998</v>
      </c>
      <c r="N11" s="91">
        <f>SUMIFS(IS_Db!N:N,IS_Db!$C:$C,Detail_PL!$B$11,IS_Db!$D:$D,Detail_PL!$C$11)</f>
        <v>0.18519999999999998</v>
      </c>
      <c r="O11" s="91">
        <f>SUMIFS(IS_Db!O:O,IS_Db!$C:$C,Detail_PL!$B$11,IS_Db!$D:$D,Detail_PL!$C$11)</f>
        <v>0.18328</v>
      </c>
      <c r="P11" s="91">
        <f>SUMIFS(IS_Db!P:P,IS_Db!$C:$C,Detail_PL!$B$11,IS_Db!$D:$D,Detail_PL!$C$11)</f>
        <v>0.18136000000000002</v>
      </c>
      <c r="Q11" s="91">
        <f>SUMIFS(IS_Db!Q:Q,IS_Db!$C:$C,Detail_PL!$B$11,IS_Db!$D:$D,Detail_PL!$C$11)</f>
        <v>0.2293</v>
      </c>
      <c r="R11" s="91">
        <f>SUMIFS(IS_Db!R:R,IS_Db!$C:$C,Detail_PL!$B$11,IS_Db!$D:$D,Detail_PL!$C$11)</f>
        <v>0.27506999999999998</v>
      </c>
      <c r="S11" s="91">
        <f>SUMIFS(IS_Db!S:S,IS_Db!$C:$C,Detail_PL!$B$11,IS_Db!$D:$D,Detail_PL!$C$11)</f>
        <v>0.10184</v>
      </c>
      <c r="T11" s="93">
        <f>SUMIFS(IS_Db!T:T,IS_Db!$C:$C,Detail_PL!$B$11,IS_Db!$D:$D,Detail_PL!$C$11)</f>
        <v>0.32222000000000001</v>
      </c>
      <c r="U11" s="91">
        <f>SUMIFS(IS_Db!U:U,IS_Db!$C:$C,Detail_PL!$B$11,IS_Db!$D:$D,Detail_PL!$C$11)</f>
        <v>0.38489999999999996</v>
      </c>
      <c r="V11" s="91">
        <f>SUMIFS(IS_Db!V:V,IS_Db!$C:$C,Detail_PL!$B$11,IS_Db!$D:$D,Detail_PL!$C$11)</f>
        <v>0.37906000000000001</v>
      </c>
      <c r="W11" s="91">
        <f>SUMIFS(IS_Db!W:W,IS_Db!$C:$C,Detail_PL!$B$11,IS_Db!$D:$D,Detail_PL!$C$11)</f>
        <v>0.36920999999999998</v>
      </c>
      <c r="X11" s="91">
        <f>SUMIFS(IS_Db!X:X,IS_Db!$C:$C,Detail_PL!$B$11,IS_Db!$D:$D,Detail_PL!$C$11)</f>
        <v>0.36114999999999997</v>
      </c>
      <c r="Y11" s="91">
        <f>SUMIFS(IS_Db!Y:Y,IS_Db!$C:$C,Detail_PL!$B$11,IS_Db!$D:$D,Detail_PL!$C$11)</f>
        <v>0.26680000000000004</v>
      </c>
      <c r="Z11" s="91">
        <f>SUMIFS(IS_Db!Z:Z,IS_Db!$C:$C,Detail_PL!$B$11,IS_Db!$D:$D,Detail_PL!$C$11)</f>
        <v>0.26551999999999998</v>
      </c>
      <c r="AA11" s="91">
        <f>SUMIFS(IS_Db!AA:AA,IS_Db!$C:$C,Detail_PL!$B$11,IS_Db!$D:$D,Detail_PL!$C$11)</f>
        <v>0.26795999999999998</v>
      </c>
      <c r="AB11" s="91">
        <f>SUMIFS(IS_Db!AB:AB,IS_Db!$C:$C,Detail_PL!$B$11,IS_Db!$D:$D,Detail_PL!$C$11)</f>
        <v>0.29702000000000001</v>
      </c>
      <c r="AC11" s="91">
        <f>SUMIFS(IS_Db!AC:AC,IS_Db!$C:$C,Detail_PL!$B$11,IS_Db!$D:$D,Detail_PL!$C$11)</f>
        <v>0.30226999999999998</v>
      </c>
      <c r="AD11" s="91">
        <f>SUMIFS(IS_Db!AD:AD,IS_Db!$C:$C,Detail_PL!$B$11,IS_Db!$D:$D,Detail_PL!$C$11)</f>
        <v>0.28552999999999995</v>
      </c>
      <c r="AE11" s="92">
        <f>SUMIFS(IS_Db!AE:AE,IS_Db!$C:$C,Detail_PL!$B$11,IS_Db!$D:$D,Detail_PL!$C$11)</f>
        <v>0.26654</v>
      </c>
      <c r="AF11" s="91">
        <f>SUMIFS(IS_Db!AF:AF,IS_Db!$C:$C,Detail_PL!$B$11,IS_Db!$D:$D,Detail_PL!$C$11)</f>
        <v>0.28750999999999999</v>
      </c>
      <c r="AG11" s="91">
        <f>SUMIFS(IS_Db!AG:AG,IS_Db!$C:$C,Detail_PL!$B$11,IS_Db!$D:$D,Detail_PL!$C$11)</f>
        <v>0.28239999999999998</v>
      </c>
      <c r="AH11" s="91">
        <f>SUMIFS(IS_Db!AH:AH,IS_Db!$C:$C,Detail_PL!$B$11,IS_Db!$D:$D,Detail_PL!$C$11)</f>
        <v>0.28000000000000003</v>
      </c>
      <c r="AI11" s="91">
        <f>SUMIFS(IS_Db!AI:AI,IS_Db!$C:$C,Detail_PL!$B$11,IS_Db!$D:$D,Detail_PL!$C$11)</f>
        <v>0.27206999999999998</v>
      </c>
      <c r="AJ11" s="91">
        <f>SUMIFS(IS_Db!AJ:AJ,IS_Db!$C:$C,Detail_PL!$B$11,IS_Db!$D:$D,Detail_PL!$C$11)</f>
        <v>0.28311999999999998</v>
      </c>
      <c r="AK11" s="91">
        <f>SUMIFS(IS_Db!AK:AK,IS_Db!$C:$C,Detail_PL!$B$11,IS_Db!$D:$D,Detail_PL!$C$11)</f>
        <v>0.25069000000000002</v>
      </c>
      <c r="AM11" s="91">
        <f t="shared" si="6"/>
        <v>2.4201300000000003</v>
      </c>
      <c r="AN11" s="91">
        <f t="shared" si="7"/>
        <v>3.7681799999999996</v>
      </c>
      <c r="AO11" s="91">
        <f t="shared" si="8"/>
        <v>3.3406299999999995</v>
      </c>
      <c r="AP11" s="93">
        <f t="shared" si="9"/>
        <v>2.0833399999999997</v>
      </c>
      <c r="AQ11" s="91">
        <f t="shared" si="10"/>
        <v>1.6557900000000001</v>
      </c>
      <c r="AS11" s="407">
        <f t="shared" si="1"/>
        <v>1.5716733793430505E-3</v>
      </c>
      <c r="AT11" s="407">
        <f t="shared" si="2"/>
        <v>2.7177748764721055E-3</v>
      </c>
      <c r="AU11" s="407">
        <f t="shared" si="3"/>
        <v>2.1913037286043469E-3</v>
      </c>
      <c r="AV11" s="408">
        <f t="shared" si="4"/>
        <v>3.0471858485280647E-3</v>
      </c>
      <c r="AW11" s="407">
        <f t="shared" si="5"/>
        <v>2.0150959810567664E-3</v>
      </c>
      <c r="AX11" s="82"/>
    </row>
    <row r="12" spans="1:50" x14ac:dyDescent="0.3">
      <c r="A12" s="83" t="str" cm="1">
        <f t="array" ref="A12">IF(B12="","",IF(AND(H12:AK12=0),"n/a",""))</f>
        <v/>
      </c>
      <c r="B12" s="90" t="s">
        <v>191</v>
      </c>
      <c r="C12" s="90" t="s">
        <v>259</v>
      </c>
      <c r="D12" s="83" t="s">
        <v>436</v>
      </c>
      <c r="E12" s="83" t="str">
        <f>_xlfn.XLOOKUP(B12,IS_Db!C:C,IS_Db!F:F)</f>
        <v>Tuition Revenue - Other</v>
      </c>
      <c r="F12" s="83" t="s">
        <v>82</v>
      </c>
      <c r="G12" s="83"/>
      <c r="H12" s="91">
        <f>SUMIFS(IS_Db!H:H,IS_Db!$C:$C,Detail_PL!$B$12,IS_Db!$D:$D,Detail_PL!$C$12)</f>
        <v>0</v>
      </c>
      <c r="I12" s="91">
        <f>SUMIFS(IS_Db!I:I,IS_Db!$C:$C,Detail_PL!$B$12,IS_Db!$D:$D,Detail_PL!$C$12)</f>
        <v>0</v>
      </c>
      <c r="J12" s="91">
        <f>SUMIFS(IS_Db!J:J,IS_Db!$C:$C,Detail_PL!$B$12,IS_Db!$D:$D,Detail_PL!$C$12)</f>
        <v>0</v>
      </c>
      <c r="K12" s="91">
        <f>SUMIFS(IS_Db!K:K,IS_Db!$C:$C,Detail_PL!$B$12,IS_Db!$D:$D,Detail_PL!$C$12)</f>
        <v>0</v>
      </c>
      <c r="L12" s="91">
        <f>SUMIFS(IS_Db!L:L,IS_Db!$C:$C,Detail_PL!$B$12,IS_Db!$D:$D,Detail_PL!$C$12)</f>
        <v>0</v>
      </c>
      <c r="M12" s="91">
        <f>SUMIFS(IS_Db!M:M,IS_Db!$C:$C,Detail_PL!$B$12,IS_Db!$D:$D,Detail_PL!$C$12)</f>
        <v>0</v>
      </c>
      <c r="N12" s="91">
        <f>SUMIFS(IS_Db!N:N,IS_Db!$C:$C,Detail_PL!$B$12,IS_Db!$D:$D,Detail_PL!$C$12)</f>
        <v>0</v>
      </c>
      <c r="O12" s="91">
        <f>SUMIFS(IS_Db!O:O,IS_Db!$C:$C,Detail_PL!$B$12,IS_Db!$D:$D,Detail_PL!$C$12)</f>
        <v>0</v>
      </c>
      <c r="P12" s="91">
        <f>SUMIFS(IS_Db!P:P,IS_Db!$C:$C,Detail_PL!$B$12,IS_Db!$D:$D,Detail_PL!$C$12)</f>
        <v>0</v>
      </c>
      <c r="Q12" s="91">
        <f>SUMIFS(IS_Db!Q:Q,IS_Db!$C:$C,Detail_PL!$B$12,IS_Db!$D:$D,Detail_PL!$C$12)</f>
        <v>0</v>
      </c>
      <c r="R12" s="91">
        <f>SUMIFS(IS_Db!R:R,IS_Db!$C:$C,Detail_PL!$B$12,IS_Db!$D:$D,Detail_PL!$C$12)</f>
        <v>0</v>
      </c>
      <c r="S12" s="91">
        <f>SUMIFS(IS_Db!S:S,IS_Db!$C:$C,Detail_PL!$B$12,IS_Db!$D:$D,Detail_PL!$C$12)</f>
        <v>0</v>
      </c>
      <c r="T12" s="93">
        <f>SUMIFS(IS_Db!T:T,IS_Db!$C:$C,Detail_PL!$B$12,IS_Db!$D:$D,Detail_PL!$C$12)</f>
        <v>0</v>
      </c>
      <c r="U12" s="91">
        <f>SUMIFS(IS_Db!U:U,IS_Db!$C:$C,Detail_PL!$B$12,IS_Db!$D:$D,Detail_PL!$C$12)</f>
        <v>-0.55249999999999999</v>
      </c>
      <c r="V12" s="91">
        <f>SUMIFS(IS_Db!V:V,IS_Db!$C:$C,Detail_PL!$B$12,IS_Db!$D:$D,Detail_PL!$C$12)</f>
        <v>0</v>
      </c>
      <c r="W12" s="91">
        <f>SUMIFS(IS_Db!W:W,IS_Db!$C:$C,Detail_PL!$B$12,IS_Db!$D:$D,Detail_PL!$C$12)</f>
        <v>0</v>
      </c>
      <c r="X12" s="91">
        <f>SUMIFS(IS_Db!X:X,IS_Db!$C:$C,Detail_PL!$B$12,IS_Db!$D:$D,Detail_PL!$C$12)</f>
        <v>0</v>
      </c>
      <c r="Y12" s="91">
        <f>SUMIFS(IS_Db!Y:Y,IS_Db!$C:$C,Detail_PL!$B$12,IS_Db!$D:$D,Detail_PL!$C$12)</f>
        <v>0</v>
      </c>
      <c r="Z12" s="91">
        <f>SUMIFS(IS_Db!Z:Z,IS_Db!$C:$C,Detail_PL!$B$12,IS_Db!$D:$D,Detail_PL!$C$12)</f>
        <v>0.47082999999999997</v>
      </c>
      <c r="AA12" s="91">
        <f>SUMIFS(IS_Db!AA:AA,IS_Db!$C:$C,Detail_PL!$B$12,IS_Db!$D:$D,Detail_PL!$C$12)</f>
        <v>0.125</v>
      </c>
      <c r="AB12" s="91">
        <f>SUMIFS(IS_Db!AB:AB,IS_Db!$C:$C,Detail_PL!$B$12,IS_Db!$D:$D,Detail_PL!$C$12)</f>
        <v>0</v>
      </c>
      <c r="AC12" s="91">
        <f>SUMIFS(IS_Db!AC:AC,IS_Db!$C:$C,Detail_PL!$B$12,IS_Db!$D:$D,Detail_PL!$C$12)</f>
        <v>0</v>
      </c>
      <c r="AD12" s="91">
        <f>SUMIFS(IS_Db!AD:AD,IS_Db!$C:$C,Detail_PL!$B$12,IS_Db!$D:$D,Detail_PL!$C$12)</f>
        <v>0</v>
      </c>
      <c r="AE12" s="92">
        <f>SUMIFS(IS_Db!AE:AE,IS_Db!$C:$C,Detail_PL!$B$12,IS_Db!$D:$D,Detail_PL!$C$12)</f>
        <v>0</v>
      </c>
      <c r="AF12" s="91">
        <f>SUMIFS(IS_Db!AF:AF,IS_Db!$C:$C,Detail_PL!$B$12,IS_Db!$D:$D,Detail_PL!$C$12)</f>
        <v>0</v>
      </c>
      <c r="AG12" s="91">
        <f>SUMIFS(IS_Db!AG:AG,IS_Db!$C:$C,Detail_PL!$B$12,IS_Db!$D:$D,Detail_PL!$C$12)</f>
        <v>0</v>
      </c>
      <c r="AH12" s="91">
        <f>SUMIFS(IS_Db!AH:AH,IS_Db!$C:$C,Detail_PL!$B$12,IS_Db!$D:$D,Detail_PL!$C$12)</f>
        <v>0</v>
      </c>
      <c r="AI12" s="91">
        <f>SUMIFS(IS_Db!AI:AI,IS_Db!$C:$C,Detail_PL!$B$12,IS_Db!$D:$D,Detail_PL!$C$12)</f>
        <v>0</v>
      </c>
      <c r="AJ12" s="91">
        <f>SUMIFS(IS_Db!AJ:AJ,IS_Db!$C:$C,Detail_PL!$B$12,IS_Db!$D:$D,Detail_PL!$C$12)</f>
        <v>0</v>
      </c>
      <c r="AK12" s="91">
        <f>SUMIFS(IS_Db!AK:AK,IS_Db!$C:$C,Detail_PL!$B$12,IS_Db!$D:$D,Detail_PL!$C$12)</f>
        <v>2.954E-2</v>
      </c>
      <c r="AM12" s="91">
        <f t="shared" si="6"/>
        <v>0</v>
      </c>
      <c r="AN12" s="91">
        <f t="shared" si="7"/>
        <v>4.332999999999998E-2</v>
      </c>
      <c r="AO12" s="91">
        <f t="shared" si="8"/>
        <v>0.62536999999999998</v>
      </c>
      <c r="AP12" s="93">
        <f t="shared" si="9"/>
        <v>-0.55249999999999999</v>
      </c>
      <c r="AQ12" s="91">
        <f t="shared" si="10"/>
        <v>2.954E-2</v>
      </c>
      <c r="AS12" s="407">
        <f t="shared" si="1"/>
        <v>0</v>
      </c>
      <c r="AT12" s="407">
        <f t="shared" si="2"/>
        <v>3.1251475618876033E-5</v>
      </c>
      <c r="AU12" s="407">
        <f t="shared" si="3"/>
        <v>4.1021472379679897E-4</v>
      </c>
      <c r="AV12" s="408">
        <f t="shared" si="4"/>
        <v>-8.0811110107411948E-4</v>
      </c>
      <c r="AW12" s="407">
        <f t="shared" si="5"/>
        <v>3.5950171990661181E-5</v>
      </c>
      <c r="AX12" s="82"/>
    </row>
    <row r="13" spans="1:50" x14ac:dyDescent="0.3">
      <c r="A13" s="83" t="str" cm="1">
        <f t="array" ref="A13">IF(B13="","",IF(AND(H13:AK13=0),"n/a",""))</f>
        <v/>
      </c>
      <c r="B13" s="90" t="s">
        <v>192</v>
      </c>
      <c r="C13" s="90" t="s">
        <v>260</v>
      </c>
      <c r="D13" s="83" t="s">
        <v>436</v>
      </c>
      <c r="E13" s="83" t="s">
        <v>463</v>
      </c>
      <c r="F13" s="83" t="s">
        <v>82</v>
      </c>
      <c r="G13" s="83"/>
      <c r="H13" s="91">
        <f>SUMIFS(IS_Db!H:H,IS_Db!$C:$C,Detail_PL!$B$13,IS_Db!$D:$D,Detail_PL!$C$13)</f>
        <v>0</v>
      </c>
      <c r="I13" s="91">
        <f>SUMIFS(IS_Db!I:I,IS_Db!$C:$C,Detail_PL!$B$13,IS_Db!$D:$D,Detail_PL!$C$13)</f>
        <v>5</v>
      </c>
      <c r="J13" s="91">
        <f>SUMIFS(IS_Db!J:J,IS_Db!$C:$C,Detail_PL!$B$13,IS_Db!$D:$D,Detail_PL!$C$13)</f>
        <v>0</v>
      </c>
      <c r="K13" s="91">
        <f>SUMIFS(IS_Db!K:K,IS_Db!$C:$C,Detail_PL!$B$13,IS_Db!$D:$D,Detail_PL!$C$13)</f>
        <v>0</v>
      </c>
      <c r="L13" s="91">
        <f>SUMIFS(IS_Db!L:L,IS_Db!$C:$C,Detail_PL!$B$13,IS_Db!$D:$D,Detail_PL!$C$13)</f>
        <v>0</v>
      </c>
      <c r="M13" s="91">
        <f>SUMIFS(IS_Db!M:M,IS_Db!$C:$C,Detail_PL!$B$13,IS_Db!$D:$D,Detail_PL!$C$13)</f>
        <v>0</v>
      </c>
      <c r="N13" s="91">
        <f>SUMIFS(IS_Db!N:N,IS_Db!$C:$C,Detail_PL!$B$13,IS_Db!$D:$D,Detail_PL!$C$13)</f>
        <v>0</v>
      </c>
      <c r="O13" s="91">
        <f>SUMIFS(IS_Db!O:O,IS_Db!$C:$C,Detail_PL!$B$13,IS_Db!$D:$D,Detail_PL!$C$13)</f>
        <v>0</v>
      </c>
      <c r="P13" s="91">
        <f>SUMIFS(IS_Db!P:P,IS_Db!$C:$C,Detail_PL!$B$13,IS_Db!$D:$D,Detail_PL!$C$13)</f>
        <v>265.46515000000005</v>
      </c>
      <c r="Q13" s="91">
        <f>SUMIFS(IS_Db!Q:Q,IS_Db!$C:$C,Detail_PL!$B$13,IS_Db!$D:$D,Detail_PL!$C$13)</f>
        <v>0</v>
      </c>
      <c r="R13" s="91">
        <f>SUMIFS(IS_Db!R:R,IS_Db!$C:$C,Detail_PL!$B$13,IS_Db!$D:$D,Detail_PL!$C$13)</f>
        <v>0</v>
      </c>
      <c r="S13" s="91">
        <f>SUMIFS(IS_Db!S:S,IS_Db!$C:$C,Detail_PL!$B$13,IS_Db!$D:$D,Detail_PL!$C$13)</f>
        <v>0</v>
      </c>
      <c r="T13" s="93">
        <f>SUMIFS(IS_Db!T:T,IS_Db!$C:$C,Detail_PL!$B$13,IS_Db!$D:$D,Detail_PL!$C$13)</f>
        <v>0</v>
      </c>
      <c r="U13" s="91">
        <f>SUMIFS(IS_Db!U:U,IS_Db!$C:$C,Detail_PL!$B$13,IS_Db!$D:$D,Detail_PL!$C$13)</f>
        <v>65.997240000000005</v>
      </c>
      <c r="V13" s="91">
        <f>SUMIFS(IS_Db!V:V,IS_Db!$C:$C,Detail_PL!$B$13,IS_Db!$D:$D,Detail_PL!$C$13)</f>
        <v>0</v>
      </c>
      <c r="W13" s="91">
        <f>SUMIFS(IS_Db!W:W,IS_Db!$C:$C,Detail_PL!$B$13,IS_Db!$D:$D,Detail_PL!$C$13)</f>
        <v>0</v>
      </c>
      <c r="X13" s="91">
        <f>SUMIFS(IS_Db!X:X,IS_Db!$C:$C,Detail_PL!$B$13,IS_Db!$D:$D,Detail_PL!$C$13)</f>
        <v>5</v>
      </c>
      <c r="Y13" s="91">
        <f>SUMIFS(IS_Db!Y:Y,IS_Db!$C:$C,Detail_PL!$B$13,IS_Db!$D:$D,Detail_PL!$C$13)</f>
        <v>0</v>
      </c>
      <c r="Z13" s="91">
        <f>SUMIFS(IS_Db!Z:Z,IS_Db!$C:$C,Detail_PL!$B$13,IS_Db!$D:$D,Detail_PL!$C$13)</f>
        <v>0</v>
      </c>
      <c r="AA13" s="91">
        <f>SUMIFS(IS_Db!AA:AA,IS_Db!$C:$C,Detail_PL!$B$13,IS_Db!$D:$D,Detail_PL!$C$13)</f>
        <v>0</v>
      </c>
      <c r="AB13" s="91">
        <f>SUMIFS(IS_Db!AB:AB,IS_Db!$C:$C,Detail_PL!$B$13,IS_Db!$D:$D,Detail_PL!$C$13)</f>
        <v>0</v>
      </c>
      <c r="AC13" s="91">
        <f>SUMIFS(IS_Db!AC:AC,IS_Db!$C:$C,Detail_PL!$B$13,IS_Db!$D:$D,Detail_PL!$C$13)</f>
        <v>0</v>
      </c>
      <c r="AD13" s="91">
        <f>SUMIFS(IS_Db!AD:AD,IS_Db!$C:$C,Detail_PL!$B$13,IS_Db!$D:$D,Detail_PL!$C$13)</f>
        <v>0</v>
      </c>
      <c r="AE13" s="92">
        <f>SUMIFS(IS_Db!AE:AE,IS_Db!$C:$C,Detail_PL!$B$13,IS_Db!$D:$D,Detail_PL!$C$13)</f>
        <v>0</v>
      </c>
      <c r="AF13" s="91">
        <f>SUMIFS(IS_Db!AF:AF,IS_Db!$C:$C,Detail_PL!$B$13,IS_Db!$D:$D,Detail_PL!$C$13)</f>
        <v>5</v>
      </c>
      <c r="AG13" s="91">
        <f>SUMIFS(IS_Db!AG:AG,IS_Db!$C:$C,Detail_PL!$B$13,IS_Db!$D:$D,Detail_PL!$C$13)</f>
        <v>0</v>
      </c>
      <c r="AH13" s="91">
        <f>SUMIFS(IS_Db!AH:AH,IS_Db!$C:$C,Detail_PL!$B$13,IS_Db!$D:$D,Detail_PL!$C$13)</f>
        <v>0</v>
      </c>
      <c r="AI13" s="91">
        <f>SUMIFS(IS_Db!AI:AI,IS_Db!$C:$C,Detail_PL!$B$13,IS_Db!$D:$D,Detail_PL!$C$13)</f>
        <v>0</v>
      </c>
      <c r="AJ13" s="91">
        <f>SUMIFS(IS_Db!AJ:AJ,IS_Db!$C:$C,Detail_PL!$B$13,IS_Db!$D:$D,Detail_PL!$C$13)</f>
        <v>0</v>
      </c>
      <c r="AK13" s="91">
        <f>SUMIFS(IS_Db!AK:AK,IS_Db!$C:$C,Detail_PL!$B$13,IS_Db!$D:$D,Detail_PL!$C$13)</f>
        <v>0</v>
      </c>
      <c r="AM13" s="91">
        <f t="shared" si="6"/>
        <v>270.46515000000005</v>
      </c>
      <c r="AN13" s="91">
        <f t="shared" si="7"/>
        <v>70.997240000000005</v>
      </c>
      <c r="AO13" s="91">
        <f t="shared" si="8"/>
        <v>5</v>
      </c>
      <c r="AP13" s="93">
        <f t="shared" si="9"/>
        <v>70.997240000000005</v>
      </c>
      <c r="AQ13" s="91">
        <f t="shared" si="10"/>
        <v>5</v>
      </c>
      <c r="AS13" s="407">
        <f t="shared" si="1"/>
        <v>0.17564464565747506</v>
      </c>
      <c r="AT13" s="407">
        <f t="shared" si="2"/>
        <v>5.1206289288425834E-2</v>
      </c>
      <c r="AU13" s="407">
        <f t="shared" si="3"/>
        <v>3.2797761628859633E-3</v>
      </c>
      <c r="AV13" s="408">
        <f t="shared" si="4"/>
        <v>0.10384372450610592</v>
      </c>
      <c r="AW13" s="407">
        <f t="shared" si="5"/>
        <v>6.0849986443231524E-3</v>
      </c>
      <c r="AX13" s="82"/>
    </row>
    <row r="14" spans="1:50" x14ac:dyDescent="0.3">
      <c r="A14" s="83" t="str" cm="1">
        <f t="array" ref="A14">IF(B14="","",IF(AND(H14:AK14=0),"n/a",""))</f>
        <v/>
      </c>
      <c r="B14" s="90" t="s">
        <v>193</v>
      </c>
      <c r="C14" s="90" t="s">
        <v>261</v>
      </c>
      <c r="D14" s="83" t="s">
        <v>436</v>
      </c>
      <c r="E14" s="83" t="str">
        <f>_xlfn.XLOOKUP(B14,IS_Db!C:C,IS_Db!F:F)</f>
        <v>Tuition Revenue - Other</v>
      </c>
      <c r="F14" s="83" t="s">
        <v>82</v>
      </c>
      <c r="G14" s="83"/>
      <c r="H14" s="91">
        <f>SUMIFS(IS_Db!H:H,IS_Db!$C:$C,Detail_PL!$B$14,IS_Db!$D:$D,Detail_PL!$C$14)</f>
        <v>0</v>
      </c>
      <c r="I14" s="91">
        <f>SUMIFS(IS_Db!I:I,IS_Db!$C:$C,Detail_PL!$B$14,IS_Db!$D:$D,Detail_PL!$C$14)</f>
        <v>0</v>
      </c>
      <c r="J14" s="91">
        <f>SUMIFS(IS_Db!J:J,IS_Db!$C:$C,Detail_PL!$B$14,IS_Db!$D:$D,Detail_PL!$C$14)</f>
        <v>0</v>
      </c>
      <c r="K14" s="91">
        <f>SUMIFS(IS_Db!K:K,IS_Db!$C:$C,Detail_PL!$B$14,IS_Db!$D:$D,Detail_PL!$C$14)</f>
        <v>0</v>
      </c>
      <c r="L14" s="91">
        <f>SUMIFS(IS_Db!L:L,IS_Db!$C:$C,Detail_PL!$B$14,IS_Db!$D:$D,Detail_PL!$C$14)</f>
        <v>0</v>
      </c>
      <c r="M14" s="91">
        <f>SUMIFS(IS_Db!M:M,IS_Db!$C:$C,Detail_PL!$B$14,IS_Db!$D:$D,Detail_PL!$C$14)</f>
        <v>0</v>
      </c>
      <c r="N14" s="91">
        <f>SUMIFS(IS_Db!N:N,IS_Db!$C:$C,Detail_PL!$B$14,IS_Db!$D:$D,Detail_PL!$C$14)</f>
        <v>0</v>
      </c>
      <c r="O14" s="91">
        <f>SUMIFS(IS_Db!O:O,IS_Db!$C:$C,Detail_PL!$B$14,IS_Db!$D:$D,Detail_PL!$C$14)</f>
        <v>0</v>
      </c>
      <c r="P14" s="91">
        <f>SUMIFS(IS_Db!P:P,IS_Db!$C:$C,Detail_PL!$B$14,IS_Db!$D:$D,Detail_PL!$C$14)</f>
        <v>0</v>
      </c>
      <c r="Q14" s="91">
        <f>SUMIFS(IS_Db!Q:Q,IS_Db!$C:$C,Detail_PL!$B$14,IS_Db!$D:$D,Detail_PL!$C$14)</f>
        <v>0</v>
      </c>
      <c r="R14" s="91">
        <f>SUMIFS(IS_Db!R:R,IS_Db!$C:$C,Detail_PL!$B$14,IS_Db!$D:$D,Detail_PL!$C$14)</f>
        <v>0</v>
      </c>
      <c r="S14" s="91">
        <f>SUMIFS(IS_Db!S:S,IS_Db!$C:$C,Detail_PL!$B$14,IS_Db!$D:$D,Detail_PL!$C$14)</f>
        <v>0</v>
      </c>
      <c r="T14" s="93">
        <f>SUMIFS(IS_Db!T:T,IS_Db!$C:$C,Detail_PL!$B$14,IS_Db!$D:$D,Detail_PL!$C$14)</f>
        <v>0</v>
      </c>
      <c r="U14" s="91">
        <f>SUMIFS(IS_Db!U:U,IS_Db!$C:$C,Detail_PL!$B$14,IS_Db!$D:$D,Detail_PL!$C$14)</f>
        <v>0</v>
      </c>
      <c r="V14" s="91">
        <f>SUMIFS(IS_Db!V:V,IS_Db!$C:$C,Detail_PL!$B$14,IS_Db!$D:$D,Detail_PL!$C$14)</f>
        <v>0</v>
      </c>
      <c r="W14" s="91">
        <f>SUMIFS(IS_Db!W:W,IS_Db!$C:$C,Detail_PL!$B$14,IS_Db!$D:$D,Detail_PL!$C$14)</f>
        <v>0</v>
      </c>
      <c r="X14" s="91">
        <f>SUMIFS(IS_Db!X:X,IS_Db!$C:$C,Detail_PL!$B$14,IS_Db!$D:$D,Detail_PL!$C$14)</f>
        <v>1.0369999999999999E-2</v>
      </c>
      <c r="Y14" s="91">
        <f>SUMIFS(IS_Db!Y:Y,IS_Db!$C:$C,Detail_PL!$B$14,IS_Db!$D:$D,Detail_PL!$C$14)</f>
        <v>0</v>
      </c>
      <c r="Z14" s="91">
        <f>SUMIFS(IS_Db!Z:Z,IS_Db!$C:$C,Detail_PL!$B$14,IS_Db!$D:$D,Detail_PL!$C$14)</f>
        <v>0</v>
      </c>
      <c r="AA14" s="91">
        <f>SUMIFS(IS_Db!AA:AA,IS_Db!$C:$C,Detail_PL!$B$14,IS_Db!$D:$D,Detail_PL!$C$14)</f>
        <v>5.0659999999999997E-2</v>
      </c>
      <c r="AB14" s="91">
        <f>SUMIFS(IS_Db!AB:AB,IS_Db!$C:$C,Detail_PL!$B$14,IS_Db!$D:$D,Detail_PL!$C$14)</f>
        <v>0</v>
      </c>
      <c r="AC14" s="91">
        <f>SUMIFS(IS_Db!AC:AC,IS_Db!$C:$C,Detail_PL!$B$14,IS_Db!$D:$D,Detail_PL!$C$14)</f>
        <v>0</v>
      </c>
      <c r="AD14" s="91">
        <f>SUMIFS(IS_Db!AD:AD,IS_Db!$C:$C,Detail_PL!$B$14,IS_Db!$D:$D,Detail_PL!$C$14)</f>
        <v>0</v>
      </c>
      <c r="AE14" s="92">
        <f>SUMIFS(IS_Db!AE:AE,IS_Db!$C:$C,Detail_PL!$B$14,IS_Db!$D:$D,Detail_PL!$C$14)</f>
        <v>0.17333000000000001</v>
      </c>
      <c r="AF14" s="91">
        <f>SUMIFS(IS_Db!AF:AF,IS_Db!$C:$C,Detail_PL!$B$14,IS_Db!$D:$D,Detail_PL!$C$14)</f>
        <v>0</v>
      </c>
      <c r="AG14" s="91">
        <f>SUMIFS(IS_Db!AG:AG,IS_Db!$C:$C,Detail_PL!$B$14,IS_Db!$D:$D,Detail_PL!$C$14)</f>
        <v>0</v>
      </c>
      <c r="AH14" s="91">
        <f>SUMIFS(IS_Db!AH:AH,IS_Db!$C:$C,Detail_PL!$B$14,IS_Db!$D:$D,Detail_PL!$C$14)</f>
        <v>0</v>
      </c>
      <c r="AI14" s="91">
        <f>SUMIFS(IS_Db!AI:AI,IS_Db!$C:$C,Detail_PL!$B$14,IS_Db!$D:$D,Detail_PL!$C$14)</f>
        <v>0</v>
      </c>
      <c r="AJ14" s="91">
        <f>SUMIFS(IS_Db!AJ:AJ,IS_Db!$C:$C,Detail_PL!$B$14,IS_Db!$D:$D,Detail_PL!$C$14)</f>
        <v>0</v>
      </c>
      <c r="AK14" s="91">
        <f>SUMIFS(IS_Db!AK:AK,IS_Db!$C:$C,Detail_PL!$B$14,IS_Db!$D:$D,Detail_PL!$C$14)</f>
        <v>0</v>
      </c>
      <c r="AM14" s="91">
        <f t="shared" si="6"/>
        <v>0</v>
      </c>
      <c r="AN14" s="91">
        <f t="shared" si="7"/>
        <v>0.23436000000000001</v>
      </c>
      <c r="AO14" s="91">
        <f t="shared" si="8"/>
        <v>0.22399000000000002</v>
      </c>
      <c r="AP14" s="93">
        <f t="shared" si="9"/>
        <v>1.0369999999999999E-2</v>
      </c>
      <c r="AQ14" s="91">
        <f t="shared" si="10"/>
        <v>0</v>
      </c>
      <c r="AS14" s="407">
        <f t="shared" si="1"/>
        <v>0</v>
      </c>
      <c r="AT14" s="407">
        <f t="shared" si="2"/>
        <v>1.6903059833925203E-4</v>
      </c>
      <c r="AU14" s="407">
        <f t="shared" si="3"/>
        <v>1.469274125449654E-4</v>
      </c>
      <c r="AV14" s="408">
        <f t="shared" si="4"/>
        <v>1.5167623743237318E-5</v>
      </c>
      <c r="AW14" s="407">
        <f t="shared" si="5"/>
        <v>0</v>
      </c>
      <c r="AX14" s="82"/>
    </row>
    <row r="15" spans="1:50" x14ac:dyDescent="0.3">
      <c r="A15" s="83" t="str" cm="1">
        <f t="array" ref="A15">IF(B15="","",IF(AND(H15:AK15=0),"n/a",""))</f>
        <v/>
      </c>
      <c r="B15" s="90" t="s">
        <v>194</v>
      </c>
      <c r="C15" s="90" t="s">
        <v>262</v>
      </c>
      <c r="D15" s="83" t="s">
        <v>436</v>
      </c>
      <c r="E15" s="83" t="str">
        <f>_xlfn.XLOOKUP(B15,IS_Db!C:C,IS_Db!F:F)</f>
        <v>Tuition Revenue - Other</v>
      </c>
      <c r="F15" s="83" t="s">
        <v>82</v>
      </c>
      <c r="G15" s="83"/>
      <c r="H15" s="91">
        <f>SUMIFS(IS_Db!H:H,IS_Db!$C:$C,Detail_PL!$B$15,IS_Db!$D:$D,Detail_PL!$C$15)</f>
        <v>0</v>
      </c>
      <c r="I15" s="91">
        <f>SUMIFS(IS_Db!I:I,IS_Db!$C:$C,Detail_PL!$B$15,IS_Db!$D:$D,Detail_PL!$C$15)</f>
        <v>0</v>
      </c>
      <c r="J15" s="91">
        <f>SUMIFS(IS_Db!J:J,IS_Db!$C:$C,Detail_PL!$B$15,IS_Db!$D:$D,Detail_PL!$C$15)</f>
        <v>0</v>
      </c>
      <c r="K15" s="91">
        <f>SUMIFS(IS_Db!K:K,IS_Db!$C:$C,Detail_PL!$B$15,IS_Db!$D:$D,Detail_PL!$C$15)</f>
        <v>0</v>
      </c>
      <c r="L15" s="91">
        <f>SUMIFS(IS_Db!L:L,IS_Db!$C:$C,Detail_PL!$B$15,IS_Db!$D:$D,Detail_PL!$C$15)</f>
        <v>0</v>
      </c>
      <c r="M15" s="91">
        <f>SUMIFS(IS_Db!M:M,IS_Db!$C:$C,Detail_PL!$B$15,IS_Db!$D:$D,Detail_PL!$C$15)</f>
        <v>0</v>
      </c>
      <c r="N15" s="91">
        <f>SUMIFS(IS_Db!N:N,IS_Db!$C:$C,Detail_PL!$B$15,IS_Db!$D:$D,Detail_PL!$C$15)</f>
        <v>0</v>
      </c>
      <c r="O15" s="91">
        <f>SUMIFS(IS_Db!O:O,IS_Db!$C:$C,Detail_PL!$B$15,IS_Db!$D:$D,Detail_PL!$C$15)</f>
        <v>0</v>
      </c>
      <c r="P15" s="91">
        <f>SUMIFS(IS_Db!P:P,IS_Db!$C:$C,Detail_PL!$B$15,IS_Db!$D:$D,Detail_PL!$C$15)</f>
        <v>0</v>
      </c>
      <c r="Q15" s="91">
        <f>SUMIFS(IS_Db!Q:Q,IS_Db!$C:$C,Detail_PL!$B$15,IS_Db!$D:$D,Detail_PL!$C$15)</f>
        <v>0</v>
      </c>
      <c r="R15" s="91">
        <f>SUMIFS(IS_Db!R:R,IS_Db!$C:$C,Detail_PL!$B$15,IS_Db!$D:$D,Detail_PL!$C$15)</f>
        <v>0</v>
      </c>
      <c r="S15" s="91">
        <f>SUMIFS(IS_Db!S:S,IS_Db!$C:$C,Detail_PL!$B$15,IS_Db!$D:$D,Detail_PL!$C$15)</f>
        <v>0</v>
      </c>
      <c r="T15" s="93">
        <f>SUMIFS(IS_Db!T:T,IS_Db!$C:$C,Detail_PL!$B$15,IS_Db!$D:$D,Detail_PL!$C$15)</f>
        <v>0</v>
      </c>
      <c r="U15" s="91">
        <f>SUMIFS(IS_Db!U:U,IS_Db!$C:$C,Detail_PL!$B$15,IS_Db!$D:$D,Detail_PL!$C$15)</f>
        <v>0</v>
      </c>
      <c r="V15" s="91">
        <f>SUMIFS(IS_Db!V:V,IS_Db!$C:$C,Detail_PL!$B$15,IS_Db!$D:$D,Detail_PL!$C$15)</f>
        <v>0</v>
      </c>
      <c r="W15" s="91">
        <f>SUMIFS(IS_Db!W:W,IS_Db!$C:$C,Detail_PL!$B$15,IS_Db!$D:$D,Detail_PL!$C$15)</f>
        <v>0</v>
      </c>
      <c r="X15" s="91">
        <f>SUMIFS(IS_Db!X:X,IS_Db!$C:$C,Detail_PL!$B$15,IS_Db!$D:$D,Detail_PL!$C$15)</f>
        <v>0</v>
      </c>
      <c r="Y15" s="91">
        <f>SUMIFS(IS_Db!Y:Y,IS_Db!$C:$C,Detail_PL!$B$15,IS_Db!$D:$D,Detail_PL!$C$15)</f>
        <v>0</v>
      </c>
      <c r="Z15" s="91">
        <f>SUMIFS(IS_Db!Z:Z,IS_Db!$C:$C,Detail_PL!$B$15,IS_Db!$D:$D,Detail_PL!$C$15)</f>
        <v>0</v>
      </c>
      <c r="AA15" s="91">
        <f>SUMIFS(IS_Db!AA:AA,IS_Db!$C:$C,Detail_PL!$B$15,IS_Db!$D:$D,Detail_PL!$C$15)</f>
        <v>0</v>
      </c>
      <c r="AB15" s="91">
        <f>SUMIFS(IS_Db!AB:AB,IS_Db!$C:$C,Detail_PL!$B$15,IS_Db!$D:$D,Detail_PL!$C$15)</f>
        <v>0</v>
      </c>
      <c r="AC15" s="91">
        <f>SUMIFS(IS_Db!AC:AC,IS_Db!$C:$C,Detail_PL!$B$15,IS_Db!$D:$D,Detail_PL!$C$15)</f>
        <v>0</v>
      </c>
      <c r="AD15" s="91">
        <f>SUMIFS(IS_Db!AD:AD,IS_Db!$C:$C,Detail_PL!$B$15,IS_Db!$D:$D,Detail_PL!$C$15)</f>
        <v>0</v>
      </c>
      <c r="AE15" s="92">
        <f>SUMIFS(IS_Db!AE:AE,IS_Db!$C:$C,Detail_PL!$B$15,IS_Db!$D:$D,Detail_PL!$C$15)</f>
        <v>0</v>
      </c>
      <c r="AF15" s="91">
        <f>SUMIFS(IS_Db!AF:AF,IS_Db!$C:$C,Detail_PL!$B$15,IS_Db!$D:$D,Detail_PL!$C$15)</f>
        <v>0</v>
      </c>
      <c r="AG15" s="91">
        <f>SUMIFS(IS_Db!AG:AG,IS_Db!$C:$C,Detail_PL!$B$15,IS_Db!$D:$D,Detail_PL!$C$15)</f>
        <v>0</v>
      </c>
      <c r="AH15" s="91">
        <f>SUMIFS(IS_Db!AH:AH,IS_Db!$C:$C,Detail_PL!$B$15,IS_Db!$D:$D,Detail_PL!$C$15)</f>
        <v>0</v>
      </c>
      <c r="AI15" s="91">
        <f>SUMIFS(IS_Db!AI:AI,IS_Db!$C:$C,Detail_PL!$B$15,IS_Db!$D:$D,Detail_PL!$C$15)</f>
        <v>0</v>
      </c>
      <c r="AJ15" s="91">
        <f>SUMIFS(IS_Db!AJ:AJ,IS_Db!$C:$C,Detail_PL!$B$15,IS_Db!$D:$D,Detail_PL!$C$15)</f>
        <v>0</v>
      </c>
      <c r="AK15" s="91">
        <f>SUMIFS(IS_Db!AK:AK,IS_Db!$C:$C,Detail_PL!$B$15,IS_Db!$D:$D,Detail_PL!$C$15)</f>
        <v>0.7</v>
      </c>
      <c r="AM15" s="91">
        <f t="shared" si="6"/>
        <v>0</v>
      </c>
      <c r="AN15" s="91">
        <f t="shared" si="7"/>
        <v>0</v>
      </c>
      <c r="AO15" s="91">
        <f t="shared" si="8"/>
        <v>0.7</v>
      </c>
      <c r="AP15" s="93">
        <f t="shared" si="9"/>
        <v>0</v>
      </c>
      <c r="AQ15" s="91">
        <f t="shared" si="10"/>
        <v>0.7</v>
      </c>
      <c r="AS15" s="407">
        <f t="shared" si="1"/>
        <v>0</v>
      </c>
      <c r="AT15" s="407">
        <f t="shared" si="2"/>
        <v>0</v>
      </c>
      <c r="AU15" s="407">
        <f t="shared" si="3"/>
        <v>4.5916866280403483E-4</v>
      </c>
      <c r="AV15" s="408">
        <f t="shared" si="4"/>
        <v>0</v>
      </c>
      <c r="AW15" s="407">
        <f t="shared" si="5"/>
        <v>8.5189981020524126E-4</v>
      </c>
      <c r="AX15" s="82"/>
    </row>
    <row r="16" spans="1:50" s="71" customFormat="1" x14ac:dyDescent="0.3">
      <c r="A16" s="83" t="str" cm="1">
        <f t="array" ref="A16">IF(B16="","",IF(AND(H16:AK16=0),"n/a",""))</f>
        <v/>
      </c>
      <c r="B16" s="94" t="s">
        <v>81</v>
      </c>
      <c r="C16" s="169"/>
      <c r="D16" s="95"/>
      <c r="E16" s="95"/>
      <c r="F16" s="117"/>
      <c r="G16" s="94"/>
      <c r="H16" s="95">
        <f>SUM(H5:H15)</f>
        <v>106.90795</v>
      </c>
      <c r="I16" s="95">
        <f t="shared" ref="I16:AK16" si="11">SUM(I5:I15)</f>
        <v>113.19015999999998</v>
      </c>
      <c r="J16" s="95">
        <f t="shared" si="11"/>
        <v>114.56087999999998</v>
      </c>
      <c r="K16" s="95">
        <f t="shared" si="11"/>
        <v>112.11784000000002</v>
      </c>
      <c r="L16" s="95">
        <f t="shared" si="11"/>
        <v>110.99903</v>
      </c>
      <c r="M16" s="95">
        <f t="shared" si="11"/>
        <v>104.12137999999999</v>
      </c>
      <c r="N16" s="95">
        <f t="shared" si="11"/>
        <v>105.50115999999998</v>
      </c>
      <c r="O16" s="95">
        <f t="shared" si="11"/>
        <v>105.83095999999999</v>
      </c>
      <c r="P16" s="95">
        <f t="shared" si="11"/>
        <v>367.08384000000001</v>
      </c>
      <c r="Q16" s="95">
        <f t="shared" si="11"/>
        <v>104.45935</v>
      </c>
      <c r="R16" s="95">
        <f t="shared" si="11"/>
        <v>105.09379</v>
      </c>
      <c r="S16" s="117">
        <f t="shared" si="11"/>
        <v>92.792700000000011</v>
      </c>
      <c r="T16" s="181">
        <f t="shared" si="11"/>
        <v>99.200339999999983</v>
      </c>
      <c r="U16" s="95">
        <f t="shared" si="11"/>
        <v>166.74281999999999</v>
      </c>
      <c r="V16" s="95">
        <f t="shared" si="11"/>
        <v>101.76825999999998</v>
      </c>
      <c r="W16" s="95">
        <f t="shared" si="11"/>
        <v>105.22054</v>
      </c>
      <c r="X16" s="95">
        <f t="shared" si="11"/>
        <v>114.14373000000001</v>
      </c>
      <c r="Y16" s="95">
        <f t="shared" si="11"/>
        <v>97.106429999999989</v>
      </c>
      <c r="Z16" s="95">
        <f t="shared" si="11"/>
        <v>111.76478000000002</v>
      </c>
      <c r="AA16" s="95">
        <f t="shared" si="11"/>
        <v>110.55485999999999</v>
      </c>
      <c r="AB16" s="95">
        <f t="shared" si="11"/>
        <v>105.44222000000002</v>
      </c>
      <c r="AC16" s="95">
        <f t="shared" si="11"/>
        <v>111.73393</v>
      </c>
      <c r="AD16" s="95">
        <f t="shared" si="11"/>
        <v>131.81095999999999</v>
      </c>
      <c r="AE16" s="118">
        <f t="shared" si="11"/>
        <v>132.07726</v>
      </c>
      <c r="AF16" s="95">
        <f t="shared" si="11"/>
        <v>140.2037</v>
      </c>
      <c r="AG16" s="95">
        <f t="shared" si="11"/>
        <v>132.87932000000001</v>
      </c>
      <c r="AH16" s="95">
        <f t="shared" si="11"/>
        <v>136.40065000000001</v>
      </c>
      <c r="AI16" s="95">
        <f t="shared" si="11"/>
        <v>138.38618000000005</v>
      </c>
      <c r="AJ16" s="95">
        <f t="shared" si="11"/>
        <v>138.53644</v>
      </c>
      <c r="AK16" s="95">
        <f t="shared" si="11"/>
        <v>136.81066999999996</v>
      </c>
      <c r="AL16"/>
      <c r="AM16" s="117">
        <f>SUM(AM5:AM15)</f>
        <v>1542.65904</v>
      </c>
      <c r="AN16" s="117">
        <f>SUM(AN5:AN15)</f>
        <v>1387.5661299999999</v>
      </c>
      <c r="AO16" s="117">
        <f>SUM(AO5:AO15)</f>
        <v>1526.6009700000002</v>
      </c>
      <c r="AP16" s="181">
        <f>SUM(AP5:AP15)</f>
        <v>684.18211999999994</v>
      </c>
      <c r="AQ16" s="95">
        <f>SUM(AQ5:AQ15)</f>
        <v>823.21695999999997</v>
      </c>
      <c r="AR16"/>
      <c r="AS16" s="409">
        <f t="shared" si="1"/>
        <v>1.0018288879402784</v>
      </c>
      <c r="AT16" s="409">
        <f t="shared" si="2"/>
        <v>1.0007728844051047</v>
      </c>
      <c r="AU16" s="410">
        <f t="shared" si="3"/>
        <v>1.0013818943289181</v>
      </c>
      <c r="AV16" s="411">
        <f t="shared" si="4"/>
        <v>1.0007152331736204</v>
      </c>
      <c r="AW16" s="409">
        <f t="shared" si="5"/>
        <v>1.0018548171167654</v>
      </c>
      <c r="AX16" s="82"/>
    </row>
    <row r="17" spans="1:50" s="71" customFormat="1" ht="5.0999999999999996" customHeight="1" x14ac:dyDescent="0.3">
      <c r="A17" s="83" t="str" cm="1">
        <f t="array" ref="A17">IF(B17="","",IF(AND(H17:AK17=0),"n/a",""))</f>
        <v/>
      </c>
      <c r="B17" s="96"/>
      <c r="C17" s="96"/>
      <c r="D17" s="97"/>
      <c r="E17" s="97"/>
      <c r="F17" s="97"/>
      <c r="G17" s="96"/>
      <c r="H17" s="97"/>
      <c r="I17" s="97"/>
      <c r="J17" s="97"/>
      <c r="K17" s="97"/>
      <c r="L17" s="97"/>
      <c r="M17" s="97"/>
      <c r="N17" s="97"/>
      <c r="O17" s="97"/>
      <c r="P17" s="97"/>
      <c r="Q17" s="97"/>
      <c r="R17" s="97"/>
      <c r="S17" s="97"/>
      <c r="T17" s="182"/>
      <c r="U17" s="97"/>
      <c r="V17" s="97"/>
      <c r="W17" s="97"/>
      <c r="X17" s="97"/>
      <c r="Y17" s="97"/>
      <c r="Z17" s="97"/>
      <c r="AA17" s="97"/>
      <c r="AB17" s="97"/>
      <c r="AC17" s="97"/>
      <c r="AD17" s="97"/>
      <c r="AE17" s="98"/>
      <c r="AF17" s="97"/>
      <c r="AG17" s="97"/>
      <c r="AH17" s="97"/>
      <c r="AI17" s="97"/>
      <c r="AJ17" s="97"/>
      <c r="AK17" s="97"/>
      <c r="AL17"/>
      <c r="AM17" s="97"/>
      <c r="AN17" s="97"/>
      <c r="AO17" s="97"/>
      <c r="AP17" s="182"/>
      <c r="AQ17" s="97"/>
      <c r="AR17"/>
      <c r="AS17" s="412"/>
      <c r="AT17" s="412"/>
      <c r="AU17" s="412"/>
      <c r="AV17" s="413"/>
      <c r="AW17" s="412"/>
      <c r="AX17" s="82"/>
    </row>
    <row r="18" spans="1:50" x14ac:dyDescent="0.3">
      <c r="A18" s="83" t="str" cm="1">
        <f t="array" ref="A18">IF(B18="","",IF(AND(H18:AK18=0),"n/a",""))</f>
        <v/>
      </c>
      <c r="B18" s="90" t="s">
        <v>195</v>
      </c>
      <c r="C18" s="90" t="s">
        <v>263</v>
      </c>
      <c r="D18" s="83" t="str">
        <f>_xlfn.XLOOKUP(B18,IS_Db!C:C,IS_Db!E:E)</f>
        <v>Other Revenue</v>
      </c>
      <c r="E18" s="83" t="str">
        <f>_xlfn.XLOOKUP(B18,IS_Db!C:C,IS_Db!F:F)</f>
        <v>Tuition Revenue - Other</v>
      </c>
      <c r="F18" s="83" t="s">
        <v>82</v>
      </c>
      <c r="G18" s="83"/>
      <c r="H18" s="91">
        <f>SUMIFS(IS_Db!H:H,IS_Db!$C:$C,Detail_PL!$B$18,IS_Db!$D:$D,Detail_PL!$C$18)</f>
        <v>0</v>
      </c>
      <c r="I18" s="91">
        <f>SUMIFS(IS_Db!I:I,IS_Db!$C:$C,Detail_PL!$B$18,IS_Db!$D:$D,Detail_PL!$C$18)</f>
        <v>0.01</v>
      </c>
      <c r="J18" s="91">
        <f>SUMIFS(IS_Db!J:J,IS_Db!$C:$C,Detail_PL!$B$18,IS_Db!$D:$D,Detail_PL!$C$18)</f>
        <v>0</v>
      </c>
      <c r="K18" s="91">
        <f>SUMIFS(IS_Db!K:K,IS_Db!$C:$C,Detail_PL!$B$18,IS_Db!$D:$D,Detail_PL!$C$18)</f>
        <v>0</v>
      </c>
      <c r="L18" s="91">
        <f>SUMIFS(IS_Db!L:L,IS_Db!$C:$C,Detail_PL!$B$18,IS_Db!$D:$D,Detail_PL!$C$18)</f>
        <v>0</v>
      </c>
      <c r="M18" s="91">
        <f>SUMIFS(IS_Db!M:M,IS_Db!$C:$C,Detail_PL!$B$18,IS_Db!$D:$D,Detail_PL!$C$18)</f>
        <v>0</v>
      </c>
      <c r="N18" s="91">
        <f>SUMIFS(IS_Db!N:N,IS_Db!$C:$C,Detail_PL!$B$18,IS_Db!$D:$D,Detail_PL!$C$18)</f>
        <v>0</v>
      </c>
      <c r="O18" s="91">
        <f>SUMIFS(IS_Db!O:O,IS_Db!$C:$C,Detail_PL!$B$18,IS_Db!$D:$D,Detail_PL!$C$18)</f>
        <v>0</v>
      </c>
      <c r="P18" s="91">
        <f>SUMIFS(IS_Db!P:P,IS_Db!$C:$C,Detail_PL!$B$18,IS_Db!$D:$D,Detail_PL!$C$18)</f>
        <v>0</v>
      </c>
      <c r="Q18" s="91">
        <f>SUMIFS(IS_Db!Q:Q,IS_Db!$C:$C,Detail_PL!$B$18,IS_Db!$D:$D,Detail_PL!$C$18)</f>
        <v>0</v>
      </c>
      <c r="R18" s="91">
        <f>SUMIFS(IS_Db!R:R,IS_Db!$C:$C,Detail_PL!$B$18,IS_Db!$D:$D,Detail_PL!$C$18)</f>
        <v>0</v>
      </c>
      <c r="S18" s="91">
        <f>SUMIFS(IS_Db!S:S,IS_Db!$C:$C,Detail_PL!$B$18,IS_Db!$D:$D,Detail_PL!$C$18)</f>
        <v>0</v>
      </c>
      <c r="T18" s="93">
        <f>SUMIFS(IS_Db!T:T,IS_Db!$C:$C,Detail_PL!$B$18,IS_Db!$D:$D,Detail_PL!$C$18)</f>
        <v>0</v>
      </c>
      <c r="U18" s="91">
        <f>SUMIFS(IS_Db!U:U,IS_Db!$C:$C,Detail_PL!$B$18,IS_Db!$D:$D,Detail_PL!$C$18)</f>
        <v>0</v>
      </c>
      <c r="V18" s="91">
        <f>SUMIFS(IS_Db!V:V,IS_Db!$C:$C,Detail_PL!$B$18,IS_Db!$D:$D,Detail_PL!$C$18)</f>
        <v>0</v>
      </c>
      <c r="W18" s="91">
        <f>SUMIFS(IS_Db!W:W,IS_Db!$C:$C,Detail_PL!$B$18,IS_Db!$D:$D,Detail_PL!$C$18)</f>
        <v>0</v>
      </c>
      <c r="X18" s="91">
        <f>SUMIFS(IS_Db!X:X,IS_Db!$C:$C,Detail_PL!$B$18,IS_Db!$D:$D,Detail_PL!$C$18)</f>
        <v>0</v>
      </c>
      <c r="Y18" s="91">
        <f>SUMIFS(IS_Db!Y:Y,IS_Db!$C:$C,Detail_PL!$B$18,IS_Db!$D:$D,Detail_PL!$C$18)</f>
        <v>0</v>
      </c>
      <c r="Z18" s="91">
        <f>SUMIFS(IS_Db!Z:Z,IS_Db!$C:$C,Detail_PL!$B$18,IS_Db!$D:$D,Detail_PL!$C$18)</f>
        <v>0</v>
      </c>
      <c r="AA18" s="91">
        <f>SUMIFS(IS_Db!AA:AA,IS_Db!$C:$C,Detail_PL!$B$18,IS_Db!$D:$D,Detail_PL!$C$18)</f>
        <v>0</v>
      </c>
      <c r="AB18" s="91">
        <f>SUMIFS(IS_Db!AB:AB,IS_Db!$C:$C,Detail_PL!$B$18,IS_Db!$D:$D,Detail_PL!$C$18)</f>
        <v>0</v>
      </c>
      <c r="AC18" s="91">
        <f>SUMIFS(IS_Db!AC:AC,IS_Db!$C:$C,Detail_PL!$B$18,IS_Db!$D:$D,Detail_PL!$C$18)</f>
        <v>0</v>
      </c>
      <c r="AD18" s="91">
        <f>SUMIFS(IS_Db!AD:AD,IS_Db!$C:$C,Detail_PL!$B$18,IS_Db!$D:$D,Detail_PL!$C$18)</f>
        <v>0</v>
      </c>
      <c r="AE18" s="92">
        <f>SUMIFS(IS_Db!AE:AE,IS_Db!$C:$C,Detail_PL!$B$18,IS_Db!$D:$D,Detail_PL!$C$18)</f>
        <v>0</v>
      </c>
      <c r="AF18" s="91">
        <f>SUMIFS(IS_Db!AF:AF,IS_Db!$C:$C,Detail_PL!$B$18,IS_Db!$D:$D,Detail_PL!$C$18)</f>
        <v>0</v>
      </c>
      <c r="AG18" s="91">
        <f>SUMIFS(IS_Db!AG:AG,IS_Db!$C:$C,Detail_PL!$B$18,IS_Db!$D:$D,Detail_PL!$C$18)</f>
        <v>0</v>
      </c>
      <c r="AH18" s="91">
        <f>SUMIFS(IS_Db!AH:AH,IS_Db!$C:$C,Detail_PL!$B$18,IS_Db!$D:$D,Detail_PL!$C$18)</f>
        <v>0</v>
      </c>
      <c r="AI18" s="91">
        <f>SUMIFS(IS_Db!AI:AI,IS_Db!$C:$C,Detail_PL!$B$18,IS_Db!$D:$D,Detail_PL!$C$18)</f>
        <v>0</v>
      </c>
      <c r="AJ18" s="91">
        <f>SUMIFS(IS_Db!AJ:AJ,IS_Db!$C:$C,Detail_PL!$B$18,IS_Db!$D:$D,Detail_PL!$C$18)</f>
        <v>0</v>
      </c>
      <c r="AK18" s="91">
        <f>SUMIFS(IS_Db!AK:AK,IS_Db!$C:$C,Detail_PL!$B$18,IS_Db!$D:$D,Detail_PL!$C$18)</f>
        <v>0</v>
      </c>
      <c r="AM18" s="91">
        <f>SUM(H18:S18)</f>
        <v>0.01</v>
      </c>
      <c r="AN18" s="91">
        <f>SUM(T18:AE18)</f>
        <v>0</v>
      </c>
      <c r="AO18" s="91">
        <f>SUM(Z18:AK18)</f>
        <v>0</v>
      </c>
      <c r="AP18" s="93">
        <f>SUM(T18:Y18)</f>
        <v>0</v>
      </c>
      <c r="AQ18" s="91">
        <f>SUM(AF18:AK18)</f>
        <v>0</v>
      </c>
      <c r="AS18" s="414">
        <f>AM18/$AM$21</f>
        <v>6.4941692361280191E-6</v>
      </c>
      <c r="AT18" s="414">
        <f>AN18/$AN$21</f>
        <v>0</v>
      </c>
      <c r="AU18" s="414">
        <f>AO18/$AO$21</f>
        <v>0</v>
      </c>
      <c r="AV18" s="415">
        <f>AP18/$AP$21</f>
        <v>0</v>
      </c>
      <c r="AW18" s="414">
        <f>AQ18/$AQ$21</f>
        <v>0</v>
      </c>
      <c r="AX18" s="82"/>
    </row>
    <row r="19" spans="1:50" x14ac:dyDescent="0.3">
      <c r="A19" s="83" t="str" cm="1">
        <f t="array" ref="A19">IF(B19="","",IF(AND(H19:AK19=0),"n/a",""))</f>
        <v/>
      </c>
      <c r="B19" s="90" t="s">
        <v>196</v>
      </c>
      <c r="C19" s="90" t="s">
        <v>264</v>
      </c>
      <c r="D19" s="83" t="str">
        <f>_xlfn.XLOOKUP(B19,IS_Db!C:C,IS_Db!E:E)</f>
        <v>Other Revenue</v>
      </c>
      <c r="E19" s="83" t="str">
        <f>_xlfn.XLOOKUP(B19,IS_Db!C:C,IS_Db!F:F)</f>
        <v>Tuition Revenue - Other</v>
      </c>
      <c r="F19" s="83" t="s">
        <v>82</v>
      </c>
      <c r="G19" s="83"/>
      <c r="H19" s="91">
        <f>SUMIFS(IS_Db!H:H,IS_Db!$C:$C,Detail_PL!$B$19,IS_Db!$D:$D,Detail_PL!$C$19)</f>
        <v>-0.23799999999999999</v>
      </c>
      <c r="I19" s="91">
        <f>SUMIFS(IS_Db!I:I,IS_Db!$C:$C,Detail_PL!$B$19,IS_Db!$D:$D,Detail_PL!$C$19)</f>
        <v>-1.13666</v>
      </c>
      <c r="J19" s="91">
        <f>SUMIFS(IS_Db!J:J,IS_Db!$C:$C,Detail_PL!$B$19,IS_Db!$D:$D,Detail_PL!$C$19)</f>
        <v>0</v>
      </c>
      <c r="K19" s="91">
        <f>SUMIFS(IS_Db!K:K,IS_Db!$C:$C,Detail_PL!$B$19,IS_Db!$D:$D,Detail_PL!$C$19)</f>
        <v>0</v>
      </c>
      <c r="L19" s="91">
        <f>SUMIFS(IS_Db!L:L,IS_Db!$C:$C,Detail_PL!$B$19,IS_Db!$D:$D,Detail_PL!$C$19)</f>
        <v>0</v>
      </c>
      <c r="M19" s="91">
        <f>SUMIFS(IS_Db!M:M,IS_Db!$C:$C,Detail_PL!$B$19,IS_Db!$D:$D,Detail_PL!$C$19)</f>
        <v>0</v>
      </c>
      <c r="N19" s="91">
        <f>SUMIFS(IS_Db!N:N,IS_Db!$C:$C,Detail_PL!$B$19,IS_Db!$D:$D,Detail_PL!$C$19)</f>
        <v>-0.59915999999999991</v>
      </c>
      <c r="O19" s="91">
        <f>SUMIFS(IS_Db!O:O,IS_Db!$C:$C,Detail_PL!$B$19,IS_Db!$D:$D,Detail_PL!$C$19)</f>
        <v>0</v>
      </c>
      <c r="P19" s="91">
        <f>SUMIFS(IS_Db!P:P,IS_Db!$C:$C,Detail_PL!$B$19,IS_Db!$D:$D,Detail_PL!$C$19)</f>
        <v>0</v>
      </c>
      <c r="Q19" s="91">
        <f>SUMIFS(IS_Db!Q:Q,IS_Db!$C:$C,Detail_PL!$B$19,IS_Db!$D:$D,Detail_PL!$C$19)</f>
        <v>-0.20916999999999999</v>
      </c>
      <c r="R19" s="91">
        <f>SUMIFS(IS_Db!R:R,IS_Db!$C:$C,Detail_PL!$B$19,IS_Db!$D:$D,Detail_PL!$C$19)</f>
        <v>0</v>
      </c>
      <c r="S19" s="91">
        <f>SUMIFS(IS_Db!S:S,IS_Db!$C:$C,Detail_PL!$B$19,IS_Db!$D:$D,Detail_PL!$C$19)</f>
        <v>-0.64321000000000006</v>
      </c>
      <c r="T19" s="93">
        <f>SUMIFS(IS_Db!T:T,IS_Db!$C:$C,Detail_PL!$B$19,IS_Db!$D:$D,Detail_PL!$C$19)</f>
        <v>-0.48899999999999999</v>
      </c>
      <c r="U19" s="91">
        <f>SUMIFS(IS_Db!U:U,IS_Db!$C:$C,Detail_PL!$B$19,IS_Db!$D:$D,Detail_PL!$C$19)</f>
        <v>0</v>
      </c>
      <c r="V19" s="91">
        <f>SUMIFS(IS_Db!V:V,IS_Db!$C:$C,Detail_PL!$B$19,IS_Db!$D:$D,Detail_PL!$C$19)</f>
        <v>0</v>
      </c>
      <c r="W19" s="91">
        <f>SUMIFS(IS_Db!W:W,IS_Db!$C:$C,Detail_PL!$B$19,IS_Db!$D:$D,Detail_PL!$C$19)</f>
        <v>0</v>
      </c>
      <c r="X19" s="91">
        <f>SUMIFS(IS_Db!X:X,IS_Db!$C:$C,Detail_PL!$B$19,IS_Db!$D:$D,Detail_PL!$C$19)</f>
        <v>0</v>
      </c>
      <c r="Y19" s="91">
        <f>SUMIFS(IS_Db!Y:Y,IS_Db!$C:$C,Detail_PL!$B$19,IS_Db!$D:$D,Detail_PL!$C$19)</f>
        <v>0</v>
      </c>
      <c r="Z19" s="91">
        <f>SUMIFS(IS_Db!Z:Z,IS_Db!$C:$C,Detail_PL!$B$19,IS_Db!$D:$D,Detail_PL!$C$19)</f>
        <v>-7.9500000000000001E-2</v>
      </c>
      <c r="AA19" s="91">
        <f>SUMIFS(IS_Db!AA:AA,IS_Db!$C:$C,Detail_PL!$B$19,IS_Db!$D:$D,Detail_PL!$C$19)</f>
        <v>-0.20916999999999999</v>
      </c>
      <c r="AB19" s="91">
        <f>SUMIFS(IS_Db!AB:AB,IS_Db!$C:$C,Detail_PL!$B$19,IS_Db!$D:$D,Detail_PL!$C$19)</f>
        <v>0</v>
      </c>
      <c r="AC19" s="91">
        <f>SUMIFS(IS_Db!AC:AC,IS_Db!$C:$C,Detail_PL!$B$19,IS_Db!$D:$D,Detail_PL!$C$19)</f>
        <v>0</v>
      </c>
      <c r="AD19" s="91">
        <f>SUMIFS(IS_Db!AD:AD,IS_Db!$C:$C,Detail_PL!$B$19,IS_Db!$D:$D,Detail_PL!$C$19)</f>
        <v>-0.29393000000000002</v>
      </c>
      <c r="AE19" s="92">
        <f>SUMIFS(IS_Db!AE:AE,IS_Db!$C:$C,Detail_PL!$B$19,IS_Db!$D:$D,Detail_PL!$C$19)</f>
        <v>0</v>
      </c>
      <c r="AF19" s="91">
        <f>SUMIFS(IS_Db!AF:AF,IS_Db!$C:$C,Detail_PL!$B$19,IS_Db!$D:$D,Detail_PL!$C$19)</f>
        <v>-0.39992</v>
      </c>
      <c r="AG19" s="91">
        <f>SUMIFS(IS_Db!AG:AG,IS_Db!$C:$C,Detail_PL!$B$19,IS_Db!$D:$D,Detail_PL!$C$19)</f>
        <v>0</v>
      </c>
      <c r="AH19" s="91">
        <f>SUMIFS(IS_Db!AH:AH,IS_Db!$C:$C,Detail_PL!$B$19,IS_Db!$D:$D,Detail_PL!$C$19)</f>
        <v>0</v>
      </c>
      <c r="AI19" s="91">
        <f>SUMIFS(IS_Db!AI:AI,IS_Db!$C:$C,Detail_PL!$B$19,IS_Db!$D:$D,Detail_PL!$C$19)</f>
        <v>-1.1241700000000001</v>
      </c>
      <c r="AJ19" s="91">
        <f>SUMIFS(IS_Db!AJ:AJ,IS_Db!$C:$C,Detail_PL!$B$19,IS_Db!$D:$D,Detail_PL!$C$19)</f>
        <v>0</v>
      </c>
      <c r="AK19" s="91">
        <f>SUMIFS(IS_Db!AK:AK,IS_Db!$C:$C,Detail_PL!$B$19,IS_Db!$D:$D,Detail_PL!$C$19)</f>
        <v>0</v>
      </c>
      <c r="AM19" s="91">
        <f>SUM(H19:S19)</f>
        <v>-2.8262</v>
      </c>
      <c r="AN19" s="91">
        <f>SUM(T19:AE19)</f>
        <v>-1.0716000000000001</v>
      </c>
      <c r="AO19" s="91">
        <f>SUM(Z19:AK19)</f>
        <v>-2.1066900000000004</v>
      </c>
      <c r="AP19" s="93">
        <f>SUM(T19:Y19)</f>
        <v>-0.48899999999999999</v>
      </c>
      <c r="AQ19" s="91">
        <f>SUM(AF19:AK19)</f>
        <v>-1.5240900000000002</v>
      </c>
      <c r="AS19" s="414">
        <f>AM19/$AM$21</f>
        <v>-1.8353821095145008E-3</v>
      </c>
      <c r="AT19" s="414">
        <f>AN19/$AN$21</f>
        <v>-7.728844051047213E-4</v>
      </c>
      <c r="AU19" s="414">
        <f>AO19/$AO$21</f>
        <v>-1.3818943289180463E-3</v>
      </c>
      <c r="AV19" s="415">
        <f>AP19/$AP$21</f>
        <v>-7.1523317362035183E-4</v>
      </c>
      <c r="AW19" s="414">
        <f>AQ19/$AQ$21</f>
        <v>-1.8548171167652948E-3</v>
      </c>
      <c r="AX19" s="82"/>
    </row>
    <row r="20" spans="1:50" s="71" customFormat="1" x14ac:dyDescent="0.3">
      <c r="A20" s="83" t="str" cm="1">
        <f t="array" ref="A20">IF(B20="","",IF(AND(H20:AK20=0),"n/a",""))</f>
        <v/>
      </c>
      <c r="B20" s="94" t="str">
        <f>D19</f>
        <v>Other Revenue</v>
      </c>
      <c r="C20" s="169"/>
      <c r="D20" s="95"/>
      <c r="E20" s="95"/>
      <c r="F20" s="117"/>
      <c r="G20" s="94"/>
      <c r="H20" s="95">
        <f>SUM(H18:H19)</f>
        <v>-0.23799999999999999</v>
      </c>
      <c r="I20" s="95">
        <f t="shared" ref="I20:AK20" si="12">SUM(I18:I19)</f>
        <v>-1.12666</v>
      </c>
      <c r="J20" s="95">
        <f t="shared" si="12"/>
        <v>0</v>
      </c>
      <c r="K20" s="95">
        <f t="shared" si="12"/>
        <v>0</v>
      </c>
      <c r="L20" s="95">
        <f t="shared" si="12"/>
        <v>0</v>
      </c>
      <c r="M20" s="95">
        <f t="shared" si="12"/>
        <v>0</v>
      </c>
      <c r="N20" s="95">
        <f t="shared" si="12"/>
        <v>-0.59915999999999991</v>
      </c>
      <c r="O20" s="95">
        <f t="shared" si="12"/>
        <v>0</v>
      </c>
      <c r="P20" s="95">
        <f t="shared" si="12"/>
        <v>0</v>
      </c>
      <c r="Q20" s="95">
        <f t="shared" si="12"/>
        <v>-0.20916999999999999</v>
      </c>
      <c r="R20" s="95">
        <f t="shared" si="12"/>
        <v>0</v>
      </c>
      <c r="S20" s="117">
        <f t="shared" si="12"/>
        <v>-0.64321000000000006</v>
      </c>
      <c r="T20" s="181">
        <f t="shared" si="12"/>
        <v>-0.48899999999999999</v>
      </c>
      <c r="U20" s="95">
        <f t="shared" si="12"/>
        <v>0</v>
      </c>
      <c r="V20" s="95">
        <f t="shared" si="12"/>
        <v>0</v>
      </c>
      <c r="W20" s="95">
        <f t="shared" si="12"/>
        <v>0</v>
      </c>
      <c r="X20" s="95">
        <f t="shared" si="12"/>
        <v>0</v>
      </c>
      <c r="Y20" s="95">
        <f t="shared" si="12"/>
        <v>0</v>
      </c>
      <c r="Z20" s="95">
        <f t="shared" si="12"/>
        <v>-7.9500000000000001E-2</v>
      </c>
      <c r="AA20" s="95">
        <f t="shared" si="12"/>
        <v>-0.20916999999999999</v>
      </c>
      <c r="AB20" s="95">
        <f t="shared" si="12"/>
        <v>0</v>
      </c>
      <c r="AC20" s="95">
        <f t="shared" si="12"/>
        <v>0</v>
      </c>
      <c r="AD20" s="95">
        <f t="shared" si="12"/>
        <v>-0.29393000000000002</v>
      </c>
      <c r="AE20" s="118">
        <f t="shared" si="12"/>
        <v>0</v>
      </c>
      <c r="AF20" s="95">
        <f t="shared" si="12"/>
        <v>-0.39992</v>
      </c>
      <c r="AG20" s="95">
        <f t="shared" si="12"/>
        <v>0</v>
      </c>
      <c r="AH20" s="95">
        <f t="shared" si="12"/>
        <v>0</v>
      </c>
      <c r="AI20" s="95">
        <f t="shared" si="12"/>
        <v>-1.1241700000000001</v>
      </c>
      <c r="AJ20" s="95">
        <f t="shared" si="12"/>
        <v>0</v>
      </c>
      <c r="AK20" s="95">
        <f t="shared" si="12"/>
        <v>0</v>
      </c>
      <c r="AL20"/>
      <c r="AM20" s="117">
        <f>SUM(AM18:AM19)</f>
        <v>-2.8162000000000003</v>
      </c>
      <c r="AN20" s="117">
        <f>SUM(AN18:AN19)</f>
        <v>-1.0716000000000001</v>
      </c>
      <c r="AO20" s="117">
        <f>SUM(AO18:AO19)</f>
        <v>-2.1066900000000004</v>
      </c>
      <c r="AP20" s="181">
        <f>SUM(AP18:AP19)</f>
        <v>-0.48899999999999999</v>
      </c>
      <c r="AQ20" s="95">
        <f>SUM(AQ18:AQ19)</f>
        <v>-1.5240900000000002</v>
      </c>
      <c r="AR20"/>
      <c r="AS20" s="409">
        <f>AM20/$AM$21</f>
        <v>-1.8288879402783729E-3</v>
      </c>
      <c r="AT20" s="409">
        <f>AN20/$AN$21</f>
        <v>-7.728844051047213E-4</v>
      </c>
      <c r="AU20" s="410">
        <f>AO20/$AO$21</f>
        <v>-1.3818943289180463E-3</v>
      </c>
      <c r="AV20" s="411">
        <f>AP20/$AP$21</f>
        <v>-7.1523317362035183E-4</v>
      </c>
      <c r="AW20" s="409">
        <f>AQ20/$AQ$21</f>
        <v>-1.8548171167652948E-3</v>
      </c>
      <c r="AX20" s="82"/>
    </row>
    <row r="21" spans="1:50" s="71" customFormat="1" x14ac:dyDescent="0.3">
      <c r="A21" s="83" t="str" cm="1">
        <f t="array" ref="A21">IF(B21="","",IF(AND(H21:AK21=0),"n/a",""))</f>
        <v/>
      </c>
      <c r="B21" s="99" t="s">
        <v>41</v>
      </c>
      <c r="C21" s="170"/>
      <c r="D21" s="100"/>
      <c r="E21" s="100"/>
      <c r="F21" s="119"/>
      <c r="G21" s="99"/>
      <c r="H21" s="100">
        <f>H20+H16</f>
        <v>106.66995</v>
      </c>
      <c r="I21" s="100">
        <f t="shared" ref="I21:AK21" si="13">I20+I16</f>
        <v>112.06349999999998</v>
      </c>
      <c r="J21" s="100">
        <f t="shared" si="13"/>
        <v>114.56087999999998</v>
      </c>
      <c r="K21" s="100">
        <f t="shared" si="13"/>
        <v>112.11784000000002</v>
      </c>
      <c r="L21" s="100">
        <f t="shared" si="13"/>
        <v>110.99903</v>
      </c>
      <c r="M21" s="100">
        <f t="shared" si="13"/>
        <v>104.12137999999999</v>
      </c>
      <c r="N21" s="100">
        <f t="shared" si="13"/>
        <v>104.90199999999999</v>
      </c>
      <c r="O21" s="100">
        <f t="shared" si="13"/>
        <v>105.83095999999999</v>
      </c>
      <c r="P21" s="100">
        <f t="shared" si="13"/>
        <v>367.08384000000001</v>
      </c>
      <c r="Q21" s="100">
        <f t="shared" si="13"/>
        <v>104.25018</v>
      </c>
      <c r="R21" s="100">
        <f t="shared" si="13"/>
        <v>105.09379</v>
      </c>
      <c r="S21" s="119">
        <f t="shared" si="13"/>
        <v>92.149490000000014</v>
      </c>
      <c r="T21" s="183">
        <f t="shared" si="13"/>
        <v>98.711339999999979</v>
      </c>
      <c r="U21" s="100">
        <f t="shared" si="13"/>
        <v>166.74281999999999</v>
      </c>
      <c r="V21" s="100">
        <f t="shared" si="13"/>
        <v>101.76825999999998</v>
      </c>
      <c r="W21" s="100">
        <f t="shared" si="13"/>
        <v>105.22054</v>
      </c>
      <c r="X21" s="100">
        <f t="shared" si="13"/>
        <v>114.14373000000001</v>
      </c>
      <c r="Y21" s="100">
        <f t="shared" si="13"/>
        <v>97.106429999999989</v>
      </c>
      <c r="Z21" s="100">
        <f t="shared" si="13"/>
        <v>111.68528000000002</v>
      </c>
      <c r="AA21" s="100">
        <f t="shared" si="13"/>
        <v>110.34568999999999</v>
      </c>
      <c r="AB21" s="100">
        <f t="shared" si="13"/>
        <v>105.44222000000002</v>
      </c>
      <c r="AC21" s="100">
        <f t="shared" si="13"/>
        <v>111.73393</v>
      </c>
      <c r="AD21" s="100">
        <f t="shared" si="13"/>
        <v>131.51703000000001</v>
      </c>
      <c r="AE21" s="120">
        <f t="shared" si="13"/>
        <v>132.07726</v>
      </c>
      <c r="AF21" s="100">
        <f t="shared" si="13"/>
        <v>139.80377999999999</v>
      </c>
      <c r="AG21" s="100">
        <f t="shared" si="13"/>
        <v>132.87932000000001</v>
      </c>
      <c r="AH21" s="100">
        <f t="shared" si="13"/>
        <v>136.40065000000001</v>
      </c>
      <c r="AI21" s="100">
        <f t="shared" si="13"/>
        <v>137.26201000000006</v>
      </c>
      <c r="AJ21" s="100">
        <f t="shared" si="13"/>
        <v>138.53644</v>
      </c>
      <c r="AK21" s="100">
        <f t="shared" si="13"/>
        <v>136.81066999999996</v>
      </c>
      <c r="AL21"/>
      <c r="AM21" s="119">
        <f>AM20+AM16</f>
        <v>1539.84284</v>
      </c>
      <c r="AN21" s="119">
        <f>AN20+AN16</f>
        <v>1386.4945299999999</v>
      </c>
      <c r="AO21" s="119">
        <f>AO20+AO16</f>
        <v>1524.4942800000001</v>
      </c>
      <c r="AP21" s="183">
        <f>AP20+AP16</f>
        <v>683.69311999999991</v>
      </c>
      <c r="AQ21" s="100">
        <f>AQ20+AQ16</f>
        <v>821.69286999999997</v>
      </c>
      <c r="AR21"/>
      <c r="AS21" s="416">
        <f>AM21/$AM$21</f>
        <v>1</v>
      </c>
      <c r="AT21" s="416">
        <f>AN21/$AN$21</f>
        <v>1</v>
      </c>
      <c r="AU21" s="417">
        <f>AO21/$AO$21</f>
        <v>1</v>
      </c>
      <c r="AV21" s="418">
        <f>AP21/$AP$21</f>
        <v>1</v>
      </c>
      <c r="AW21" s="416">
        <f>AQ21/$AQ$21</f>
        <v>1</v>
      </c>
      <c r="AX21" s="82"/>
    </row>
    <row r="22" spans="1:50" s="71" customFormat="1" ht="5.0999999999999996" customHeight="1" x14ac:dyDescent="0.3">
      <c r="A22" s="83"/>
      <c r="B22" s="96"/>
      <c r="C22" s="96"/>
      <c r="D22" s="97"/>
      <c r="E22" s="97"/>
      <c r="F22" s="97"/>
      <c r="G22" s="96"/>
      <c r="H22" s="97"/>
      <c r="I22" s="97"/>
      <c r="J22" s="97"/>
      <c r="K22" s="97"/>
      <c r="L22" s="97"/>
      <c r="M22" s="97"/>
      <c r="N22" s="97"/>
      <c r="O22" s="97"/>
      <c r="P22" s="97"/>
      <c r="Q22" s="97"/>
      <c r="R22" s="97"/>
      <c r="S22" s="97"/>
      <c r="T22" s="182"/>
      <c r="U22" s="97"/>
      <c r="V22" s="97"/>
      <c r="W22" s="97"/>
      <c r="X22" s="97"/>
      <c r="Y22" s="97"/>
      <c r="Z22" s="97"/>
      <c r="AA22" s="97"/>
      <c r="AB22" s="97"/>
      <c r="AC22" s="97"/>
      <c r="AD22" s="97"/>
      <c r="AE22" s="98"/>
      <c r="AF22" s="97"/>
      <c r="AG22" s="97"/>
      <c r="AH22" s="97"/>
      <c r="AI22" s="97"/>
      <c r="AJ22" s="97"/>
      <c r="AK22" s="97"/>
      <c r="AL22"/>
      <c r="AM22" s="97"/>
      <c r="AN22" s="97"/>
      <c r="AO22" s="97"/>
      <c r="AP22" s="182"/>
      <c r="AQ22" s="97"/>
      <c r="AR22"/>
      <c r="AS22" s="412"/>
      <c r="AT22" s="412"/>
      <c r="AU22" s="412"/>
      <c r="AV22" s="413"/>
      <c r="AW22" s="412"/>
      <c r="AX22" s="82"/>
    </row>
    <row r="23" spans="1:50" s="71" customFormat="1" ht="13.2" customHeight="1" x14ac:dyDescent="0.3">
      <c r="A23" s="83" t="str" cm="1">
        <f t="array" ref="A23">IF(B23="","",IF(AND(H23:AK23=0),"n/a",""))</f>
        <v/>
      </c>
      <c r="B23" s="90" t="s">
        <v>219</v>
      </c>
      <c r="C23" s="90" t="s">
        <v>287</v>
      </c>
      <c r="D23" s="83" t="str">
        <f>_xlfn.XLOOKUP(B23,IS_Db!C:C,IS_Db!E:E)</f>
        <v>Payroll Expense</v>
      </c>
      <c r="E23" s="83" t="str">
        <f>_xlfn.XLOOKUP(B23,IS_Db!C:C,IS_Db!F:F)</f>
        <v>Employee Costs - Wages &amp; Payroll Taxes</v>
      </c>
      <c r="F23" s="83" t="s">
        <v>10</v>
      </c>
      <c r="G23" s="83" t="s">
        <v>452</v>
      </c>
      <c r="H23" s="91">
        <f>SUMIFS(IS_Db!H:H,IS_Db!$C:$C,Detail_PL!$B$23,IS_Db!$D:$D,Detail_PL!$C$23)</f>
        <v>11.35993</v>
      </c>
      <c r="I23" s="91">
        <f>SUMIFS(IS_Db!I:I,IS_Db!$C:$C,Detail_PL!$B$23,IS_Db!$D:$D,Detail_PL!$C$23)</f>
        <v>8.30959</v>
      </c>
      <c r="J23" s="91">
        <f>SUMIFS(IS_Db!J:J,IS_Db!$C:$C,Detail_PL!$B$23,IS_Db!$D:$D,Detail_PL!$C$23)</f>
        <v>7.8734899999999994</v>
      </c>
      <c r="K23" s="91">
        <f>SUMIFS(IS_Db!K:K,IS_Db!$C:$C,Detail_PL!$B$23,IS_Db!$D:$D,Detail_PL!$C$23)</f>
        <v>7.37887</v>
      </c>
      <c r="L23" s="91">
        <f>SUMIFS(IS_Db!L:L,IS_Db!$C:$C,Detail_PL!$B$23,IS_Db!$D:$D,Detail_PL!$C$23)</f>
        <v>4.8025200000000003</v>
      </c>
      <c r="M23" s="91">
        <f>SUMIFS(IS_Db!M:M,IS_Db!$C:$C,Detail_PL!$B$23,IS_Db!$D:$D,Detail_PL!$C$23)</f>
        <v>9.0616399999999988</v>
      </c>
      <c r="N23" s="91">
        <f>SUMIFS(IS_Db!N:N,IS_Db!$C:$C,Detail_PL!$B$23,IS_Db!$D:$D,Detail_PL!$C$23)</f>
        <v>6.8271899999999999</v>
      </c>
      <c r="O23" s="91">
        <f>SUMIFS(IS_Db!O:O,IS_Db!$C:$C,Detail_PL!$B$23,IS_Db!$D:$D,Detail_PL!$C$23)</f>
        <v>5.4877399999999996</v>
      </c>
      <c r="P23" s="91">
        <f>SUMIFS(IS_Db!P:P,IS_Db!$C:$C,Detail_PL!$B$23,IS_Db!$D:$D,Detail_PL!$C$23)</f>
        <v>8.5466800000000003</v>
      </c>
      <c r="Q23" s="91">
        <f>SUMIFS(IS_Db!Q:Q,IS_Db!$C:$C,Detail_PL!$B$23,IS_Db!$D:$D,Detail_PL!$C$23)</f>
        <v>48.825410000000005</v>
      </c>
      <c r="R23" s="91">
        <f>SUMIFS(IS_Db!R:R,IS_Db!$C:$C,Detail_PL!$B$23,IS_Db!$D:$D,Detail_PL!$C$23)</f>
        <v>18.93178</v>
      </c>
      <c r="S23" s="91">
        <f>SUMIFS(IS_Db!S:S,IS_Db!$C:$C,Detail_PL!$B$23,IS_Db!$D:$D,Detail_PL!$C$23)</f>
        <v>5.9493999999999998</v>
      </c>
      <c r="T23" s="93">
        <f>SUMIFS(IS_Db!T:T,IS_Db!$C:$C,Detail_PL!$B$23,IS_Db!$D:$D,Detail_PL!$C$23)</f>
        <v>10.403799999999999</v>
      </c>
      <c r="U23" s="91">
        <f>SUMIFS(IS_Db!U:U,IS_Db!$C:$C,Detail_PL!$B$23,IS_Db!$D:$D,Detail_PL!$C$23)</f>
        <v>6.1791999999999998</v>
      </c>
      <c r="V23" s="91">
        <f>SUMIFS(IS_Db!V:V,IS_Db!$C:$C,Detail_PL!$B$23,IS_Db!$D:$D,Detail_PL!$C$23)</f>
        <v>6.3823999999999996</v>
      </c>
      <c r="W23" s="91">
        <f>SUMIFS(IS_Db!W:W,IS_Db!$C:$C,Detail_PL!$B$23,IS_Db!$D:$D,Detail_PL!$C$23)</f>
        <v>8.9376200000000008</v>
      </c>
      <c r="X23" s="91">
        <f>SUMIFS(IS_Db!X:X,IS_Db!$C:$C,Detail_PL!$B$23,IS_Db!$D:$D,Detail_PL!$C$23)</f>
        <v>10.56325</v>
      </c>
      <c r="Y23" s="91">
        <f>SUMIFS(IS_Db!Y:Y,IS_Db!$C:$C,Detail_PL!$B$23,IS_Db!$D:$D,Detail_PL!$C$23)</f>
        <v>8.6445900000000009</v>
      </c>
      <c r="Z23" s="91">
        <f>SUMIFS(IS_Db!Z:Z,IS_Db!$C:$C,Detail_PL!$B$23,IS_Db!$D:$D,Detail_PL!$C$23)</f>
        <v>7.3754600000000003</v>
      </c>
      <c r="AA23" s="91">
        <f>SUMIFS(IS_Db!AA:AA,IS_Db!$C:$C,Detail_PL!$B$23,IS_Db!$D:$D,Detail_PL!$C$23)</f>
        <v>5.5893999999999995</v>
      </c>
      <c r="AB23" s="91">
        <f>SUMIFS(IS_Db!AB:AB,IS_Db!$C:$C,Detail_PL!$B$23,IS_Db!$D:$D,Detail_PL!$C$23)</f>
        <v>8.95336</v>
      </c>
      <c r="AC23" s="91">
        <f>SUMIFS(IS_Db!AC:AC,IS_Db!$C:$C,Detail_PL!$B$23,IS_Db!$D:$D,Detail_PL!$C$23)</f>
        <v>5.2723599999999999</v>
      </c>
      <c r="AD23" s="91">
        <f>SUMIFS(IS_Db!AD:AD,IS_Db!$C:$C,Detail_PL!$B$23,IS_Db!$D:$D,Detail_PL!$C$23)</f>
        <v>11.26252</v>
      </c>
      <c r="AE23" s="92">
        <f>SUMIFS(IS_Db!AE:AE,IS_Db!$C:$C,Detail_PL!$B$23,IS_Db!$D:$D,Detail_PL!$C$23)</f>
        <v>16.25553</v>
      </c>
      <c r="AF23" s="91">
        <f>SUMIFS(IS_Db!AF:AF,IS_Db!$C:$C,Detail_PL!$B$23,IS_Db!$D:$D,Detail_PL!$C$23)</f>
        <v>15.75154</v>
      </c>
      <c r="AG23" s="91">
        <f>SUMIFS(IS_Db!AG:AG,IS_Db!$C:$C,Detail_PL!$B$23,IS_Db!$D:$D,Detail_PL!$C$23)</f>
        <v>9.10825</v>
      </c>
      <c r="AH23" s="91">
        <f>SUMIFS(IS_Db!AH:AH,IS_Db!$C:$C,Detail_PL!$B$23,IS_Db!$D:$D,Detail_PL!$C$23)</f>
        <v>11.623629999999999</v>
      </c>
      <c r="AI23" s="91">
        <f>SUMIFS(IS_Db!AI:AI,IS_Db!$C:$C,Detail_PL!$B$23,IS_Db!$D:$D,Detail_PL!$C$23)</f>
        <v>9.0636100000000006</v>
      </c>
      <c r="AJ23" s="91">
        <f>SUMIFS(IS_Db!AJ:AJ,IS_Db!$C:$C,Detail_PL!$B$23,IS_Db!$D:$D,Detail_PL!$C$23)</f>
        <v>15.25874</v>
      </c>
      <c r="AK23" s="91">
        <f>SUMIFS(IS_Db!AK:AK,IS_Db!$C:$C,Detail_PL!$B$23,IS_Db!$D:$D,Detail_PL!$C$23)</f>
        <v>10.98063</v>
      </c>
      <c r="AL23"/>
      <c r="AM23" s="102">
        <f t="shared" ref="AM23:AM34" si="14">SUM(H23:S23)</f>
        <v>143.35424</v>
      </c>
      <c r="AN23" s="102">
        <f t="shared" ref="AN23:AN34" si="15">SUM(T23:AE23)</f>
        <v>105.81949</v>
      </c>
      <c r="AO23" s="102">
        <f t="shared" ref="AO23:AO34" si="16">SUM(Z23:AK23)</f>
        <v>126.49503</v>
      </c>
      <c r="AP23" s="184">
        <f t="shared" ref="AP23:AP34" si="17">SUM(T23:Y23)</f>
        <v>51.110859999999995</v>
      </c>
      <c r="AQ23" s="102">
        <f t="shared" ref="AQ23:AQ34" si="18">SUM(AF23:AK23)</f>
        <v>71.7864</v>
      </c>
      <c r="AR23"/>
      <c r="AS23" s="419">
        <f t="shared" ref="AS23:AS35" si="19">AM23/$AM$21</f>
        <v>9.3096669527651277E-2</v>
      </c>
      <c r="AT23" s="419">
        <f t="shared" ref="AT23:AT35" si="20">AN23/$AN$21</f>
        <v>7.632160654827827E-2</v>
      </c>
      <c r="AU23" s="419">
        <f t="shared" ref="AU23:AU35" si="21">AO23/$AO$21</f>
        <v>8.2975076823508964E-2</v>
      </c>
      <c r="AV23" s="420">
        <f t="shared" ref="AV23:AV35" si="22">AP23/$AP$21</f>
        <v>7.4757019640624728E-2</v>
      </c>
      <c r="AW23" s="419">
        <f t="shared" ref="AW23:AW35" si="23">AQ23/$AQ$21</f>
        <v>8.7364029336167909E-2</v>
      </c>
      <c r="AX23" s="82"/>
    </row>
    <row r="24" spans="1:50" s="71" customFormat="1" ht="13.2" customHeight="1" x14ac:dyDescent="0.3">
      <c r="A24" s="83" t="str" cm="1">
        <f t="array" ref="A24">IF(B24="","",IF(AND(H24:AK24=0),"n/a",""))</f>
        <v/>
      </c>
      <c r="B24" s="90" t="s">
        <v>220</v>
      </c>
      <c r="C24" s="90" t="s">
        <v>288</v>
      </c>
      <c r="D24" s="83" t="str">
        <f>_xlfn.XLOOKUP(B24,IS_Db!C:C,IS_Db!E:E)</f>
        <v>Payroll Expense</v>
      </c>
      <c r="E24" s="83" t="str">
        <f>_xlfn.XLOOKUP(B24,IS_Db!C:C,IS_Db!F:F)</f>
        <v>Employee Costs - Wages &amp; Payroll Taxes</v>
      </c>
      <c r="F24" s="83" t="s">
        <v>10</v>
      </c>
      <c r="G24" s="83" t="s">
        <v>452</v>
      </c>
      <c r="H24" s="91">
        <f>SUMIFS(IS_Db!H:H,IS_Db!$C:$C,Detail_PL!$B$24,IS_Db!$D:$D,Detail_PL!$C$24)</f>
        <v>30.930910000000001</v>
      </c>
      <c r="I24" s="91">
        <f>SUMIFS(IS_Db!I:I,IS_Db!$C:$C,Detail_PL!$B$24,IS_Db!$D:$D,Detail_PL!$C$24)</f>
        <v>38.824010000000001</v>
      </c>
      <c r="J24" s="91">
        <f>SUMIFS(IS_Db!J:J,IS_Db!$C:$C,Detail_PL!$B$24,IS_Db!$D:$D,Detail_PL!$C$24)</f>
        <v>37.891690000000004</v>
      </c>
      <c r="K24" s="91">
        <f>SUMIFS(IS_Db!K:K,IS_Db!$C:$C,Detail_PL!$B$24,IS_Db!$D:$D,Detail_PL!$C$24)</f>
        <v>34.239690000000003</v>
      </c>
      <c r="L24" s="91">
        <f>SUMIFS(IS_Db!L:L,IS_Db!$C:$C,Detail_PL!$B$24,IS_Db!$D:$D,Detail_PL!$C$24)</f>
        <v>41.300519999999999</v>
      </c>
      <c r="M24" s="91">
        <f>SUMIFS(IS_Db!M:M,IS_Db!$C:$C,Detail_PL!$B$24,IS_Db!$D:$D,Detail_PL!$C$24)</f>
        <v>57.668769999999995</v>
      </c>
      <c r="N24" s="91">
        <f>SUMIFS(IS_Db!N:N,IS_Db!$C:$C,Detail_PL!$B$24,IS_Db!$D:$D,Detail_PL!$C$24)</f>
        <v>38.816160000000004</v>
      </c>
      <c r="O24" s="91">
        <f>SUMIFS(IS_Db!O:O,IS_Db!$C:$C,Detail_PL!$B$24,IS_Db!$D:$D,Detail_PL!$C$24)</f>
        <v>40.94117</v>
      </c>
      <c r="P24" s="91">
        <f>SUMIFS(IS_Db!P:P,IS_Db!$C:$C,Detail_PL!$B$24,IS_Db!$D:$D,Detail_PL!$C$24)</f>
        <v>34.362410000000004</v>
      </c>
      <c r="Q24" s="91">
        <f>SUMIFS(IS_Db!Q:Q,IS_Db!$C:$C,Detail_PL!$B$24,IS_Db!$D:$D,Detail_PL!$C$24)</f>
        <v>38.92971</v>
      </c>
      <c r="R24" s="91">
        <f>SUMIFS(IS_Db!R:R,IS_Db!$C:$C,Detail_PL!$B$24,IS_Db!$D:$D,Detail_PL!$C$24)</f>
        <v>51.577690000000004</v>
      </c>
      <c r="S24" s="91">
        <f>SUMIFS(IS_Db!S:S,IS_Db!$C:$C,Detail_PL!$B$24,IS_Db!$D:$D,Detail_PL!$C$24)</f>
        <v>35.886379999999996</v>
      </c>
      <c r="T24" s="93">
        <f>SUMIFS(IS_Db!T:T,IS_Db!$C:$C,Detail_PL!$B$24,IS_Db!$D:$D,Detail_PL!$C$24)</f>
        <v>18.219560000000001</v>
      </c>
      <c r="U24" s="91">
        <f>SUMIFS(IS_Db!U:U,IS_Db!$C:$C,Detail_PL!$B$24,IS_Db!$D:$D,Detail_PL!$C$24)</f>
        <v>30.416259999999998</v>
      </c>
      <c r="V24" s="91">
        <f>SUMIFS(IS_Db!V:V,IS_Db!$C:$C,Detail_PL!$B$24,IS_Db!$D:$D,Detail_PL!$C$24)</f>
        <v>26.845099999999999</v>
      </c>
      <c r="W24" s="91">
        <f>SUMIFS(IS_Db!W:W,IS_Db!$C:$C,Detail_PL!$B$24,IS_Db!$D:$D,Detail_PL!$C$24)</f>
        <v>27.74211</v>
      </c>
      <c r="X24" s="91">
        <f>SUMIFS(IS_Db!X:X,IS_Db!$C:$C,Detail_PL!$B$24,IS_Db!$D:$D,Detail_PL!$C$24)</f>
        <v>55.041040000000002</v>
      </c>
      <c r="Y24" s="91">
        <f>SUMIFS(IS_Db!Y:Y,IS_Db!$C:$C,Detail_PL!$B$24,IS_Db!$D:$D,Detail_PL!$C$24)</f>
        <v>37.40907</v>
      </c>
      <c r="Z24" s="91">
        <f>SUMIFS(IS_Db!Z:Z,IS_Db!$C:$C,Detail_PL!$B$24,IS_Db!$D:$D,Detail_PL!$C$24)</f>
        <v>37.536749999999998</v>
      </c>
      <c r="AA24" s="91">
        <f>SUMIFS(IS_Db!AA:AA,IS_Db!$C:$C,Detail_PL!$B$24,IS_Db!$D:$D,Detail_PL!$C$24)</f>
        <v>40.945830000000001</v>
      </c>
      <c r="AB24" s="91">
        <f>SUMIFS(IS_Db!AB:AB,IS_Db!$C:$C,Detail_PL!$B$24,IS_Db!$D:$D,Detail_PL!$C$24)</f>
        <v>38.879330000000003</v>
      </c>
      <c r="AC24" s="91">
        <f>SUMIFS(IS_Db!AC:AC,IS_Db!$C:$C,Detail_PL!$B$24,IS_Db!$D:$D,Detail_PL!$C$24)</f>
        <v>40.062410000000007</v>
      </c>
      <c r="AD24" s="91">
        <f>SUMIFS(IS_Db!AD:AD,IS_Db!$C:$C,Detail_PL!$B$24,IS_Db!$D:$D,Detail_PL!$C$24)</f>
        <v>58.706830000000004</v>
      </c>
      <c r="AE24" s="92">
        <f>SUMIFS(IS_Db!AE:AE,IS_Db!$C:$C,Detail_PL!$B$24,IS_Db!$D:$D,Detail_PL!$C$24)</f>
        <v>38.47439</v>
      </c>
      <c r="AF24" s="91">
        <f>SUMIFS(IS_Db!AF:AF,IS_Db!$C:$C,Detail_PL!$B$24,IS_Db!$D:$D,Detail_PL!$C$24)</f>
        <v>30.628689999999999</v>
      </c>
      <c r="AG24" s="91">
        <f>SUMIFS(IS_Db!AG:AG,IS_Db!$C:$C,Detail_PL!$B$24,IS_Db!$D:$D,Detail_PL!$C$24)</f>
        <v>42.243269999999995</v>
      </c>
      <c r="AH24" s="91">
        <f>SUMIFS(IS_Db!AH:AH,IS_Db!$C:$C,Detail_PL!$B$24,IS_Db!$D:$D,Detail_PL!$C$24)</f>
        <v>41.366050000000001</v>
      </c>
      <c r="AI24" s="91">
        <f>SUMIFS(IS_Db!AI:AI,IS_Db!$C:$C,Detail_PL!$B$24,IS_Db!$D:$D,Detail_PL!$C$24)</f>
        <v>43.199760000000005</v>
      </c>
      <c r="AJ24" s="91">
        <f>SUMIFS(IS_Db!AJ:AJ,IS_Db!$C:$C,Detail_PL!$B$24,IS_Db!$D:$D,Detail_PL!$C$24)</f>
        <v>61.810510000000001</v>
      </c>
      <c r="AK24" s="91">
        <f>SUMIFS(IS_Db!AK:AK,IS_Db!$C:$C,Detail_PL!$B$24,IS_Db!$D:$D,Detail_PL!$C$24)</f>
        <v>37.847720000000002</v>
      </c>
      <c r="AL24"/>
      <c r="AM24" s="102">
        <f t="shared" si="14"/>
        <v>481.36911000000003</v>
      </c>
      <c r="AN24" s="102">
        <f t="shared" si="15"/>
        <v>450.27868000000001</v>
      </c>
      <c r="AO24" s="102">
        <f t="shared" si="16"/>
        <v>511.70153999999997</v>
      </c>
      <c r="AP24" s="184">
        <f t="shared" si="17"/>
        <v>195.67313999999999</v>
      </c>
      <c r="AQ24" s="102">
        <f t="shared" si="18"/>
        <v>257.096</v>
      </c>
      <c r="AR24"/>
      <c r="AS24" s="419">
        <f t="shared" si="19"/>
        <v>0.31260924653843247</v>
      </c>
      <c r="AT24" s="419">
        <f t="shared" si="20"/>
        <v>0.32476051672558709</v>
      </c>
      <c r="AU24" s="419">
        <f t="shared" si="21"/>
        <v>0.33565330268080767</v>
      </c>
      <c r="AV24" s="420">
        <f t="shared" si="22"/>
        <v>0.28620024726883314</v>
      </c>
      <c r="AW24" s="419">
        <f t="shared" si="23"/>
        <v>0.31288576229218101</v>
      </c>
      <c r="AX24" s="82"/>
    </row>
    <row r="25" spans="1:50" s="71" customFormat="1" ht="13.2" customHeight="1" x14ac:dyDescent="0.3">
      <c r="A25" s="83" t="str" cm="1">
        <f t="array" ref="A25">IF(B25="","",IF(AND(H25:AK25=0),"n/a",""))</f>
        <v/>
      </c>
      <c r="B25" s="90" t="s">
        <v>221</v>
      </c>
      <c r="C25" s="90" t="s">
        <v>289</v>
      </c>
      <c r="D25" s="83" t="str">
        <f>_xlfn.XLOOKUP(B25,IS_Db!C:C,IS_Db!E:E)</f>
        <v>Payroll Expense</v>
      </c>
      <c r="E25" s="83" t="str">
        <f>_xlfn.XLOOKUP(B25,IS_Db!C:C,IS_Db!F:F)</f>
        <v>Employee Costs - Wages &amp; Payroll Taxes</v>
      </c>
      <c r="F25" s="83" t="s">
        <v>10</v>
      </c>
      <c r="G25" s="83" t="s">
        <v>452</v>
      </c>
      <c r="H25" s="91">
        <f>SUMIFS(IS_Db!H:H,IS_Db!$C:$C,Detail_PL!$B$25,IS_Db!$D:$D,Detail_PL!$C$25)</f>
        <v>2.85</v>
      </c>
      <c r="I25" s="91">
        <f>SUMIFS(IS_Db!I:I,IS_Db!$C:$C,Detail_PL!$B$25,IS_Db!$D:$D,Detail_PL!$C$25)</f>
        <v>2.85</v>
      </c>
      <c r="J25" s="91">
        <f>SUMIFS(IS_Db!J:J,IS_Db!$C:$C,Detail_PL!$B$25,IS_Db!$D:$D,Detail_PL!$C$25)</f>
        <v>2.85</v>
      </c>
      <c r="K25" s="91">
        <f>SUMIFS(IS_Db!K:K,IS_Db!$C:$C,Detail_PL!$B$25,IS_Db!$D:$D,Detail_PL!$C$25)</f>
        <v>2.85</v>
      </c>
      <c r="L25" s="91">
        <f>SUMIFS(IS_Db!L:L,IS_Db!$C:$C,Detail_PL!$B$25,IS_Db!$D:$D,Detail_PL!$C$25)</f>
        <v>2.85</v>
      </c>
      <c r="M25" s="91">
        <f>SUMIFS(IS_Db!M:M,IS_Db!$C:$C,Detail_PL!$B$25,IS_Db!$D:$D,Detail_PL!$C$25)</f>
        <v>4.2750000000000004</v>
      </c>
      <c r="N25" s="91">
        <f>SUMIFS(IS_Db!N:N,IS_Db!$C:$C,Detail_PL!$B$25,IS_Db!$D:$D,Detail_PL!$C$25)</f>
        <v>2.85</v>
      </c>
      <c r="O25" s="91">
        <f>SUMIFS(IS_Db!O:O,IS_Db!$C:$C,Detail_PL!$B$25,IS_Db!$D:$D,Detail_PL!$C$25)</f>
        <v>2.85</v>
      </c>
      <c r="P25" s="91">
        <f>SUMIFS(IS_Db!P:P,IS_Db!$C:$C,Detail_PL!$B$25,IS_Db!$D:$D,Detail_PL!$C$25)</f>
        <v>2.85</v>
      </c>
      <c r="Q25" s="91">
        <f>SUMIFS(IS_Db!Q:Q,IS_Db!$C:$C,Detail_PL!$B$25,IS_Db!$D:$D,Detail_PL!$C$25)</f>
        <v>2.85</v>
      </c>
      <c r="R25" s="91">
        <f>SUMIFS(IS_Db!R:R,IS_Db!$C:$C,Detail_PL!$B$25,IS_Db!$D:$D,Detail_PL!$C$25)</f>
        <v>4.625</v>
      </c>
      <c r="S25" s="91">
        <f>SUMIFS(IS_Db!S:S,IS_Db!$C:$C,Detail_PL!$B$25,IS_Db!$D:$D,Detail_PL!$C$25)</f>
        <v>3.2</v>
      </c>
      <c r="T25" s="93">
        <f>SUMIFS(IS_Db!T:T,IS_Db!$C:$C,Detail_PL!$B$25,IS_Db!$D:$D,Detail_PL!$C$25)</f>
        <v>3.2</v>
      </c>
      <c r="U25" s="91">
        <f>SUMIFS(IS_Db!U:U,IS_Db!$C:$C,Detail_PL!$B$25,IS_Db!$D:$D,Detail_PL!$C$25)</f>
        <v>3.2</v>
      </c>
      <c r="V25" s="91">
        <f>SUMIFS(IS_Db!V:V,IS_Db!$C:$C,Detail_PL!$B$25,IS_Db!$D:$D,Detail_PL!$C$25)</f>
        <v>3.2</v>
      </c>
      <c r="W25" s="91">
        <f>SUMIFS(IS_Db!W:W,IS_Db!$C:$C,Detail_PL!$B$25,IS_Db!$D:$D,Detail_PL!$C$25)</f>
        <v>3.2</v>
      </c>
      <c r="X25" s="91">
        <f>SUMIFS(IS_Db!X:X,IS_Db!$C:$C,Detail_PL!$B$25,IS_Db!$D:$D,Detail_PL!$C$25)</f>
        <v>4.8</v>
      </c>
      <c r="Y25" s="91">
        <f>SUMIFS(IS_Db!Y:Y,IS_Db!$C:$C,Detail_PL!$B$25,IS_Db!$D:$D,Detail_PL!$C$25)</f>
        <v>3.2</v>
      </c>
      <c r="Z25" s="91">
        <f>SUMIFS(IS_Db!Z:Z,IS_Db!$C:$C,Detail_PL!$B$25,IS_Db!$D:$D,Detail_PL!$C$25)</f>
        <v>3.2</v>
      </c>
      <c r="AA25" s="91">
        <f>SUMIFS(IS_Db!AA:AA,IS_Db!$C:$C,Detail_PL!$B$25,IS_Db!$D:$D,Detail_PL!$C$25)</f>
        <v>3.2</v>
      </c>
      <c r="AB25" s="91">
        <f>SUMIFS(IS_Db!AB:AB,IS_Db!$C:$C,Detail_PL!$B$25,IS_Db!$D:$D,Detail_PL!$C$25)</f>
        <v>3.2</v>
      </c>
      <c r="AC25" s="91">
        <f>SUMIFS(IS_Db!AC:AC,IS_Db!$C:$C,Detail_PL!$B$25,IS_Db!$D:$D,Detail_PL!$C$25)</f>
        <v>3.2</v>
      </c>
      <c r="AD25" s="91">
        <f>SUMIFS(IS_Db!AD:AD,IS_Db!$C:$C,Detail_PL!$B$25,IS_Db!$D:$D,Detail_PL!$C$25)</f>
        <v>4.8</v>
      </c>
      <c r="AE25" s="92">
        <f>SUMIFS(IS_Db!AE:AE,IS_Db!$C:$C,Detail_PL!$B$25,IS_Db!$D:$D,Detail_PL!$C$25)</f>
        <v>3.44</v>
      </c>
      <c r="AF25" s="91">
        <f>SUMIFS(IS_Db!AF:AF,IS_Db!$C:$C,Detail_PL!$B$25,IS_Db!$D:$D,Detail_PL!$C$25)</f>
        <v>3.44</v>
      </c>
      <c r="AG25" s="91">
        <f>SUMIFS(IS_Db!AG:AG,IS_Db!$C:$C,Detail_PL!$B$25,IS_Db!$D:$D,Detail_PL!$C$25)</f>
        <v>3.44</v>
      </c>
      <c r="AH25" s="91">
        <f>SUMIFS(IS_Db!AH:AH,IS_Db!$C:$C,Detail_PL!$B$25,IS_Db!$D:$D,Detail_PL!$C$25)</f>
        <v>3.44</v>
      </c>
      <c r="AI25" s="91">
        <f>SUMIFS(IS_Db!AI:AI,IS_Db!$C:$C,Detail_PL!$B$25,IS_Db!$D:$D,Detail_PL!$C$25)</f>
        <v>3.44</v>
      </c>
      <c r="AJ25" s="91">
        <f>SUMIFS(IS_Db!AJ:AJ,IS_Db!$C:$C,Detail_PL!$B$25,IS_Db!$D:$D,Detail_PL!$C$25)</f>
        <v>5.16</v>
      </c>
      <c r="AK25" s="91">
        <f>SUMIFS(IS_Db!AK:AK,IS_Db!$C:$C,Detail_PL!$B$25,IS_Db!$D:$D,Detail_PL!$C$25)</f>
        <v>3.44</v>
      </c>
      <c r="AL25"/>
      <c r="AM25" s="102">
        <f t="shared" si="14"/>
        <v>37.750000000000007</v>
      </c>
      <c r="AN25" s="102">
        <f t="shared" si="15"/>
        <v>41.839999999999996</v>
      </c>
      <c r="AO25" s="102">
        <f t="shared" si="16"/>
        <v>43.400000000000006</v>
      </c>
      <c r="AP25" s="184">
        <f t="shared" si="17"/>
        <v>20.8</v>
      </c>
      <c r="AQ25" s="102">
        <f t="shared" si="18"/>
        <v>22.360000000000003</v>
      </c>
      <c r="AR25"/>
      <c r="AS25" s="419">
        <f t="shared" si="19"/>
        <v>2.4515488866383276E-2</v>
      </c>
      <c r="AT25" s="419">
        <f t="shared" si="20"/>
        <v>3.0176822983932001E-2</v>
      </c>
      <c r="AU25" s="419">
        <f t="shared" si="21"/>
        <v>2.8468457093850166E-2</v>
      </c>
      <c r="AV25" s="420">
        <f t="shared" si="22"/>
        <v>3.0423006158084499E-2</v>
      </c>
      <c r="AW25" s="419">
        <f t="shared" si="23"/>
        <v>2.721211393741314E-2</v>
      </c>
      <c r="AX25" s="82"/>
    </row>
    <row r="26" spans="1:50" s="71" customFormat="1" ht="13.2" customHeight="1" x14ac:dyDescent="0.3">
      <c r="A26" s="83" t="str" cm="1">
        <f t="array" ref="A26">IF(B26="","",IF(AND(H26:AK26=0),"n/a",""))</f>
        <v/>
      </c>
      <c r="B26" s="90" t="s">
        <v>222</v>
      </c>
      <c r="C26" s="90" t="s">
        <v>290</v>
      </c>
      <c r="D26" s="83" t="str">
        <f>_xlfn.XLOOKUP(B26,IS_Db!C:C,IS_Db!E:E)</f>
        <v>Payroll Expense</v>
      </c>
      <c r="E26" s="83" t="str">
        <f>_xlfn.XLOOKUP(B26,IS_Db!C:C,IS_Db!F:F)</f>
        <v>Employee Costs - Wages &amp; Payroll Taxes</v>
      </c>
      <c r="F26" s="83" t="s">
        <v>10</v>
      </c>
      <c r="G26" s="83" t="s">
        <v>452</v>
      </c>
      <c r="H26" s="91">
        <f>SUMIFS(IS_Db!H:H,IS_Db!$C:$C,Detail_PL!$B$26,IS_Db!$D:$D,Detail_PL!$C$26)</f>
        <v>0</v>
      </c>
      <c r="I26" s="91">
        <f>SUMIFS(IS_Db!I:I,IS_Db!$C:$C,Detail_PL!$B$26,IS_Db!$D:$D,Detail_PL!$C$26)</f>
        <v>0</v>
      </c>
      <c r="J26" s="91">
        <f>SUMIFS(IS_Db!J:J,IS_Db!$C:$C,Detail_PL!$B$26,IS_Db!$D:$D,Detail_PL!$C$26)</f>
        <v>0</v>
      </c>
      <c r="K26" s="91">
        <f>SUMIFS(IS_Db!K:K,IS_Db!$C:$C,Detail_PL!$B$26,IS_Db!$D:$D,Detail_PL!$C$26)</f>
        <v>0</v>
      </c>
      <c r="L26" s="91">
        <f>SUMIFS(IS_Db!L:L,IS_Db!$C:$C,Detail_PL!$B$26,IS_Db!$D:$D,Detail_PL!$C$26)</f>
        <v>0</v>
      </c>
      <c r="M26" s="91">
        <f>SUMIFS(IS_Db!M:M,IS_Db!$C:$C,Detail_PL!$B$26,IS_Db!$D:$D,Detail_PL!$C$26)</f>
        <v>0</v>
      </c>
      <c r="N26" s="91">
        <f>SUMIFS(IS_Db!N:N,IS_Db!$C:$C,Detail_PL!$B$26,IS_Db!$D:$D,Detail_PL!$C$26)</f>
        <v>0</v>
      </c>
      <c r="O26" s="91">
        <f>SUMIFS(IS_Db!O:O,IS_Db!$C:$C,Detail_PL!$B$26,IS_Db!$D:$D,Detail_PL!$C$26)</f>
        <v>0</v>
      </c>
      <c r="P26" s="91">
        <f>SUMIFS(IS_Db!P:P,IS_Db!$C:$C,Detail_PL!$B$26,IS_Db!$D:$D,Detail_PL!$C$26)</f>
        <v>0</v>
      </c>
      <c r="Q26" s="91">
        <f>SUMIFS(IS_Db!Q:Q,IS_Db!$C:$C,Detail_PL!$B$26,IS_Db!$D:$D,Detail_PL!$C$26)</f>
        <v>0</v>
      </c>
      <c r="R26" s="91">
        <f>SUMIFS(IS_Db!R:R,IS_Db!$C:$C,Detail_PL!$B$26,IS_Db!$D:$D,Detail_PL!$C$26)</f>
        <v>0</v>
      </c>
      <c r="S26" s="91">
        <f>SUMIFS(IS_Db!S:S,IS_Db!$C:$C,Detail_PL!$B$26,IS_Db!$D:$D,Detail_PL!$C$26)</f>
        <v>0</v>
      </c>
      <c r="T26" s="93">
        <f>SUMIFS(IS_Db!T:T,IS_Db!$C:$C,Detail_PL!$B$26,IS_Db!$D:$D,Detail_PL!$C$26)</f>
        <v>4.992</v>
      </c>
      <c r="U26" s="91">
        <f>SUMIFS(IS_Db!U:U,IS_Db!$C:$C,Detail_PL!$B$26,IS_Db!$D:$D,Detail_PL!$C$26)</f>
        <v>0</v>
      </c>
      <c r="V26" s="91">
        <f>SUMIFS(IS_Db!V:V,IS_Db!$C:$C,Detail_PL!$B$26,IS_Db!$D:$D,Detail_PL!$C$26)</f>
        <v>0</v>
      </c>
      <c r="W26" s="91">
        <f>SUMIFS(IS_Db!W:W,IS_Db!$C:$C,Detail_PL!$B$26,IS_Db!$D:$D,Detail_PL!$C$26)</f>
        <v>0</v>
      </c>
      <c r="X26" s="91">
        <f>SUMIFS(IS_Db!X:X,IS_Db!$C:$C,Detail_PL!$B$26,IS_Db!$D:$D,Detail_PL!$C$26)</f>
        <v>0</v>
      </c>
      <c r="Y26" s="91">
        <f>SUMIFS(IS_Db!Y:Y,IS_Db!$C:$C,Detail_PL!$B$26,IS_Db!$D:$D,Detail_PL!$C$26)</f>
        <v>0</v>
      </c>
      <c r="Z26" s="91">
        <f>SUMIFS(IS_Db!Z:Z,IS_Db!$C:$C,Detail_PL!$B$26,IS_Db!$D:$D,Detail_PL!$C$26)</f>
        <v>0</v>
      </c>
      <c r="AA26" s="91">
        <f>SUMIFS(IS_Db!AA:AA,IS_Db!$C:$C,Detail_PL!$B$26,IS_Db!$D:$D,Detail_PL!$C$26)</f>
        <v>0</v>
      </c>
      <c r="AB26" s="91">
        <f>SUMIFS(IS_Db!AB:AB,IS_Db!$C:$C,Detail_PL!$B$26,IS_Db!$D:$D,Detail_PL!$C$26)</f>
        <v>0</v>
      </c>
      <c r="AC26" s="91">
        <f>SUMIFS(IS_Db!AC:AC,IS_Db!$C:$C,Detail_PL!$B$26,IS_Db!$D:$D,Detail_PL!$C$26)</f>
        <v>0</v>
      </c>
      <c r="AD26" s="91">
        <f>SUMIFS(IS_Db!AD:AD,IS_Db!$C:$C,Detail_PL!$B$26,IS_Db!$D:$D,Detail_PL!$C$26)</f>
        <v>0</v>
      </c>
      <c r="AE26" s="92">
        <f>SUMIFS(IS_Db!AE:AE,IS_Db!$C:$C,Detail_PL!$B$26,IS_Db!$D:$D,Detail_PL!$C$26)</f>
        <v>0</v>
      </c>
      <c r="AF26" s="91">
        <f>SUMIFS(IS_Db!AF:AF,IS_Db!$C:$C,Detail_PL!$B$26,IS_Db!$D:$D,Detail_PL!$C$26)</f>
        <v>0</v>
      </c>
      <c r="AG26" s="91">
        <f>SUMIFS(IS_Db!AG:AG,IS_Db!$C:$C,Detail_PL!$B$26,IS_Db!$D:$D,Detail_PL!$C$26)</f>
        <v>0</v>
      </c>
      <c r="AH26" s="91">
        <f>SUMIFS(IS_Db!AH:AH,IS_Db!$C:$C,Detail_PL!$B$26,IS_Db!$D:$D,Detail_PL!$C$26)</f>
        <v>0</v>
      </c>
      <c r="AI26" s="91">
        <f>SUMIFS(IS_Db!AI:AI,IS_Db!$C:$C,Detail_PL!$B$26,IS_Db!$D:$D,Detail_PL!$C$26)</f>
        <v>0</v>
      </c>
      <c r="AJ26" s="91">
        <f>SUMIFS(IS_Db!AJ:AJ,IS_Db!$C:$C,Detail_PL!$B$26,IS_Db!$D:$D,Detail_PL!$C$26)</f>
        <v>0</v>
      </c>
      <c r="AK26" s="91">
        <f>SUMIFS(IS_Db!AK:AK,IS_Db!$C:$C,Detail_PL!$B$26,IS_Db!$D:$D,Detail_PL!$C$26)</f>
        <v>0</v>
      </c>
      <c r="AL26"/>
      <c r="AM26" s="102">
        <f t="shared" si="14"/>
        <v>0</v>
      </c>
      <c r="AN26" s="102">
        <f t="shared" si="15"/>
        <v>4.992</v>
      </c>
      <c r="AO26" s="102">
        <f t="shared" si="16"/>
        <v>0</v>
      </c>
      <c r="AP26" s="184">
        <f t="shared" si="17"/>
        <v>4.992</v>
      </c>
      <c r="AQ26" s="102">
        <f t="shared" si="18"/>
        <v>0</v>
      </c>
      <c r="AR26"/>
      <c r="AS26" s="419">
        <f t="shared" si="19"/>
        <v>0</v>
      </c>
      <c r="AT26" s="419">
        <f t="shared" si="20"/>
        <v>3.6004469487521166E-3</v>
      </c>
      <c r="AU26" s="419">
        <f t="shared" si="21"/>
        <v>0</v>
      </c>
      <c r="AV26" s="420">
        <f t="shared" si="22"/>
        <v>7.3015214779402794E-3</v>
      </c>
      <c r="AW26" s="419">
        <f t="shared" si="23"/>
        <v>0</v>
      </c>
      <c r="AX26" s="82"/>
    </row>
    <row r="27" spans="1:50" s="71" customFormat="1" ht="13.2" customHeight="1" x14ac:dyDescent="0.3">
      <c r="A27" s="83" t="str" cm="1">
        <f t="array" ref="A27">IF(B27="","",IF(AND(H27:AK27=0),"n/a",""))</f>
        <v/>
      </c>
      <c r="B27" s="90" t="s">
        <v>233</v>
      </c>
      <c r="C27" s="90" t="s">
        <v>301</v>
      </c>
      <c r="D27" s="382" t="s">
        <v>61</v>
      </c>
      <c r="E27" s="382" t="s">
        <v>76</v>
      </c>
      <c r="F27" s="83" t="s">
        <v>10</v>
      </c>
      <c r="G27" s="83"/>
      <c r="H27" s="91">
        <f>SUMIFS(IS_Db!H:H,IS_Db!$C:$C,Detail_PL!$B$27,IS_Db!$D:$D,Detail_PL!$C$27)</f>
        <v>2.5555500000000002</v>
      </c>
      <c r="I27" s="91">
        <f>SUMIFS(IS_Db!I:I,IS_Db!$C:$C,Detail_PL!$B$27,IS_Db!$D:$D,Detail_PL!$C$27)</f>
        <v>0.39113999999999999</v>
      </c>
      <c r="J27" s="91">
        <f>SUMIFS(IS_Db!J:J,IS_Db!$C:$C,Detail_PL!$B$27,IS_Db!$D:$D,Detail_PL!$C$27)</f>
        <v>6.0295800000000002</v>
      </c>
      <c r="K27" s="91">
        <f>SUMIFS(IS_Db!K:K,IS_Db!$C:$C,Detail_PL!$B$27,IS_Db!$D:$D,Detail_PL!$C$27)</f>
        <v>2.7964099999999998</v>
      </c>
      <c r="L27" s="91">
        <f>SUMIFS(IS_Db!L:L,IS_Db!$C:$C,Detail_PL!$B$27,IS_Db!$D:$D,Detail_PL!$C$27)</f>
        <v>3.0367100000000002</v>
      </c>
      <c r="M27" s="91">
        <f>SUMIFS(IS_Db!M:M,IS_Db!$C:$C,Detail_PL!$B$27,IS_Db!$D:$D,Detail_PL!$C$27)</f>
        <v>1.49309</v>
      </c>
      <c r="N27" s="91">
        <f>SUMIFS(IS_Db!N:N,IS_Db!$C:$C,Detail_PL!$B$27,IS_Db!$D:$D,Detail_PL!$C$27)</f>
        <v>2.8462899999999998</v>
      </c>
      <c r="O27" s="91">
        <f>SUMIFS(IS_Db!O:O,IS_Db!$C:$C,Detail_PL!$B$27,IS_Db!$D:$D,Detail_PL!$C$27)</f>
        <v>6.2343500000000001</v>
      </c>
      <c r="P27" s="91">
        <f>SUMIFS(IS_Db!P:P,IS_Db!$C:$C,Detail_PL!$B$27,IS_Db!$D:$D,Detail_PL!$C$27)</f>
        <v>0.39816000000000001</v>
      </c>
      <c r="Q27" s="91">
        <f>SUMIFS(IS_Db!Q:Q,IS_Db!$C:$C,Detail_PL!$B$27,IS_Db!$D:$D,Detail_PL!$C$27)</f>
        <v>8.1433</v>
      </c>
      <c r="R27" s="91">
        <f>SUMIFS(IS_Db!R:R,IS_Db!$C:$C,Detail_PL!$B$27,IS_Db!$D:$D,Detail_PL!$C$27)</f>
        <v>1.81701</v>
      </c>
      <c r="S27" s="91">
        <f>SUMIFS(IS_Db!S:S,IS_Db!$C:$C,Detail_PL!$B$27,IS_Db!$D:$D,Detail_PL!$C$27)</f>
        <v>5.6878599999999997</v>
      </c>
      <c r="T27" s="93">
        <f>SUMIFS(IS_Db!T:T,IS_Db!$C:$C,Detail_PL!$B$27,IS_Db!$D:$D,Detail_PL!$C$27)</f>
        <v>5.0211600000000001</v>
      </c>
      <c r="U27" s="91">
        <f>SUMIFS(IS_Db!U:U,IS_Db!$C:$C,Detail_PL!$B$27,IS_Db!$D:$D,Detail_PL!$C$27)</f>
        <v>2.5030900000000003</v>
      </c>
      <c r="V27" s="91">
        <f>SUMIFS(IS_Db!V:V,IS_Db!$C:$C,Detail_PL!$B$27,IS_Db!$D:$D,Detail_PL!$C$27)</f>
        <v>2.34137</v>
      </c>
      <c r="W27" s="91">
        <f>SUMIFS(IS_Db!W:W,IS_Db!$C:$C,Detail_PL!$B$27,IS_Db!$D:$D,Detail_PL!$C$27)</f>
        <v>2.5867</v>
      </c>
      <c r="X27" s="91">
        <f>SUMIFS(IS_Db!X:X,IS_Db!$C:$C,Detail_PL!$B$27,IS_Db!$D:$D,Detail_PL!$C$27)</f>
        <v>1.33067</v>
      </c>
      <c r="Y27" s="91">
        <f>SUMIFS(IS_Db!Y:Y,IS_Db!$C:$C,Detail_PL!$B$27,IS_Db!$D:$D,Detail_PL!$C$27)</f>
        <v>2.9814699999999998</v>
      </c>
      <c r="Z27" s="91">
        <f>SUMIFS(IS_Db!Z:Z,IS_Db!$C:$C,Detail_PL!$B$27,IS_Db!$D:$D,Detail_PL!$C$27)</f>
        <v>6.1430299999999995</v>
      </c>
      <c r="AA27" s="91">
        <f>SUMIFS(IS_Db!AA:AA,IS_Db!$C:$C,Detail_PL!$B$27,IS_Db!$D:$D,Detail_PL!$C$27)</f>
        <v>3.1108099999999999</v>
      </c>
      <c r="AB27" s="91">
        <f>SUMIFS(IS_Db!AB:AB,IS_Db!$C:$C,Detail_PL!$B$27,IS_Db!$D:$D,Detail_PL!$C$27)</f>
        <v>3.1805100000000004</v>
      </c>
      <c r="AC27" s="91">
        <f>SUMIFS(IS_Db!AC:AC,IS_Db!$C:$C,Detail_PL!$B$27,IS_Db!$D:$D,Detail_PL!$C$27)</f>
        <v>3.0834899999999998</v>
      </c>
      <c r="AD27" s="91">
        <f>SUMIFS(IS_Db!AD:AD,IS_Db!$C:$C,Detail_PL!$B$27,IS_Db!$D:$D,Detail_PL!$C$27)</f>
        <v>1.5492000000000001</v>
      </c>
      <c r="AE27" s="92">
        <f>SUMIFS(IS_Db!AE:AE,IS_Db!$C:$C,Detail_PL!$B$27,IS_Db!$D:$D,Detail_PL!$C$27)</f>
        <v>3.9242300000000001</v>
      </c>
      <c r="AF27" s="91">
        <f>SUMIFS(IS_Db!AF:AF,IS_Db!$C:$C,Detail_PL!$B$27,IS_Db!$D:$D,Detail_PL!$C$27)</f>
        <v>3.10324</v>
      </c>
      <c r="AG27" s="91">
        <f>SUMIFS(IS_Db!AG:AG,IS_Db!$C:$C,Detail_PL!$B$27,IS_Db!$D:$D,Detail_PL!$C$27)</f>
        <v>3.4015999999999997</v>
      </c>
      <c r="AH27" s="91">
        <f>SUMIFS(IS_Db!AH:AH,IS_Db!$C:$C,Detail_PL!$B$27,IS_Db!$D:$D,Detail_PL!$C$27)</f>
        <v>3.5213800000000002</v>
      </c>
      <c r="AI27" s="91">
        <f>SUMIFS(IS_Db!AI:AI,IS_Db!$C:$C,Detail_PL!$B$27,IS_Db!$D:$D,Detail_PL!$C$27)</f>
        <v>3.4973700000000001</v>
      </c>
      <c r="AJ27" s="91">
        <f>SUMIFS(IS_Db!AJ:AJ,IS_Db!$C:$C,Detail_PL!$B$27,IS_Db!$D:$D,Detail_PL!$C$27)</f>
        <v>1.7012700000000001</v>
      </c>
      <c r="AK27" s="91">
        <f>SUMIFS(IS_Db!AK:AK,IS_Db!$C:$C,Detail_PL!$B$27,IS_Db!$D:$D,Detail_PL!$C$27)</f>
        <v>6.7642499999999997</v>
      </c>
      <c r="AL27"/>
      <c r="AM27" s="102">
        <f t="shared" si="14"/>
        <v>41.429450000000003</v>
      </c>
      <c r="AN27" s="102">
        <f t="shared" si="15"/>
        <v>37.75573</v>
      </c>
      <c r="AO27" s="102">
        <f t="shared" si="16"/>
        <v>42.980379999999997</v>
      </c>
      <c r="AP27" s="184">
        <f t="shared" si="17"/>
        <v>16.76446</v>
      </c>
      <c r="AQ27" s="102">
        <f t="shared" si="18"/>
        <v>21.98911</v>
      </c>
      <c r="AR27"/>
      <c r="AS27" s="419">
        <f>AM27/$AM$21</f>
        <v>2.69049859659704E-2</v>
      </c>
      <c r="AT27" s="419">
        <f>AN27/$AN$21</f>
        <v>2.7231070287742139E-2</v>
      </c>
      <c r="AU27" s="419">
        <f>AO27/$AO$21</f>
        <v>2.8193205159156118E-2</v>
      </c>
      <c r="AV27" s="420">
        <f>AP27/$AP$21</f>
        <v>2.4520445664276982E-2</v>
      </c>
      <c r="AW27" s="419">
        <f>AQ27/$AQ$21</f>
        <v>2.6760740907974534E-2</v>
      </c>
      <c r="AX27" s="82"/>
    </row>
    <row r="28" spans="1:50" s="71" customFormat="1" ht="13.2" customHeight="1" x14ac:dyDescent="0.3">
      <c r="A28" s="83" t="str" cm="1">
        <f t="array" ref="A28">IF(B28="","",IF(AND(H28:AK28=0),"n/a",""))</f>
        <v/>
      </c>
      <c r="B28" s="90" t="s">
        <v>234</v>
      </c>
      <c r="C28" s="90" t="s">
        <v>302</v>
      </c>
      <c r="D28" s="382" t="s">
        <v>61</v>
      </c>
      <c r="E28" s="382" t="s">
        <v>76</v>
      </c>
      <c r="F28" s="83" t="s">
        <v>10</v>
      </c>
      <c r="G28" s="83"/>
      <c r="H28" s="91">
        <f>SUMIFS(IS_Db!H:H,IS_Db!$C:$C,Detail_PL!$B$28,IS_Db!$D:$D,Detail_PL!$C$28)</f>
        <v>0.59762000000000004</v>
      </c>
      <c r="I28" s="91">
        <f>SUMIFS(IS_Db!I:I,IS_Db!$C:$C,Detail_PL!$B$28,IS_Db!$D:$D,Detail_PL!$C$28)</f>
        <v>9.1489999999999988E-2</v>
      </c>
      <c r="J28" s="91">
        <f>SUMIFS(IS_Db!J:J,IS_Db!$C:$C,Detail_PL!$B$28,IS_Db!$D:$D,Detail_PL!$C$28)</f>
        <v>1.4101600000000001</v>
      </c>
      <c r="K28" s="91">
        <f>SUMIFS(IS_Db!K:K,IS_Db!$C:$C,Detail_PL!$B$28,IS_Db!$D:$D,Detail_PL!$C$28)</f>
        <v>0.65401999999999993</v>
      </c>
      <c r="L28" s="91">
        <f>SUMIFS(IS_Db!L:L,IS_Db!$C:$C,Detail_PL!$B$28,IS_Db!$D:$D,Detail_PL!$C$28)</f>
        <v>0.71016999999999997</v>
      </c>
      <c r="M28" s="91">
        <f>SUMIFS(IS_Db!M:M,IS_Db!$C:$C,Detail_PL!$B$28,IS_Db!$D:$D,Detail_PL!$C$28)</f>
        <v>0.34920000000000001</v>
      </c>
      <c r="N28" s="91">
        <f>SUMIFS(IS_Db!N:N,IS_Db!$C:$C,Detail_PL!$B$28,IS_Db!$D:$D,Detail_PL!$C$28)</f>
        <v>0.66565999999999992</v>
      </c>
      <c r="O28" s="91">
        <f>SUMIFS(IS_Db!O:O,IS_Db!$C:$C,Detail_PL!$B$28,IS_Db!$D:$D,Detail_PL!$C$28)</f>
        <v>1.45804</v>
      </c>
      <c r="P28" s="91">
        <f>SUMIFS(IS_Db!P:P,IS_Db!$C:$C,Detail_PL!$B$28,IS_Db!$D:$D,Detail_PL!$C$28)</f>
        <v>9.3129999999999991E-2</v>
      </c>
      <c r="Q28" s="91">
        <f>SUMIFS(IS_Db!Q:Q,IS_Db!$C:$C,Detail_PL!$B$28,IS_Db!$D:$D,Detail_PL!$C$28)</f>
        <v>1.90448</v>
      </c>
      <c r="R28" s="91">
        <f>SUMIFS(IS_Db!R:R,IS_Db!$C:$C,Detail_PL!$B$28,IS_Db!$D:$D,Detail_PL!$C$28)</f>
        <v>0.42492000000000002</v>
      </c>
      <c r="S28" s="91">
        <f>SUMIFS(IS_Db!S:S,IS_Db!$C:$C,Detail_PL!$B$28,IS_Db!$D:$D,Detail_PL!$C$28)</f>
        <v>1.26545</v>
      </c>
      <c r="T28" s="93">
        <f>SUMIFS(IS_Db!T:T,IS_Db!$C:$C,Detail_PL!$B$28,IS_Db!$D:$D,Detail_PL!$C$28)</f>
        <v>1.17432</v>
      </c>
      <c r="U28" s="91">
        <f>SUMIFS(IS_Db!U:U,IS_Db!$C:$C,Detail_PL!$B$28,IS_Db!$D:$D,Detail_PL!$C$28)</f>
        <v>0.58540999999999999</v>
      </c>
      <c r="V28" s="91">
        <f>SUMIFS(IS_Db!V:V,IS_Db!$C:$C,Detail_PL!$B$28,IS_Db!$D:$D,Detail_PL!$C$28)</f>
        <v>0.54754999999999998</v>
      </c>
      <c r="W28" s="91">
        <f>SUMIFS(IS_Db!W:W,IS_Db!$C:$C,Detail_PL!$B$28,IS_Db!$D:$D,Detail_PL!$C$28)</f>
        <v>0.60492999999999997</v>
      </c>
      <c r="X28" s="91">
        <f>SUMIFS(IS_Db!X:X,IS_Db!$C:$C,Detail_PL!$B$28,IS_Db!$D:$D,Detail_PL!$C$28)</f>
        <v>0.31123000000000001</v>
      </c>
      <c r="Y28" s="91">
        <f>SUMIFS(IS_Db!Y:Y,IS_Db!$C:$C,Detail_PL!$B$28,IS_Db!$D:$D,Detail_PL!$C$28)</f>
        <v>0.69723999999999997</v>
      </c>
      <c r="Z28" s="91">
        <f>SUMIFS(IS_Db!Z:Z,IS_Db!$C:$C,Detail_PL!$B$28,IS_Db!$D:$D,Detail_PL!$C$28)</f>
        <v>1.43669</v>
      </c>
      <c r="AA28" s="91">
        <f>SUMIFS(IS_Db!AA:AA,IS_Db!$C:$C,Detail_PL!$B$28,IS_Db!$D:$D,Detail_PL!$C$28)</f>
        <v>0.72758</v>
      </c>
      <c r="AB28" s="91">
        <f>SUMIFS(IS_Db!AB:AB,IS_Db!$C:$C,Detail_PL!$B$28,IS_Db!$D:$D,Detail_PL!$C$28)</f>
        <v>0.74379999999999991</v>
      </c>
      <c r="AC28" s="91">
        <f>SUMIFS(IS_Db!AC:AC,IS_Db!$C:$C,Detail_PL!$B$28,IS_Db!$D:$D,Detail_PL!$C$28)</f>
        <v>0.72114</v>
      </c>
      <c r="AD28" s="91">
        <f>SUMIFS(IS_Db!AD:AD,IS_Db!$C:$C,Detail_PL!$B$28,IS_Db!$D:$D,Detail_PL!$C$28)</f>
        <v>0.36227999999999999</v>
      </c>
      <c r="AE28" s="92">
        <f>SUMIFS(IS_Db!AE:AE,IS_Db!$C:$C,Detail_PL!$B$28,IS_Db!$D:$D,Detail_PL!$C$28)</f>
        <v>0.91779999999999995</v>
      </c>
      <c r="AF28" s="91">
        <f>SUMIFS(IS_Db!AF:AF,IS_Db!$C:$C,Detail_PL!$B$28,IS_Db!$D:$D,Detail_PL!$C$28)</f>
        <v>0.72577999999999998</v>
      </c>
      <c r="AG28" s="91">
        <f>SUMIFS(IS_Db!AG:AG,IS_Db!$C:$C,Detail_PL!$B$28,IS_Db!$D:$D,Detail_PL!$C$28)</f>
        <v>0.79550999999999994</v>
      </c>
      <c r="AH28" s="91">
        <f>SUMIFS(IS_Db!AH:AH,IS_Db!$C:$C,Detail_PL!$B$28,IS_Db!$D:$D,Detail_PL!$C$28)</f>
        <v>0.82353999999999994</v>
      </c>
      <c r="AI28" s="91">
        <f>SUMIFS(IS_Db!AI:AI,IS_Db!$C:$C,Detail_PL!$B$28,IS_Db!$D:$D,Detail_PL!$C$28)</f>
        <v>0.81791999999999998</v>
      </c>
      <c r="AJ28" s="91">
        <f>SUMIFS(IS_Db!AJ:AJ,IS_Db!$C:$C,Detail_PL!$B$28,IS_Db!$D:$D,Detail_PL!$C$28)</f>
        <v>0.39792</v>
      </c>
      <c r="AK28" s="91">
        <f>SUMIFS(IS_Db!AK:AK,IS_Db!$C:$C,Detail_PL!$B$28,IS_Db!$D:$D,Detail_PL!$C$28)</f>
        <v>1.5819400000000001</v>
      </c>
      <c r="AL28"/>
      <c r="AM28" s="102">
        <f t="shared" si="14"/>
        <v>9.6243400000000001</v>
      </c>
      <c r="AN28" s="102">
        <f t="shared" si="15"/>
        <v>8.8299699999999994</v>
      </c>
      <c r="AO28" s="102">
        <f t="shared" si="16"/>
        <v>10.0519</v>
      </c>
      <c r="AP28" s="184">
        <f t="shared" si="17"/>
        <v>3.9206799999999999</v>
      </c>
      <c r="AQ28" s="102">
        <f t="shared" si="18"/>
        <v>5.1426100000000003</v>
      </c>
      <c r="AR28"/>
      <c r="AS28" s="419">
        <f>AM28/$AM$21</f>
        <v>6.2502092746036346E-3</v>
      </c>
      <c r="AT28" s="419">
        <f>AN28/$AN$21</f>
        <v>6.3685574006555942E-3</v>
      </c>
      <c r="AU28" s="419">
        <f>AO28/$AO$21</f>
        <v>6.5935964023426828E-3</v>
      </c>
      <c r="AV28" s="420">
        <f>AP28/$AP$21</f>
        <v>5.7345611434557082E-3</v>
      </c>
      <c r="AW28" s="419">
        <f>AQ28/$AQ$21</f>
        <v>6.2585549756565377E-3</v>
      </c>
      <c r="AX28" s="82"/>
    </row>
    <row r="29" spans="1:50" s="71" customFormat="1" ht="13.2" customHeight="1" x14ac:dyDescent="0.3">
      <c r="A29" s="83" t="str" cm="1">
        <f t="array" ref="A29">IF(B29="","",IF(AND(H29:AK29=0),"n/a",""))</f>
        <v/>
      </c>
      <c r="B29" s="90" t="s">
        <v>235</v>
      </c>
      <c r="C29" s="90" t="s">
        <v>303</v>
      </c>
      <c r="D29" s="382" t="s">
        <v>61</v>
      </c>
      <c r="E29" s="382" t="s">
        <v>76</v>
      </c>
      <c r="F29" s="83" t="s">
        <v>10</v>
      </c>
      <c r="G29" s="83"/>
      <c r="H29" s="91">
        <f>SUMIFS(IS_Db!H:H,IS_Db!$C:$C,Detail_PL!$B$29,IS_Db!$D:$D,Detail_PL!$C$29)</f>
        <v>0.27476999999999996</v>
      </c>
      <c r="I29" s="91">
        <f>SUMIFS(IS_Db!I:I,IS_Db!$C:$C,Detail_PL!$B$29,IS_Db!$D:$D,Detail_PL!$C$29)</f>
        <v>0.16965</v>
      </c>
      <c r="J29" s="91">
        <f>SUMIFS(IS_Db!J:J,IS_Db!$C:$C,Detail_PL!$B$29,IS_Db!$D:$D,Detail_PL!$C$29)</f>
        <v>0.39943000000000001</v>
      </c>
      <c r="K29" s="91">
        <f>SUMIFS(IS_Db!K:K,IS_Db!$C:$C,Detail_PL!$B$29,IS_Db!$D:$D,Detail_PL!$C$29)</f>
        <v>0.13741999999999999</v>
      </c>
      <c r="L29" s="91">
        <f>SUMIFS(IS_Db!L:L,IS_Db!$C:$C,Detail_PL!$B$29,IS_Db!$D:$D,Detail_PL!$C$29)</f>
        <v>7.8900000000000012E-2</v>
      </c>
      <c r="M29" s="91">
        <f>SUMIFS(IS_Db!M:M,IS_Db!$C:$C,Detail_PL!$B$29,IS_Db!$D:$D,Detail_PL!$C$29)</f>
        <v>8.5959999999999995E-2</v>
      </c>
      <c r="N29" s="91">
        <f>SUMIFS(IS_Db!N:N,IS_Db!$C:$C,Detail_PL!$B$29,IS_Db!$D:$D,Detail_PL!$C$29)</f>
        <v>8.0689999999999998E-2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SUMIFS(IS_Db!R:R,IS_Db!$C:$C,Detail_PL!$B$29,IS_Db!$D:$D,Detail_PL!$C$29)</f>
        <v>9.5319999999999988E-2</v>
      </c>
      <c r="S29" s="91">
        <f>SUMIFS(IS_Db!S:S,IS_Db!$C:$C,Detail_PL!$B$29,IS_Db!$D:$D,Detail_PL!$C$29)</f>
        <v>0.12431</v>
      </c>
      <c r="T29" s="93">
        <f>SUMIFS(IS_Db!T:T,IS_Db!$C:$C,Detail_PL!$B$29,IS_Db!$D:$D,Detail_PL!$C$29)</f>
        <v>0.26869999999999999</v>
      </c>
      <c r="U29" s="91">
        <f>SUMIFS(IS_Db!U:U,IS_Db!$C:$C,Detail_PL!$B$29,IS_Db!$D:$D,Detail_PL!$C$29)</f>
        <v>0.23921000000000001</v>
      </c>
      <c r="V29" s="91">
        <f>SUMIFS(IS_Db!V:V,IS_Db!$C:$C,Detail_PL!$B$29,IS_Db!$D:$D,Detail_PL!$C$29)</f>
        <v>0.17202000000000001</v>
      </c>
      <c r="W29" s="91">
        <f>SUMIFS(IS_Db!W:W,IS_Db!$C:$C,Detail_PL!$B$29,IS_Db!$D:$D,Detail_PL!$C$29)</f>
        <v>0.13638999999999998</v>
      </c>
      <c r="X29" s="91">
        <f>SUMIFS(IS_Db!X:X,IS_Db!$C:$C,Detail_PL!$B$29,IS_Db!$D:$D,Detail_PL!$C$29)</f>
        <v>0.13055</v>
      </c>
      <c r="Y29" s="91">
        <f>SUMIFS(IS_Db!Y:Y,IS_Db!$C:$C,Detail_PL!$B$29,IS_Db!$D:$D,Detail_PL!$C$29)</f>
        <v>0.14137</v>
      </c>
      <c r="Z29" s="91">
        <f>SUMIFS(IS_Db!Z:Z,IS_Db!$C:$C,Detail_PL!$B$29,IS_Db!$D:$D,Detail_PL!$C$29)</f>
        <v>0.16941000000000001</v>
      </c>
      <c r="AA29" s="91">
        <f>SUMIFS(IS_Db!AA:AA,IS_Db!$C:$C,Detail_PL!$B$29,IS_Db!$D:$D,Detail_PL!$C$29)</f>
        <v>7.5389999999999999E-2</v>
      </c>
      <c r="AB29" s="91">
        <f>SUMIFS(IS_Db!AB:AB,IS_Db!$C:$C,Detail_PL!$B$29,IS_Db!$D:$D,Detail_PL!$C$29)</f>
        <v>5.7020000000000001E-2</v>
      </c>
      <c r="AC29" s="91">
        <f>SUMIFS(IS_Db!AC:AC,IS_Db!$C:$C,Detail_PL!$B$29,IS_Db!$D:$D,Detail_PL!$C$29)</f>
        <v>0.03</v>
      </c>
      <c r="AD29" s="91">
        <f>SUMIFS(IS_Db!AD:AD,IS_Db!$C:$C,Detail_PL!$B$29,IS_Db!$D:$D,Detail_PL!$C$29)</f>
        <v>2.3870000000000002E-2</v>
      </c>
      <c r="AE29" s="92">
        <f>SUMIFS(IS_Db!AE:AE,IS_Db!$C:$C,Detail_PL!$B$29,IS_Db!$D:$D,Detail_PL!$C$29)</f>
        <v>2.7699999999999999E-3</v>
      </c>
      <c r="AF29" s="91">
        <f>SUMIFS(IS_Db!AF:AF,IS_Db!$C:$C,Detail_PL!$B$29,IS_Db!$D:$D,Detail_PL!$C$29)</f>
        <v>0.30031000000000002</v>
      </c>
      <c r="AG29" s="91">
        <f>SUMIFS(IS_Db!AG:AG,IS_Db!$C:$C,Detail_PL!$B$29,IS_Db!$D:$D,Detail_PL!$C$29)</f>
        <v>0.32504</v>
      </c>
      <c r="AH29" s="91">
        <f>SUMIFS(IS_Db!AH:AH,IS_Db!$C:$C,Detail_PL!$B$29,IS_Db!$D:$D,Detail_PL!$C$29)</f>
        <v>0.26283000000000001</v>
      </c>
      <c r="AI29" s="91">
        <f>SUMIFS(IS_Db!AI:AI,IS_Db!$C:$C,Detail_PL!$B$29,IS_Db!$D:$D,Detail_PL!$C$29)</f>
        <v>0.13639999999999999</v>
      </c>
      <c r="AJ29" s="91">
        <f>SUMIFS(IS_Db!AJ:AJ,IS_Db!$C:$C,Detail_PL!$B$29,IS_Db!$D:$D,Detail_PL!$C$29)</f>
        <v>7.8319999999999987E-2</v>
      </c>
      <c r="AK29" s="91">
        <f>SUMIFS(IS_Db!AK:AK,IS_Db!$C:$C,Detail_PL!$B$29,IS_Db!$D:$D,Detail_PL!$C$29)</f>
        <v>0.10878</v>
      </c>
      <c r="AL29"/>
      <c r="AM29" s="102">
        <f t="shared" si="14"/>
        <v>1.8727200000000002</v>
      </c>
      <c r="AN29" s="102">
        <f t="shared" si="15"/>
        <v>1.4467000000000001</v>
      </c>
      <c r="AO29" s="102">
        <f t="shared" si="16"/>
        <v>1.5701400000000003</v>
      </c>
      <c r="AP29" s="184">
        <f t="shared" si="17"/>
        <v>1.0882399999999999</v>
      </c>
      <c r="AQ29" s="102">
        <f t="shared" si="18"/>
        <v>1.2116800000000001</v>
      </c>
      <c r="AR29"/>
      <c r="AS29" s="419">
        <f>AM29/$AM$21</f>
        <v>1.2161760611881665E-3</v>
      </c>
      <c r="AT29" s="419">
        <f>AN29/$AN$21</f>
        <v>1.0434227966265399E-3</v>
      </c>
      <c r="AU29" s="419">
        <f>AO29/$AO$21</f>
        <v>1.0299415488787536E-3</v>
      </c>
      <c r="AV29" s="420">
        <f>AP29/$AP$21</f>
        <v>1.5917082798785514E-3</v>
      </c>
      <c r="AW29" s="419">
        <f>AQ29/$AQ$21</f>
        <v>1.4746142314706954E-3</v>
      </c>
      <c r="AX29" s="82"/>
    </row>
    <row r="30" spans="1:50" s="71" customFormat="1" ht="13.2" customHeight="1" x14ac:dyDescent="0.3">
      <c r="A30" s="83" t="str" cm="1">
        <f t="array" ref="A30">IF(B30="","",IF(AND(H30:AK30=0),"n/a",""))</f>
        <v/>
      </c>
      <c r="B30" s="90" t="s">
        <v>236</v>
      </c>
      <c r="C30" s="90" t="s">
        <v>304</v>
      </c>
      <c r="D30" s="382" t="s">
        <v>61</v>
      </c>
      <c r="E30" s="382" t="s">
        <v>76</v>
      </c>
      <c r="F30" s="83" t="s">
        <v>10</v>
      </c>
      <c r="G30" s="83"/>
      <c r="H30" s="91">
        <f>SUMIFS(IS_Db!H:H,IS_Db!$C:$C,Detail_PL!$B$30,IS_Db!$D:$D,Detail_PL!$C$30)</f>
        <v>1.3668699999999998</v>
      </c>
      <c r="I30" s="91">
        <f>SUMIFS(IS_Db!I:I,IS_Db!$C:$C,Detail_PL!$B$30,IS_Db!$D:$D,Detail_PL!$C$30)</f>
        <v>0</v>
      </c>
      <c r="J30" s="91">
        <f>SUMIFS(IS_Db!J:J,IS_Db!$C:$C,Detail_PL!$B$30,IS_Db!$D:$D,Detail_PL!$C$30)</f>
        <v>0</v>
      </c>
      <c r="K30" s="91">
        <f>SUMIFS(IS_Db!K:K,IS_Db!$C:$C,Detail_PL!$B$30,IS_Db!$D:$D,Detail_PL!$C$30)</f>
        <v>3.7277399999999998</v>
      </c>
      <c r="L30" s="91">
        <f>SUMIFS(IS_Db!L:L,IS_Db!$C:$C,Detail_PL!$B$30,IS_Db!$D:$D,Detail_PL!$C$30)</f>
        <v>0</v>
      </c>
      <c r="M30" s="91">
        <f>SUMIFS(IS_Db!M:M,IS_Db!$C:$C,Detail_PL!$B$30,IS_Db!$D:$D,Detail_PL!$C$30)</f>
        <v>0</v>
      </c>
      <c r="N30" s="91">
        <f>SUMIFS(IS_Db!N:N,IS_Db!$C:$C,Detail_PL!$B$30,IS_Db!$D:$D,Detail_PL!$C$30)</f>
        <v>1.54739</v>
      </c>
      <c r="O30" s="91">
        <f>SUMIFS(IS_Db!O:O,IS_Db!$C:$C,Detail_PL!$B$30,IS_Db!$D:$D,Detail_PL!$C$30)</f>
        <v>0</v>
      </c>
      <c r="P30" s="91">
        <f>SUMIFS(IS_Db!P:P,IS_Db!$C:$C,Detail_PL!$B$30,IS_Db!$D:$D,Detail_PL!$C$30)</f>
        <v>0</v>
      </c>
      <c r="Q30" s="91">
        <f>SUMIFS(IS_Db!Q:Q,IS_Db!$C:$C,Detail_PL!$B$30,IS_Db!$D:$D,Detail_PL!$C$30)</f>
        <v>1.16316</v>
      </c>
      <c r="R30" s="91">
        <f>SUMIFS(IS_Db!R:R,IS_Db!$C:$C,Detail_PL!$B$30,IS_Db!$D:$D,Detail_PL!$C$30)</f>
        <v>0</v>
      </c>
      <c r="S30" s="91">
        <f>SUMIFS(IS_Db!S:S,IS_Db!$C:$C,Detail_PL!$B$30,IS_Db!$D:$D,Detail_PL!$C$30)</f>
        <v>0.62208000000000008</v>
      </c>
      <c r="T30" s="93">
        <f>SUMIFS(IS_Db!T:T,IS_Db!$C:$C,Detail_PL!$B$30,IS_Db!$D:$D,Detail_PL!$C$30)</f>
        <v>1.98895</v>
      </c>
      <c r="U30" s="91">
        <f>SUMIFS(IS_Db!U:U,IS_Db!$C:$C,Detail_PL!$B$30,IS_Db!$D:$D,Detail_PL!$C$30)</f>
        <v>0</v>
      </c>
      <c r="V30" s="91">
        <f>SUMIFS(IS_Db!V:V,IS_Db!$C:$C,Detail_PL!$B$30,IS_Db!$D:$D,Detail_PL!$C$30)</f>
        <v>0</v>
      </c>
      <c r="W30" s="91">
        <f>SUMIFS(IS_Db!W:W,IS_Db!$C:$C,Detail_PL!$B$30,IS_Db!$D:$D,Detail_PL!$C$30)</f>
        <v>0</v>
      </c>
      <c r="X30" s="91">
        <f>SUMIFS(IS_Db!X:X,IS_Db!$C:$C,Detail_PL!$B$30,IS_Db!$D:$D,Detail_PL!$C$30)</f>
        <v>0</v>
      </c>
      <c r="Y30" s="91">
        <f>SUMIFS(IS_Db!Y:Y,IS_Db!$C:$C,Detail_PL!$B$30,IS_Db!$D:$D,Detail_PL!$C$30)</f>
        <v>0</v>
      </c>
      <c r="Z30" s="91">
        <f>SUMIFS(IS_Db!Z:Z,IS_Db!$C:$C,Detail_PL!$B$30,IS_Db!$D:$D,Detail_PL!$C$30)</f>
        <v>0</v>
      </c>
      <c r="AA30" s="91">
        <f>SUMIFS(IS_Db!AA:AA,IS_Db!$C:$C,Detail_PL!$B$30,IS_Db!$D:$D,Detail_PL!$C$30)</f>
        <v>0</v>
      </c>
      <c r="AB30" s="91">
        <f>SUMIFS(IS_Db!AB:AB,IS_Db!$C:$C,Detail_PL!$B$30,IS_Db!$D:$D,Detail_PL!$C$30)</f>
        <v>0</v>
      </c>
      <c r="AC30" s="91">
        <f>SUMIFS(IS_Db!AC:AC,IS_Db!$C:$C,Detail_PL!$B$30,IS_Db!$D:$D,Detail_PL!$C$30)</f>
        <v>0</v>
      </c>
      <c r="AD30" s="91">
        <f>SUMIFS(IS_Db!AD:AD,IS_Db!$C:$C,Detail_PL!$B$30,IS_Db!$D:$D,Detail_PL!$C$30)</f>
        <v>0</v>
      </c>
      <c r="AE30" s="92">
        <f>SUMIFS(IS_Db!AE:AE,IS_Db!$C:$C,Detail_PL!$B$30,IS_Db!$D:$D,Detail_PL!$C$30)</f>
        <v>4.5211899999999998</v>
      </c>
      <c r="AF30" s="91">
        <f>SUMIFS(IS_Db!AF:AF,IS_Db!$C:$C,Detail_PL!$B$30,IS_Db!$D:$D,Detail_PL!$C$30)</f>
        <v>0.45582</v>
      </c>
      <c r="AG30" s="91">
        <f>SUMIFS(IS_Db!AG:AG,IS_Db!$C:$C,Detail_PL!$B$30,IS_Db!$D:$D,Detail_PL!$C$30)</f>
        <v>0</v>
      </c>
      <c r="AH30" s="91">
        <f>SUMIFS(IS_Db!AH:AH,IS_Db!$C:$C,Detail_PL!$B$30,IS_Db!$D:$D,Detail_PL!$C$30)</f>
        <v>0</v>
      </c>
      <c r="AI30" s="91">
        <f>SUMIFS(IS_Db!AI:AI,IS_Db!$C:$C,Detail_PL!$B$30,IS_Db!$D:$D,Detail_PL!$C$30)</f>
        <v>3.99634</v>
      </c>
      <c r="AJ30" s="91">
        <f>SUMIFS(IS_Db!AJ:AJ,IS_Db!$C:$C,Detail_PL!$B$30,IS_Db!$D:$D,Detail_PL!$C$30)</f>
        <v>0</v>
      </c>
      <c r="AK30" s="91">
        <f>SUMIFS(IS_Db!AK:AK,IS_Db!$C:$C,Detail_PL!$B$30,IS_Db!$D:$D,Detail_PL!$C$30)</f>
        <v>0</v>
      </c>
      <c r="AL30"/>
      <c r="AM30" s="102">
        <f t="shared" si="14"/>
        <v>8.4272399999999994</v>
      </c>
      <c r="AN30" s="102">
        <f t="shared" si="15"/>
        <v>6.5101399999999998</v>
      </c>
      <c r="AO30" s="102">
        <f t="shared" si="16"/>
        <v>8.9733499999999999</v>
      </c>
      <c r="AP30" s="184">
        <f t="shared" si="17"/>
        <v>1.98895</v>
      </c>
      <c r="AQ30" s="102">
        <f t="shared" si="18"/>
        <v>4.4521600000000001</v>
      </c>
      <c r="AR30"/>
      <c r="AS30" s="419">
        <f>AM30/$AM$21</f>
        <v>5.4727922753467486E-3</v>
      </c>
      <c r="AT30" s="419">
        <f>AN30/$AN$21</f>
        <v>4.6953953723856377E-3</v>
      </c>
      <c r="AU30" s="419">
        <f>AO30/$AO$21</f>
        <v>5.8861158862465518E-3</v>
      </c>
      <c r="AV30" s="420">
        <f>AP30/$AP$21</f>
        <v>2.9091268316404884E-3</v>
      </c>
      <c r="AW30" s="419">
        <f>AQ30/$AQ$21</f>
        <v>5.4182775128619534E-3</v>
      </c>
      <c r="AX30" s="82"/>
    </row>
    <row r="31" spans="1:50" s="71" customFormat="1" ht="13.2" customHeight="1" x14ac:dyDescent="0.3">
      <c r="A31" s="83" t="str" cm="1">
        <f t="array" ref="A31">IF(B31="","",IF(AND(H31:AK31=0),"n/a",""))</f>
        <v/>
      </c>
      <c r="B31" s="90" t="s">
        <v>223</v>
      </c>
      <c r="C31" s="90" t="s">
        <v>291</v>
      </c>
      <c r="D31" s="83" t="str">
        <f>_xlfn.XLOOKUP(B31,IS_Db!C:C,IS_Db!E:E)</f>
        <v>Payroll Expense</v>
      </c>
      <c r="E31" s="83" t="str">
        <f>_xlfn.XLOOKUP(B31,IS_Db!C:C,IS_Db!F:F)</f>
        <v>Employee Costs - Wages &amp; Payroll Taxes</v>
      </c>
      <c r="F31" s="83" t="s">
        <v>10</v>
      </c>
      <c r="G31" s="83"/>
      <c r="H31" s="91">
        <f>SUMIFS(IS_Db!H:H,IS_Db!$C:$C,Detail_PL!$B$31,IS_Db!$D:$D,Detail_PL!$C$31)</f>
        <v>0</v>
      </c>
      <c r="I31" s="91">
        <f>SUMIFS(IS_Db!I:I,IS_Db!$C:$C,Detail_PL!$B$31,IS_Db!$D:$D,Detail_PL!$C$31)</f>
        <v>0</v>
      </c>
      <c r="J31" s="91">
        <f>SUMIFS(IS_Db!J:J,IS_Db!$C:$C,Detail_PL!$B$31,IS_Db!$D:$D,Detail_PL!$C$31)</f>
        <v>0.52</v>
      </c>
      <c r="K31" s="91">
        <f>SUMIFS(IS_Db!K:K,IS_Db!$C:$C,Detail_PL!$B$31,IS_Db!$D:$D,Detail_PL!$C$31)</f>
        <v>0.44800000000000001</v>
      </c>
      <c r="L31" s="91">
        <f>SUMIFS(IS_Db!L:L,IS_Db!$C:$C,Detail_PL!$B$31,IS_Db!$D:$D,Detail_PL!$C$31)</f>
        <v>0</v>
      </c>
      <c r="M31" s="91">
        <f>SUMIFS(IS_Db!M:M,IS_Db!$C:$C,Detail_PL!$B$31,IS_Db!$D:$D,Detail_PL!$C$31)</f>
        <v>0.72</v>
      </c>
      <c r="N31" s="91">
        <f>SUMIFS(IS_Db!N:N,IS_Db!$C:$C,Detail_PL!$B$31,IS_Db!$D:$D,Detail_PL!$C$31)</f>
        <v>0.112</v>
      </c>
      <c r="O31" s="91">
        <f>SUMIFS(IS_Db!O:O,IS_Db!$C:$C,Detail_PL!$B$31,IS_Db!$D:$D,Detail_PL!$C$31)</f>
        <v>0.12</v>
      </c>
      <c r="P31" s="91">
        <f>SUMIFS(IS_Db!P:P,IS_Db!$C:$C,Detail_PL!$B$31,IS_Db!$D:$D,Detail_PL!$C$31)</f>
        <v>0</v>
      </c>
      <c r="Q31" s="91">
        <f>SUMIFS(IS_Db!Q:Q,IS_Db!$C:$C,Detail_PL!$B$31,IS_Db!$D:$D,Detail_PL!$C$31)</f>
        <v>0</v>
      </c>
      <c r="R31" s="91">
        <f>SUMIFS(IS_Db!R:R,IS_Db!$C:$C,Detail_PL!$B$31,IS_Db!$D:$D,Detail_PL!$C$31)</f>
        <v>0.74399999999999999</v>
      </c>
      <c r="S31" s="91">
        <f>SUMIFS(IS_Db!S:S,IS_Db!$C:$C,Detail_PL!$B$31,IS_Db!$D:$D,Detail_PL!$C$31)</f>
        <v>0</v>
      </c>
      <c r="T31" s="93">
        <f>SUMIFS(IS_Db!T:T,IS_Db!$C:$C,Detail_PL!$B$31,IS_Db!$D:$D,Detail_PL!$C$31)</f>
        <v>0.24</v>
      </c>
      <c r="U31" s="91">
        <f>SUMIFS(IS_Db!U:U,IS_Db!$C:$C,Detail_PL!$B$31,IS_Db!$D:$D,Detail_PL!$C$31)</f>
        <v>0</v>
      </c>
      <c r="V31" s="91">
        <f>SUMIFS(IS_Db!V:V,IS_Db!$C:$C,Detail_PL!$B$31,IS_Db!$D:$D,Detail_PL!$C$31)</f>
        <v>0.36</v>
      </c>
      <c r="W31" s="91">
        <f>SUMIFS(IS_Db!W:W,IS_Db!$C:$C,Detail_PL!$B$31,IS_Db!$D:$D,Detail_PL!$C$31)</f>
        <v>0</v>
      </c>
      <c r="X31" s="91">
        <f>SUMIFS(IS_Db!X:X,IS_Db!$C:$C,Detail_PL!$B$31,IS_Db!$D:$D,Detail_PL!$C$31)</f>
        <v>0</v>
      </c>
      <c r="Y31" s="91">
        <f>SUMIFS(IS_Db!Y:Y,IS_Db!$C:$C,Detail_PL!$B$31,IS_Db!$D:$D,Detail_PL!$C$31)</f>
        <v>0</v>
      </c>
      <c r="Z31" s="91">
        <f>SUMIFS(IS_Db!Z:Z,IS_Db!$C:$C,Detail_PL!$B$31,IS_Db!$D:$D,Detail_PL!$C$31)</f>
        <v>0</v>
      </c>
      <c r="AA31" s="91">
        <f>SUMIFS(IS_Db!AA:AA,IS_Db!$C:$C,Detail_PL!$B$31,IS_Db!$D:$D,Detail_PL!$C$31)</f>
        <v>0</v>
      </c>
      <c r="AB31" s="91">
        <f>SUMIFS(IS_Db!AB:AB,IS_Db!$C:$C,Detail_PL!$B$31,IS_Db!$D:$D,Detail_PL!$C$31)</f>
        <v>0</v>
      </c>
      <c r="AC31" s="91">
        <f>SUMIFS(IS_Db!AC:AC,IS_Db!$C:$C,Detail_PL!$B$31,IS_Db!$D:$D,Detail_PL!$C$31)</f>
        <v>1.0880000000000001</v>
      </c>
      <c r="AD31" s="91">
        <f>SUMIFS(IS_Db!AD:AD,IS_Db!$C:$C,Detail_PL!$B$31,IS_Db!$D:$D,Detail_PL!$C$31)</f>
        <v>0.6</v>
      </c>
      <c r="AE31" s="92">
        <f>SUMIFS(IS_Db!AE:AE,IS_Db!$C:$C,Detail_PL!$B$31,IS_Db!$D:$D,Detail_PL!$C$31)</f>
        <v>0.14399999999999999</v>
      </c>
      <c r="AF31" s="91">
        <f>SUMIFS(IS_Db!AF:AF,IS_Db!$C:$C,Detail_PL!$B$31,IS_Db!$D:$D,Detail_PL!$C$31)</f>
        <v>0</v>
      </c>
      <c r="AG31" s="91">
        <f>SUMIFS(IS_Db!AG:AG,IS_Db!$C:$C,Detail_PL!$B$31,IS_Db!$D:$D,Detail_PL!$C$31)</f>
        <v>0</v>
      </c>
      <c r="AH31" s="91">
        <f>SUMIFS(IS_Db!AH:AH,IS_Db!$C:$C,Detail_PL!$B$31,IS_Db!$D:$D,Detail_PL!$C$31)</f>
        <v>0.25600000000000001</v>
      </c>
      <c r="AI31" s="91">
        <f>SUMIFS(IS_Db!AI:AI,IS_Db!$C:$C,Detail_PL!$B$31,IS_Db!$D:$D,Detail_PL!$C$31)</f>
        <v>0.54400000000000004</v>
      </c>
      <c r="AJ31" s="91">
        <f>SUMIFS(IS_Db!AJ:AJ,IS_Db!$C:$C,Detail_PL!$B$31,IS_Db!$D:$D,Detail_PL!$C$31)</f>
        <v>0.432</v>
      </c>
      <c r="AK31" s="91">
        <f>SUMIFS(IS_Db!AK:AK,IS_Db!$C:$C,Detail_PL!$B$31,IS_Db!$D:$D,Detail_PL!$C$31)</f>
        <v>1.3919999999999999</v>
      </c>
      <c r="AL31"/>
      <c r="AM31" s="102">
        <f t="shared" si="14"/>
        <v>2.6639999999999997</v>
      </c>
      <c r="AN31" s="102">
        <f t="shared" si="15"/>
        <v>2.4320000000000004</v>
      </c>
      <c r="AO31" s="102">
        <f t="shared" si="16"/>
        <v>4.4559999999999995</v>
      </c>
      <c r="AP31" s="184">
        <f t="shared" si="17"/>
        <v>0.6</v>
      </c>
      <c r="AQ31" s="102">
        <f t="shared" si="18"/>
        <v>2.6239999999999997</v>
      </c>
      <c r="AR31"/>
      <c r="AS31" s="419">
        <f t="shared" si="19"/>
        <v>1.7300466845045041E-3</v>
      </c>
      <c r="AT31" s="419">
        <f t="shared" si="20"/>
        <v>1.7540638981100058E-3</v>
      </c>
      <c r="AU31" s="419">
        <f t="shared" si="21"/>
        <v>2.9229365163639704E-3</v>
      </c>
      <c r="AV31" s="420">
        <f t="shared" si="22"/>
        <v>8.775867160985912E-4</v>
      </c>
      <c r="AW31" s="419">
        <f t="shared" si="23"/>
        <v>3.1934072885407899E-3</v>
      </c>
      <c r="AX31" s="82"/>
    </row>
    <row r="32" spans="1:50" s="71" customFormat="1" ht="13.2" customHeight="1" x14ac:dyDescent="0.3">
      <c r="A32" s="83" t="str" cm="1">
        <f t="array" ref="A32">IF(B32="","",IF(AND(H32:AK32=0),"n/a",""))</f>
        <v/>
      </c>
      <c r="B32" s="90" t="s">
        <v>224</v>
      </c>
      <c r="C32" s="90" t="s">
        <v>292</v>
      </c>
      <c r="D32" s="83" t="str">
        <f>_xlfn.XLOOKUP(B32,IS_Db!C:C,IS_Db!E:E)</f>
        <v>Payroll Expense</v>
      </c>
      <c r="E32" s="83" t="str">
        <f>_xlfn.XLOOKUP(B32,IS_Db!C:C,IS_Db!F:F)</f>
        <v>Employee Costs - Wages &amp; Payroll Taxes</v>
      </c>
      <c r="F32" s="83" t="s">
        <v>10</v>
      </c>
      <c r="G32" s="83"/>
      <c r="H32" s="91">
        <f>SUMIFS(IS_Db!H:H,IS_Db!$C:$C,Detail_PL!$B$32,IS_Db!$D:$D,Detail_PL!$C$32)</f>
        <v>0</v>
      </c>
      <c r="I32" s="91">
        <f>SUMIFS(IS_Db!I:I,IS_Db!$C:$C,Detail_PL!$B$32,IS_Db!$D:$D,Detail_PL!$C$32)</f>
        <v>0</v>
      </c>
      <c r="J32" s="91">
        <f>SUMIFS(IS_Db!J:J,IS_Db!$C:$C,Detail_PL!$B$32,IS_Db!$D:$D,Detail_PL!$C$32)</f>
        <v>0</v>
      </c>
      <c r="K32" s="91">
        <f>SUMIFS(IS_Db!K:K,IS_Db!$C:$C,Detail_PL!$B$32,IS_Db!$D:$D,Detail_PL!$C$32)</f>
        <v>0</v>
      </c>
      <c r="L32" s="91">
        <f>SUMIFS(IS_Db!L:L,IS_Db!$C:$C,Detail_PL!$B$32,IS_Db!$D:$D,Detail_PL!$C$32)</f>
        <v>0</v>
      </c>
      <c r="M32" s="91">
        <f>SUMIFS(IS_Db!M:M,IS_Db!$C:$C,Detail_PL!$B$32,IS_Db!$D:$D,Detail_PL!$C$32)</f>
        <v>0.44800000000000001</v>
      </c>
      <c r="N32" s="91">
        <f>SUMIFS(IS_Db!N:N,IS_Db!$C:$C,Detail_PL!$B$32,IS_Db!$D:$D,Detail_PL!$C$32)</f>
        <v>0</v>
      </c>
      <c r="O32" s="91">
        <f>SUMIFS(IS_Db!O:O,IS_Db!$C:$C,Detail_PL!$B$32,IS_Db!$D:$D,Detail_PL!$C$32)</f>
        <v>0</v>
      </c>
      <c r="P32" s="91">
        <f>SUMIFS(IS_Db!P:P,IS_Db!$C:$C,Detail_PL!$B$32,IS_Db!$D:$D,Detail_PL!$C$32)</f>
        <v>0</v>
      </c>
      <c r="Q32" s="91">
        <f>SUMIFS(IS_Db!Q:Q,IS_Db!$C:$C,Detail_PL!$B$32,IS_Db!$D:$D,Detail_PL!$C$32)</f>
        <v>0</v>
      </c>
      <c r="R32" s="91">
        <f>SUMIFS(IS_Db!R:R,IS_Db!$C:$C,Detail_PL!$B$32,IS_Db!$D:$D,Detail_PL!$C$32)</f>
        <v>0</v>
      </c>
      <c r="S32" s="91">
        <f>SUMIFS(IS_Db!S:S,IS_Db!$C:$C,Detail_PL!$B$32,IS_Db!$D:$D,Detail_PL!$C$32)</f>
        <v>0</v>
      </c>
      <c r="T32" s="93">
        <f>SUMIFS(IS_Db!T:T,IS_Db!$C:$C,Detail_PL!$B$32,IS_Db!$D:$D,Detail_PL!$C$32)</f>
        <v>0</v>
      </c>
      <c r="U32" s="91">
        <f>SUMIFS(IS_Db!U:U,IS_Db!$C:$C,Detail_PL!$B$32,IS_Db!$D:$D,Detail_PL!$C$32)</f>
        <v>0</v>
      </c>
      <c r="V32" s="91">
        <f>SUMIFS(IS_Db!V:V,IS_Db!$C:$C,Detail_PL!$B$32,IS_Db!$D:$D,Detail_PL!$C$32)</f>
        <v>0</v>
      </c>
      <c r="W32" s="91">
        <f>SUMIFS(IS_Db!W:W,IS_Db!$C:$C,Detail_PL!$B$32,IS_Db!$D:$D,Detail_PL!$C$32)</f>
        <v>0</v>
      </c>
      <c r="X32" s="91">
        <f>SUMIFS(IS_Db!X:X,IS_Db!$C:$C,Detail_PL!$B$32,IS_Db!$D:$D,Detail_PL!$C$32)</f>
        <v>0</v>
      </c>
      <c r="Y32" s="91">
        <f>SUMIFS(IS_Db!Y:Y,IS_Db!$C:$C,Detail_PL!$B$32,IS_Db!$D:$D,Detail_PL!$C$32)</f>
        <v>0</v>
      </c>
      <c r="Z32" s="91">
        <f>SUMIFS(IS_Db!Z:Z,IS_Db!$C:$C,Detail_PL!$B$32,IS_Db!$D:$D,Detail_PL!$C$32)</f>
        <v>0</v>
      </c>
      <c r="AA32" s="91">
        <f>SUMIFS(IS_Db!AA:AA,IS_Db!$C:$C,Detail_PL!$B$32,IS_Db!$D:$D,Detail_PL!$C$32)</f>
        <v>0</v>
      </c>
      <c r="AB32" s="91">
        <f>SUMIFS(IS_Db!AB:AB,IS_Db!$C:$C,Detail_PL!$B$32,IS_Db!$D:$D,Detail_PL!$C$32)</f>
        <v>0</v>
      </c>
      <c r="AC32" s="91">
        <f>SUMIFS(IS_Db!AC:AC,IS_Db!$C:$C,Detail_PL!$B$32,IS_Db!$D:$D,Detail_PL!$C$32)</f>
        <v>0</v>
      </c>
      <c r="AD32" s="91">
        <f>SUMIFS(IS_Db!AD:AD,IS_Db!$C:$C,Detail_PL!$B$32,IS_Db!$D:$D,Detail_PL!$C$32)</f>
        <v>0</v>
      </c>
      <c r="AE32" s="92">
        <f>SUMIFS(IS_Db!AE:AE,IS_Db!$C:$C,Detail_PL!$B$32,IS_Db!$D:$D,Detail_PL!$C$32)</f>
        <v>0</v>
      </c>
      <c r="AF32" s="91">
        <f>SUMIFS(IS_Db!AF:AF,IS_Db!$C:$C,Detail_PL!$B$32,IS_Db!$D:$D,Detail_PL!$C$32)</f>
        <v>0</v>
      </c>
      <c r="AG32" s="91">
        <f>SUMIFS(IS_Db!AG:AG,IS_Db!$C:$C,Detail_PL!$B$32,IS_Db!$D:$D,Detail_PL!$C$32)</f>
        <v>0</v>
      </c>
      <c r="AH32" s="91">
        <f>SUMIFS(IS_Db!AH:AH,IS_Db!$C:$C,Detail_PL!$B$32,IS_Db!$D:$D,Detail_PL!$C$32)</f>
        <v>0</v>
      </c>
      <c r="AI32" s="91">
        <f>SUMIFS(IS_Db!AI:AI,IS_Db!$C:$C,Detail_PL!$B$32,IS_Db!$D:$D,Detail_PL!$C$32)</f>
        <v>0</v>
      </c>
      <c r="AJ32" s="91">
        <f>SUMIFS(IS_Db!AJ:AJ,IS_Db!$C:$C,Detail_PL!$B$32,IS_Db!$D:$D,Detail_PL!$C$32)</f>
        <v>0</v>
      </c>
      <c r="AK32" s="91">
        <f>SUMIFS(IS_Db!AK:AK,IS_Db!$C:$C,Detail_PL!$B$32,IS_Db!$D:$D,Detail_PL!$C$32)</f>
        <v>0</v>
      </c>
      <c r="AL32"/>
      <c r="AM32" s="102">
        <f t="shared" si="14"/>
        <v>0.44800000000000001</v>
      </c>
      <c r="AN32" s="102">
        <f t="shared" si="15"/>
        <v>0</v>
      </c>
      <c r="AO32" s="102">
        <f t="shared" si="16"/>
        <v>0</v>
      </c>
      <c r="AP32" s="184">
        <f t="shared" si="17"/>
        <v>0</v>
      </c>
      <c r="AQ32" s="102">
        <f t="shared" si="18"/>
        <v>0</v>
      </c>
      <c r="AR32"/>
      <c r="AS32" s="419">
        <f t="shared" si="19"/>
        <v>2.9093878177853527E-4</v>
      </c>
      <c r="AT32" s="419">
        <f t="shared" si="20"/>
        <v>0</v>
      </c>
      <c r="AU32" s="419">
        <f t="shared" si="21"/>
        <v>0</v>
      </c>
      <c r="AV32" s="420">
        <f t="shared" si="22"/>
        <v>0</v>
      </c>
      <c r="AW32" s="419">
        <f t="shared" si="23"/>
        <v>0</v>
      </c>
      <c r="AX32" s="82"/>
    </row>
    <row r="33" spans="1:50" x14ac:dyDescent="0.3">
      <c r="A33" s="83" t="str" cm="1">
        <f t="array" ref="A33">IF(B33="","",IF(AND(H33:AK33=0),"n/a",""))</f>
        <v/>
      </c>
      <c r="B33" s="90" t="s">
        <v>225</v>
      </c>
      <c r="C33" s="90" t="s">
        <v>293</v>
      </c>
      <c r="D33" s="83" t="str">
        <f>_xlfn.XLOOKUP(B33,IS_Db!C:C,IS_Db!E:E)</f>
        <v>Payroll Expense</v>
      </c>
      <c r="E33" s="83" t="str">
        <f>_xlfn.XLOOKUP(B33,IS_Db!C:C,IS_Db!F:F)</f>
        <v>Employee Costs - Wages &amp; Payroll Taxes</v>
      </c>
      <c r="F33" s="83" t="s">
        <v>10</v>
      </c>
      <c r="G33" s="83"/>
      <c r="H33" s="91">
        <f>SUMIFS(IS_Db!H:H,IS_Db!$C:$C,Detail_PL!$B$33,IS_Db!$D:$D,Detail_PL!$C$33)</f>
        <v>7.662999999999999E-2</v>
      </c>
      <c r="I33" s="91">
        <f>SUMIFS(IS_Db!I:I,IS_Db!$C:$C,Detail_PL!$B$33,IS_Db!$D:$D,Detail_PL!$C$33)</f>
        <v>0.25812999999999997</v>
      </c>
      <c r="J33" s="91">
        <f>SUMIFS(IS_Db!J:J,IS_Db!$C:$C,Detail_PL!$B$33,IS_Db!$D:$D,Detail_PL!$C$33)</f>
        <v>0.18325</v>
      </c>
      <c r="K33" s="91">
        <f>SUMIFS(IS_Db!K:K,IS_Db!$C:$C,Detail_PL!$B$33,IS_Db!$D:$D,Detail_PL!$C$33)</f>
        <v>0.18675</v>
      </c>
      <c r="L33" s="91">
        <f>SUMIFS(IS_Db!L:L,IS_Db!$C:$C,Detail_PL!$B$33,IS_Db!$D:$D,Detail_PL!$C$33)</f>
        <v>2.5999999999999999E-2</v>
      </c>
      <c r="M33" s="91">
        <f>SUMIFS(IS_Db!M:M,IS_Db!$C:$C,Detail_PL!$B$33,IS_Db!$D:$D,Detail_PL!$C$33)</f>
        <v>0.20574999999999999</v>
      </c>
      <c r="N33" s="91">
        <f>SUMIFS(IS_Db!N:N,IS_Db!$C:$C,Detail_PL!$B$33,IS_Db!$D:$D,Detail_PL!$C$33)</f>
        <v>0.72099999999999997</v>
      </c>
      <c r="O33" s="91">
        <f>SUMIFS(IS_Db!O:O,IS_Db!$C:$C,Detail_PL!$B$33,IS_Db!$D:$D,Detail_PL!$C$33)</f>
        <v>-4.3999999999999997E-2</v>
      </c>
      <c r="P33" s="91">
        <f>SUMIFS(IS_Db!P:P,IS_Db!$C:$C,Detail_PL!$B$33,IS_Db!$D:$D,Detail_PL!$C$33)</f>
        <v>0.55800000000000005</v>
      </c>
      <c r="Q33" s="91">
        <f>SUMIFS(IS_Db!Q:Q,IS_Db!$C:$C,Detail_PL!$B$33,IS_Db!$D:$D,Detail_PL!$C$33)</f>
        <v>0.188</v>
      </c>
      <c r="R33" s="91">
        <f>SUMIFS(IS_Db!R:R,IS_Db!$C:$C,Detail_PL!$B$33,IS_Db!$D:$D,Detail_PL!$C$33)</f>
        <v>0</v>
      </c>
      <c r="S33" s="91">
        <f>SUMIFS(IS_Db!S:S,IS_Db!$C:$C,Detail_PL!$B$33,IS_Db!$D:$D,Detail_PL!$C$33)</f>
        <v>0.20200000000000001</v>
      </c>
      <c r="T33" s="93">
        <f>SUMIFS(IS_Db!T:T,IS_Db!$C:$C,Detail_PL!$B$33,IS_Db!$D:$D,Detail_PL!$C$33)</f>
        <v>0.28782000000000002</v>
      </c>
      <c r="U33" s="91">
        <f>SUMIFS(IS_Db!U:U,IS_Db!$C:$C,Detail_PL!$B$33,IS_Db!$D:$D,Detail_PL!$C$33)</f>
        <v>0.34029999999999999</v>
      </c>
      <c r="V33" s="91">
        <f>SUMIFS(IS_Db!V:V,IS_Db!$C:$C,Detail_PL!$B$33,IS_Db!$D:$D,Detail_PL!$C$33)</f>
        <v>0.55625000000000002</v>
      </c>
      <c r="W33" s="91">
        <f>SUMIFS(IS_Db!W:W,IS_Db!$C:$C,Detail_PL!$B$33,IS_Db!$D:$D,Detail_PL!$C$33)</f>
        <v>0.18153</v>
      </c>
      <c r="X33" s="91">
        <f>SUMIFS(IS_Db!X:X,IS_Db!$C:$C,Detail_PL!$B$33,IS_Db!$D:$D,Detail_PL!$C$33)</f>
        <v>0.25189</v>
      </c>
      <c r="Y33" s="91">
        <f>SUMIFS(IS_Db!Y:Y,IS_Db!$C:$C,Detail_PL!$B$33,IS_Db!$D:$D,Detail_PL!$C$33)</f>
        <v>0.19050999999999998</v>
      </c>
      <c r="Z33" s="91">
        <f>SUMIFS(IS_Db!Z:Z,IS_Db!$C:$C,Detail_PL!$B$33,IS_Db!$D:$D,Detail_PL!$C$33)</f>
        <v>0.41875000000000001</v>
      </c>
      <c r="AA33" s="91">
        <f>SUMIFS(IS_Db!AA:AA,IS_Db!$C:$C,Detail_PL!$B$33,IS_Db!$D:$D,Detail_PL!$C$33)</f>
        <v>0.43987999999999999</v>
      </c>
      <c r="AB33" s="91">
        <f>SUMIFS(IS_Db!AB:AB,IS_Db!$C:$C,Detail_PL!$B$33,IS_Db!$D:$D,Detail_PL!$C$33)</f>
        <v>0.26500000000000001</v>
      </c>
      <c r="AC33" s="91">
        <f>SUMIFS(IS_Db!AC:AC,IS_Db!$C:$C,Detail_PL!$B$33,IS_Db!$D:$D,Detail_PL!$C$33)</f>
        <v>0.11112999999999999</v>
      </c>
      <c r="AD33" s="91">
        <f>SUMIFS(IS_Db!AD:AD,IS_Db!$C:$C,Detail_PL!$B$33,IS_Db!$D:$D,Detail_PL!$C$33)</f>
        <v>0.29987999999999998</v>
      </c>
      <c r="AE33" s="92">
        <f>SUMIFS(IS_Db!AE:AE,IS_Db!$C:$C,Detail_PL!$B$33,IS_Db!$D:$D,Detail_PL!$C$33)</f>
        <v>0.25824999999999998</v>
      </c>
      <c r="AF33" s="91">
        <f>SUMIFS(IS_Db!AF:AF,IS_Db!$C:$C,Detail_PL!$B$33,IS_Db!$D:$D,Detail_PL!$C$33)</f>
        <v>0.23199</v>
      </c>
      <c r="AG33" s="91">
        <f>SUMIFS(IS_Db!AG:AG,IS_Db!$C:$C,Detail_PL!$B$33,IS_Db!$D:$D,Detail_PL!$C$33)</f>
        <v>7.3499999999999996E-2</v>
      </c>
      <c r="AH33" s="91">
        <f>SUMIFS(IS_Db!AH:AH,IS_Db!$C:$C,Detail_PL!$B$33,IS_Db!$D:$D,Detail_PL!$C$33)</f>
        <v>0.11025</v>
      </c>
      <c r="AI33" s="91">
        <f>SUMIFS(IS_Db!AI:AI,IS_Db!$C:$C,Detail_PL!$B$33,IS_Db!$D:$D,Detail_PL!$C$33)</f>
        <v>0.16181000000000001</v>
      </c>
      <c r="AJ33" s="91">
        <f>SUMIFS(IS_Db!AJ:AJ,IS_Db!$C:$C,Detail_PL!$B$33,IS_Db!$D:$D,Detail_PL!$C$33)</f>
        <v>9.7629999999999995E-2</v>
      </c>
      <c r="AK33" s="91">
        <f>SUMIFS(IS_Db!AK:AK,IS_Db!$C:$C,Detail_PL!$B$33,IS_Db!$D:$D,Detail_PL!$C$33)</f>
        <v>0.12176000000000001</v>
      </c>
      <c r="AM33" s="91">
        <f t="shared" si="14"/>
        <v>2.5615099999999997</v>
      </c>
      <c r="AN33" s="91">
        <f t="shared" si="15"/>
        <v>3.6011899999999999</v>
      </c>
      <c r="AO33" s="91">
        <f t="shared" si="16"/>
        <v>2.5898300000000005</v>
      </c>
      <c r="AP33" s="93">
        <f t="shared" si="17"/>
        <v>1.8082999999999998</v>
      </c>
      <c r="AQ33" s="91">
        <f t="shared" si="18"/>
        <v>0.79693999999999998</v>
      </c>
      <c r="AS33" s="414">
        <f t="shared" si="19"/>
        <v>1.6634879440034281E-3</v>
      </c>
      <c r="AT33" s="414">
        <f t="shared" si="20"/>
        <v>2.5973344445866658E-3</v>
      </c>
      <c r="AU33" s="414">
        <f t="shared" si="21"/>
        <v>1.6988125399853913E-3</v>
      </c>
      <c r="AV33" s="415">
        <f t="shared" si="22"/>
        <v>2.6449000978684706E-3</v>
      </c>
      <c r="AW33" s="414">
        <f t="shared" si="23"/>
        <v>9.6987576392137855E-4</v>
      </c>
      <c r="AX33" s="82"/>
    </row>
    <row r="34" spans="1:50" x14ac:dyDescent="0.3">
      <c r="A34" s="83" t="str" cm="1">
        <f t="array" ref="A34">IF(B34="","",IF(AND(H34:AK34=0),"n/a",""))</f>
        <v/>
      </c>
      <c r="B34" s="90" t="s">
        <v>241</v>
      </c>
      <c r="C34" s="90" t="s">
        <v>309</v>
      </c>
      <c r="D34" s="83" t="str">
        <f>_xlfn.XLOOKUP(B34,IS_Db!C:C,IS_Db!E:E)</f>
        <v>Payroll Expense</v>
      </c>
      <c r="E34" s="83" t="s">
        <v>76</v>
      </c>
      <c r="F34" s="83" t="s">
        <v>12</v>
      </c>
      <c r="G34" s="83"/>
      <c r="H34" s="91">
        <f>SUMIFS(IS_Db!H:H,IS_Db!$C:$C,Detail_PL!$B$34,IS_Db!$D:$D,Detail_PL!$C$34)</f>
        <v>0</v>
      </c>
      <c r="I34" s="91">
        <f>SUMIFS(IS_Db!I:I,IS_Db!$C:$C,Detail_PL!$B$34,IS_Db!$D:$D,Detail_PL!$C$34)</f>
        <v>0</v>
      </c>
      <c r="J34" s="91">
        <f>SUMIFS(IS_Db!J:J,IS_Db!$C:$C,Detail_PL!$B$34,IS_Db!$D:$D,Detail_PL!$C$34)</f>
        <v>0</v>
      </c>
      <c r="K34" s="91">
        <f>SUMIFS(IS_Db!K:K,IS_Db!$C:$C,Detail_PL!$B$34,IS_Db!$D:$D,Detail_PL!$C$34)</f>
        <v>0</v>
      </c>
      <c r="L34" s="91">
        <f>SUMIFS(IS_Db!L:L,IS_Db!$C:$C,Detail_PL!$B$34,IS_Db!$D:$D,Detail_PL!$C$34)</f>
        <v>0</v>
      </c>
      <c r="M34" s="91">
        <f>SUMIFS(IS_Db!M:M,IS_Db!$C:$C,Detail_PL!$B$34,IS_Db!$D:$D,Detail_PL!$C$34)</f>
        <v>0</v>
      </c>
      <c r="N34" s="91">
        <f>SUMIFS(IS_Db!N:N,IS_Db!$C:$C,Detail_PL!$B$34,IS_Db!$D:$D,Detail_PL!$C$34)</f>
        <v>0</v>
      </c>
      <c r="O34" s="91">
        <f>SUMIFS(IS_Db!O:O,IS_Db!$C:$C,Detail_PL!$B$34,IS_Db!$D:$D,Detail_PL!$C$34)</f>
        <v>0</v>
      </c>
      <c r="P34" s="91">
        <f>SUMIFS(IS_Db!P:P,IS_Db!$C:$C,Detail_PL!$B$34,IS_Db!$D:$D,Detail_PL!$C$34)</f>
        <v>0</v>
      </c>
      <c r="Q34" s="91">
        <f>SUMIFS(IS_Db!Q:Q,IS_Db!$C:$C,Detail_PL!$B$34,IS_Db!$D:$D,Detail_PL!$C$34)</f>
        <v>0</v>
      </c>
      <c r="R34" s="91">
        <f>SUMIFS(IS_Db!R:R,IS_Db!$C:$C,Detail_PL!$B$34,IS_Db!$D:$D,Detail_PL!$C$34)</f>
        <v>0</v>
      </c>
      <c r="S34" s="91">
        <f>SUMIFS(IS_Db!S:S,IS_Db!$C:$C,Detail_PL!$B$34,IS_Db!$D:$D,Detail_PL!$C$34)</f>
        <v>0</v>
      </c>
      <c r="T34" s="93">
        <f>SUMIFS(IS_Db!T:T,IS_Db!$C:$C,Detail_PL!$B$34,IS_Db!$D:$D,Detail_PL!$C$34)</f>
        <v>-6.70608</v>
      </c>
      <c r="U34" s="91">
        <f>SUMIFS(IS_Db!U:U,IS_Db!$C:$C,Detail_PL!$B$34,IS_Db!$D:$D,Detail_PL!$C$34)</f>
        <v>0</v>
      </c>
      <c r="V34" s="91">
        <f>SUMIFS(IS_Db!V:V,IS_Db!$C:$C,Detail_PL!$B$34,IS_Db!$D:$D,Detail_PL!$C$34)</f>
        <v>0</v>
      </c>
      <c r="W34" s="91">
        <f>SUMIFS(IS_Db!W:W,IS_Db!$C:$C,Detail_PL!$B$34,IS_Db!$D:$D,Detail_PL!$C$34)</f>
        <v>0</v>
      </c>
      <c r="X34" s="91">
        <f>SUMIFS(IS_Db!X:X,IS_Db!$C:$C,Detail_PL!$B$34,IS_Db!$D:$D,Detail_PL!$C$34)</f>
        <v>0</v>
      </c>
      <c r="Y34" s="91">
        <f>SUMIFS(IS_Db!Y:Y,IS_Db!$C:$C,Detail_PL!$B$34,IS_Db!$D:$D,Detail_PL!$C$34)</f>
        <v>0</v>
      </c>
      <c r="Z34" s="91">
        <f>SUMIFS(IS_Db!Z:Z,IS_Db!$C:$C,Detail_PL!$B$34,IS_Db!$D:$D,Detail_PL!$C$34)</f>
        <v>0</v>
      </c>
      <c r="AA34" s="91">
        <f>SUMIFS(IS_Db!AA:AA,IS_Db!$C:$C,Detail_PL!$B$34,IS_Db!$D:$D,Detail_PL!$C$34)</f>
        <v>0</v>
      </c>
      <c r="AB34" s="91">
        <f>SUMIFS(IS_Db!AB:AB,IS_Db!$C:$C,Detail_PL!$B$34,IS_Db!$D:$D,Detail_PL!$C$34)</f>
        <v>0</v>
      </c>
      <c r="AC34" s="91">
        <f>SUMIFS(IS_Db!AC:AC,IS_Db!$C:$C,Detail_PL!$B$34,IS_Db!$D:$D,Detail_PL!$C$34)</f>
        <v>0</v>
      </c>
      <c r="AD34" s="91">
        <f>SUMIFS(IS_Db!AD:AD,IS_Db!$C:$C,Detail_PL!$B$34,IS_Db!$D:$D,Detail_PL!$C$34)</f>
        <v>0</v>
      </c>
      <c r="AE34" s="92">
        <f>SUMIFS(IS_Db!AE:AE,IS_Db!$C:$C,Detail_PL!$B$34,IS_Db!$D:$D,Detail_PL!$C$34)</f>
        <v>5.6798199999999994</v>
      </c>
      <c r="AF34" s="91">
        <f>SUMIFS(IS_Db!AF:AF,IS_Db!$C:$C,Detail_PL!$B$34,IS_Db!$D:$D,Detail_PL!$C$34)</f>
        <v>0</v>
      </c>
      <c r="AG34" s="91">
        <f>SUMIFS(IS_Db!AG:AG,IS_Db!$C:$C,Detail_PL!$B$34,IS_Db!$D:$D,Detail_PL!$C$34)</f>
        <v>0</v>
      </c>
      <c r="AH34" s="91">
        <f>SUMIFS(IS_Db!AH:AH,IS_Db!$C:$C,Detail_PL!$B$34,IS_Db!$D:$D,Detail_PL!$C$34)</f>
        <v>0</v>
      </c>
      <c r="AI34" s="91">
        <f>SUMIFS(IS_Db!AI:AI,IS_Db!$C:$C,Detail_PL!$B$34,IS_Db!$D:$D,Detail_PL!$C$34)</f>
        <v>0</v>
      </c>
      <c r="AJ34" s="91">
        <f>SUMIFS(IS_Db!AJ:AJ,IS_Db!$C:$C,Detail_PL!$B$34,IS_Db!$D:$D,Detail_PL!$C$34)</f>
        <v>0</v>
      </c>
      <c r="AK34" s="91">
        <f>SUMIFS(IS_Db!AK:AK,IS_Db!$C:$C,Detail_PL!$B$34,IS_Db!$D:$D,Detail_PL!$C$34)</f>
        <v>0</v>
      </c>
      <c r="AM34" s="91">
        <f t="shared" si="14"/>
        <v>0</v>
      </c>
      <c r="AN34" s="91">
        <f t="shared" si="15"/>
        <v>-1.0262600000000006</v>
      </c>
      <c r="AO34" s="91">
        <f t="shared" si="16"/>
        <v>5.6798199999999994</v>
      </c>
      <c r="AP34" s="93">
        <f t="shared" si="17"/>
        <v>-6.70608</v>
      </c>
      <c r="AQ34" s="91">
        <f t="shared" si="18"/>
        <v>0</v>
      </c>
      <c r="AS34" s="414">
        <f t="shared" si="19"/>
        <v>0</v>
      </c>
      <c r="AT34" s="414">
        <f t="shared" si="20"/>
        <v>-7.4018323029373986E-4</v>
      </c>
      <c r="AU34" s="414">
        <f t="shared" si="21"/>
        <v>3.7257076490965903E-3</v>
      </c>
      <c r="AV34" s="415">
        <f t="shared" si="22"/>
        <v>-9.8086112084907352E-3</v>
      </c>
      <c r="AW34" s="414">
        <f t="shared" si="23"/>
        <v>0</v>
      </c>
      <c r="AX34" s="83"/>
    </row>
    <row r="35" spans="1:50" x14ac:dyDescent="0.3">
      <c r="A35" s="83" t="str" cm="1">
        <f t="array" ref="A35">IF(B35="","",IF(AND(H35:AK35=0),"n/a",""))</f>
        <v/>
      </c>
      <c r="B35" s="94" t="s">
        <v>77</v>
      </c>
      <c r="C35" s="169"/>
      <c r="D35" s="95"/>
      <c r="E35" s="95"/>
      <c r="F35" s="117"/>
      <c r="G35" s="94"/>
      <c r="H35" s="95">
        <f t="shared" ref="H35:AK35" si="24">SUM(H23:H34)</f>
        <v>50.012280000000004</v>
      </c>
      <c r="I35" s="95">
        <f t="shared" si="24"/>
        <v>50.894010000000002</v>
      </c>
      <c r="J35" s="95">
        <f t="shared" si="24"/>
        <v>57.157600000000009</v>
      </c>
      <c r="K35" s="95">
        <f t="shared" si="24"/>
        <v>52.418900000000008</v>
      </c>
      <c r="L35" s="95">
        <f t="shared" si="24"/>
        <v>52.804819999999999</v>
      </c>
      <c r="M35" s="95">
        <f t="shared" si="24"/>
        <v>74.307409999999976</v>
      </c>
      <c r="N35" s="95">
        <f t="shared" si="24"/>
        <v>54.466380000000001</v>
      </c>
      <c r="O35" s="95">
        <f t="shared" si="24"/>
        <v>57.176200000000001</v>
      </c>
      <c r="P35" s="95">
        <f t="shared" si="24"/>
        <v>46.864830000000005</v>
      </c>
      <c r="Q35" s="95">
        <f t="shared" si="24"/>
        <v>102.24498000000001</v>
      </c>
      <c r="R35" s="95">
        <f t="shared" si="24"/>
        <v>78.215720000000005</v>
      </c>
      <c r="S35" s="117">
        <f t="shared" si="24"/>
        <v>52.937479999999994</v>
      </c>
      <c r="T35" s="181">
        <f t="shared" si="24"/>
        <v>39.090230000000012</v>
      </c>
      <c r="U35" s="95">
        <f t="shared" si="24"/>
        <v>43.463470000000001</v>
      </c>
      <c r="V35" s="95">
        <f t="shared" si="24"/>
        <v>40.404690000000002</v>
      </c>
      <c r="W35" s="95">
        <f t="shared" si="24"/>
        <v>43.389280000000007</v>
      </c>
      <c r="X35" s="95">
        <f t="shared" si="24"/>
        <v>72.428629999999998</v>
      </c>
      <c r="Y35" s="95">
        <f t="shared" si="24"/>
        <v>53.264250000000011</v>
      </c>
      <c r="Z35" s="95">
        <f t="shared" si="24"/>
        <v>56.280090000000001</v>
      </c>
      <c r="AA35" s="95">
        <f t="shared" si="24"/>
        <v>54.088890000000006</v>
      </c>
      <c r="AB35" s="95">
        <f t="shared" si="24"/>
        <v>55.279020000000003</v>
      </c>
      <c r="AC35" s="95">
        <f t="shared" si="24"/>
        <v>53.56853000000001</v>
      </c>
      <c r="AD35" s="95">
        <f t="shared" si="24"/>
        <v>77.604579999999999</v>
      </c>
      <c r="AE35" s="118">
        <f t="shared" si="24"/>
        <v>73.617980000000017</v>
      </c>
      <c r="AF35" s="95">
        <f t="shared" si="24"/>
        <v>54.637370000000004</v>
      </c>
      <c r="AG35" s="95">
        <f t="shared" si="24"/>
        <v>59.387169999999998</v>
      </c>
      <c r="AH35" s="95">
        <f t="shared" si="24"/>
        <v>61.403680000000001</v>
      </c>
      <c r="AI35" s="95">
        <f t="shared" si="24"/>
        <v>64.857210000000009</v>
      </c>
      <c r="AJ35" s="95">
        <f t="shared" si="24"/>
        <v>84.936389999999989</v>
      </c>
      <c r="AK35" s="95">
        <f t="shared" si="24"/>
        <v>62.237080000000006</v>
      </c>
      <c r="AM35" s="95">
        <f>SUM(AM23:AM34)</f>
        <v>729.50060999999982</v>
      </c>
      <c r="AN35" s="95">
        <f>SUM(AN23:AN34)</f>
        <v>662.4796399999999</v>
      </c>
      <c r="AO35" s="117">
        <f>SUM(AO23:AO34)</f>
        <v>757.89798999999994</v>
      </c>
      <c r="AP35" s="181">
        <f>SUM(AP23:AP34)</f>
        <v>292.04055</v>
      </c>
      <c r="AQ35" s="95">
        <f>SUM(AQ23:AQ34)</f>
        <v>387.45890000000003</v>
      </c>
      <c r="AS35" s="421">
        <f t="shared" si="19"/>
        <v>0.47375004191986231</v>
      </c>
      <c r="AT35" s="421">
        <f t="shared" si="20"/>
        <v>0.47780905417636227</v>
      </c>
      <c r="AU35" s="421">
        <f t="shared" si="21"/>
        <v>0.49714715230023682</v>
      </c>
      <c r="AV35" s="422">
        <f t="shared" si="22"/>
        <v>0.42715151207021074</v>
      </c>
      <c r="AW35" s="421">
        <f t="shared" si="23"/>
        <v>0.47153737624618802</v>
      </c>
      <c r="AX35" s="82"/>
    </row>
    <row r="36" spans="1:50" ht="5.0999999999999996" customHeight="1" x14ac:dyDescent="0.3">
      <c r="A36" s="83" t="str" cm="1">
        <f t="array" ref="A36">IF(B36="","",IF(AND(H36:AK36=0),"n/a",""))</f>
        <v/>
      </c>
      <c r="B36" s="90"/>
      <c r="C36" s="90"/>
      <c r="D36" s="83"/>
      <c r="E36" s="83"/>
      <c r="F36" s="83"/>
      <c r="G36" s="83"/>
      <c r="H36" s="91"/>
      <c r="I36" s="91"/>
      <c r="J36" s="91"/>
      <c r="K36" s="91"/>
      <c r="L36" s="91"/>
      <c r="M36" s="91"/>
      <c r="N36" s="91"/>
      <c r="O36" s="91"/>
      <c r="P36" s="91"/>
      <c r="Q36" s="91"/>
      <c r="R36" s="91"/>
      <c r="S36" s="91"/>
      <c r="T36" s="93"/>
      <c r="U36" s="91"/>
      <c r="V36" s="91"/>
      <c r="W36" s="91"/>
      <c r="X36" s="91"/>
      <c r="Y36" s="91"/>
      <c r="Z36" s="91"/>
      <c r="AA36" s="91"/>
      <c r="AB36" s="91"/>
      <c r="AC36" s="91"/>
      <c r="AD36" s="91"/>
      <c r="AE36" s="92"/>
      <c r="AF36" s="91"/>
      <c r="AG36" s="91"/>
      <c r="AH36" s="91"/>
      <c r="AI36" s="91"/>
      <c r="AJ36" s="91"/>
      <c r="AK36" s="91"/>
      <c r="AM36" s="91"/>
      <c r="AN36" s="91"/>
      <c r="AO36" s="91"/>
      <c r="AP36" s="93"/>
      <c r="AQ36" s="91"/>
      <c r="AS36" s="414"/>
      <c r="AT36" s="414"/>
      <c r="AU36" s="414"/>
      <c r="AV36" s="415"/>
      <c r="AW36" s="414"/>
      <c r="AX36" s="82"/>
    </row>
    <row r="37" spans="1:50" s="71" customFormat="1" ht="13.2" customHeight="1" x14ac:dyDescent="0.3">
      <c r="A37" s="83" t="str" cm="1">
        <f t="array" ref="A37">IF(B37="","",IF(AND(H37:AK37=0),"n/a",""))</f>
        <v/>
      </c>
      <c r="B37" s="90" t="s">
        <v>199</v>
      </c>
      <c r="C37" s="90" t="s">
        <v>267</v>
      </c>
      <c r="D37" s="83" t="str">
        <f>_xlfn.XLOOKUP(B37,IS_Db!C:C,IS_Db!E:E)</f>
        <v>Operating Expenses</v>
      </c>
      <c r="E37" s="83" t="str">
        <f>_xlfn.XLOOKUP(B37,IS_Db!C:C,IS_Db!F:F)</f>
        <v>Classroom Expenses - Food, Snacks, Supplies</v>
      </c>
      <c r="F37" s="83" t="s">
        <v>10</v>
      </c>
      <c r="G37" s="83"/>
      <c r="H37" s="91">
        <f>SUMIFS(IS_Db!H:H,IS_Db!$C:$C,Detail_PL!$B$37,IS_Db!$D:$D,Detail_PL!$C$37)</f>
        <v>1.6977</v>
      </c>
      <c r="I37" s="91">
        <f>SUMIFS(IS_Db!I:I,IS_Db!$C:$C,Detail_PL!$B$37,IS_Db!$D:$D,Detail_PL!$C$37)</f>
        <v>0.72011999999999998</v>
      </c>
      <c r="J37" s="91">
        <f>SUMIFS(IS_Db!J:J,IS_Db!$C:$C,Detail_PL!$B$37,IS_Db!$D:$D,Detail_PL!$C$37)</f>
        <v>3.52983</v>
      </c>
      <c r="K37" s="91">
        <f>SUMIFS(IS_Db!K:K,IS_Db!$C:$C,Detail_PL!$B$37,IS_Db!$D:$D,Detail_PL!$C$37)</f>
        <v>1.66496</v>
      </c>
      <c r="L37" s="91">
        <f>SUMIFS(IS_Db!L:L,IS_Db!$C:$C,Detail_PL!$B$37,IS_Db!$D:$D,Detail_PL!$C$37)</f>
        <v>0.58783000000000007</v>
      </c>
      <c r="M37" s="91">
        <f>SUMIFS(IS_Db!M:M,IS_Db!$C:$C,Detail_PL!$B$37,IS_Db!$D:$D,Detail_PL!$C$37)</f>
        <v>1.1479699999999999</v>
      </c>
      <c r="N37" s="91">
        <f>SUMIFS(IS_Db!N:N,IS_Db!$C:$C,Detail_PL!$B$37,IS_Db!$D:$D,Detail_PL!$C$37)</f>
        <v>1.01728</v>
      </c>
      <c r="O37" s="91">
        <f>SUMIFS(IS_Db!O:O,IS_Db!$C:$C,Detail_PL!$B$37,IS_Db!$D:$D,Detail_PL!$C$37)</f>
        <v>1.3924100000000001</v>
      </c>
      <c r="P37" s="91">
        <f>SUMIFS(IS_Db!P:P,IS_Db!$C:$C,Detail_PL!$B$37,IS_Db!$D:$D,Detail_PL!$C$37)</f>
        <v>1.2729000000000001</v>
      </c>
      <c r="Q37" s="91">
        <f>SUMIFS(IS_Db!Q:Q,IS_Db!$C:$C,Detail_PL!$B$37,IS_Db!$D:$D,Detail_PL!$C$37)</f>
        <v>0.74634</v>
      </c>
      <c r="R37" s="91">
        <f>SUMIFS(IS_Db!R:R,IS_Db!$C:$C,Detail_PL!$B$37,IS_Db!$D:$D,Detail_PL!$C$37)</f>
        <v>1.01827</v>
      </c>
      <c r="S37" s="91">
        <f>SUMIFS(IS_Db!S:S,IS_Db!$C:$C,Detail_PL!$B$37,IS_Db!$D:$D,Detail_PL!$C$37)</f>
        <v>3.4332800000000003</v>
      </c>
      <c r="T37" s="93">
        <f>SUMIFS(IS_Db!T:T,IS_Db!$C:$C,Detail_PL!$B$37,IS_Db!$D:$D,Detail_PL!$C$37)</f>
        <v>0.70960999999999996</v>
      </c>
      <c r="U37" s="91">
        <f>SUMIFS(IS_Db!U:U,IS_Db!$C:$C,Detail_PL!$B$37,IS_Db!$D:$D,Detail_PL!$C$37)</f>
        <v>0.99478</v>
      </c>
      <c r="V37" s="91">
        <f>SUMIFS(IS_Db!V:V,IS_Db!$C:$C,Detail_PL!$B$37,IS_Db!$D:$D,Detail_PL!$C$37)</f>
        <v>0.97567999999999999</v>
      </c>
      <c r="W37" s="91">
        <f>SUMIFS(IS_Db!W:W,IS_Db!$C:$C,Detail_PL!$B$37,IS_Db!$D:$D,Detail_PL!$C$37)</f>
        <v>1.6001300000000001</v>
      </c>
      <c r="X37" s="91">
        <f>SUMIFS(IS_Db!X:X,IS_Db!$C:$C,Detail_PL!$B$37,IS_Db!$D:$D,Detail_PL!$C$37)</f>
        <v>2.39751</v>
      </c>
      <c r="Y37" s="91">
        <f>SUMIFS(IS_Db!Y:Y,IS_Db!$C:$C,Detail_PL!$B$37,IS_Db!$D:$D,Detail_PL!$C$37)</f>
        <v>1.1277999999999999</v>
      </c>
      <c r="Z37" s="91">
        <f>SUMIFS(IS_Db!Z:Z,IS_Db!$C:$C,Detail_PL!$B$37,IS_Db!$D:$D,Detail_PL!$C$37)</f>
        <v>1.2373399999999999</v>
      </c>
      <c r="AA37" s="91">
        <f>SUMIFS(IS_Db!AA:AA,IS_Db!$C:$C,Detail_PL!$B$37,IS_Db!$D:$D,Detail_PL!$C$37)</f>
        <v>1.4437899999999999</v>
      </c>
      <c r="AB37" s="91">
        <f>SUMIFS(IS_Db!AB:AB,IS_Db!$C:$C,Detail_PL!$B$37,IS_Db!$D:$D,Detail_PL!$C$37)</f>
        <v>0.17163</v>
      </c>
      <c r="AC37" s="91">
        <f>SUMIFS(IS_Db!AC:AC,IS_Db!$C:$C,Detail_PL!$B$37,IS_Db!$D:$D,Detail_PL!$C$37)</f>
        <v>1.5710999999999999</v>
      </c>
      <c r="AD37" s="91">
        <f>SUMIFS(IS_Db!AD:AD,IS_Db!$C:$C,Detail_PL!$B$37,IS_Db!$D:$D,Detail_PL!$C$37)</f>
        <v>1.18102</v>
      </c>
      <c r="AE37" s="92">
        <f>SUMIFS(IS_Db!AE:AE,IS_Db!$C:$C,Detail_PL!$B$37,IS_Db!$D:$D,Detail_PL!$C$37)</f>
        <v>0.62241999999999997</v>
      </c>
      <c r="AF37" s="91">
        <f>SUMIFS(IS_Db!AF:AF,IS_Db!$C:$C,Detail_PL!$B$37,IS_Db!$D:$D,Detail_PL!$C$37)</f>
        <v>0.71667999999999998</v>
      </c>
      <c r="AG37" s="91">
        <f>SUMIFS(IS_Db!AG:AG,IS_Db!$C:$C,Detail_PL!$B$37,IS_Db!$D:$D,Detail_PL!$C$37)</f>
        <v>0.89169000000000009</v>
      </c>
      <c r="AH37" s="91">
        <f>SUMIFS(IS_Db!AH:AH,IS_Db!$C:$C,Detail_PL!$B$37,IS_Db!$D:$D,Detail_PL!$C$37)</f>
        <v>1.0384599999999999</v>
      </c>
      <c r="AI37" s="91">
        <f>SUMIFS(IS_Db!AI:AI,IS_Db!$C:$C,Detail_PL!$B$37,IS_Db!$D:$D,Detail_PL!$C$37)</f>
        <v>1.24448</v>
      </c>
      <c r="AJ37" s="91">
        <f>SUMIFS(IS_Db!AJ:AJ,IS_Db!$C:$C,Detail_PL!$B$37,IS_Db!$D:$D,Detail_PL!$C$37)</f>
        <v>1.36338</v>
      </c>
      <c r="AK37" s="91">
        <f>SUMIFS(IS_Db!AK:AK,IS_Db!$C:$C,Detail_PL!$B$37,IS_Db!$D:$D,Detail_PL!$C$37)</f>
        <v>1.08033</v>
      </c>
      <c r="AL37"/>
      <c r="AM37" s="102">
        <f>SUM(H37:S37)</f>
        <v>18.228889999999996</v>
      </c>
      <c r="AN37" s="102">
        <f>SUM(T37:AE37)</f>
        <v>14.032810000000001</v>
      </c>
      <c r="AO37" s="102">
        <f>SUM(Z37:AK37)</f>
        <v>12.56232</v>
      </c>
      <c r="AP37" s="184">
        <f>SUM(T37:Y37)</f>
        <v>7.8055100000000008</v>
      </c>
      <c r="AQ37" s="102">
        <f>SUM(AF37:AK37)</f>
        <v>6.3350200000000001</v>
      </c>
      <c r="AR37"/>
      <c r="AS37" s="419">
        <f t="shared" ref="AS37:AS42" si="25">AM37/$AM$21</f>
        <v>1.1838149664676166E-2</v>
      </c>
      <c r="AT37" s="419">
        <f t="shared" ref="AT37:AT42" si="26">AN37/$AN$21</f>
        <v>1.012107130346919E-2</v>
      </c>
      <c r="AU37" s="419">
        <f t="shared" ref="AU37:AU42" si="27">AO37/$AO$21</f>
        <v>8.2403195373091185E-3</v>
      </c>
      <c r="AV37" s="420">
        <f t="shared" ref="AV37:AV42" si="28">AP37/$AP$21</f>
        <v>1.1416686480624527E-2</v>
      </c>
      <c r="AW37" s="419">
        <f t="shared" ref="AW37:AW42" si="29">AQ37/$AQ$21</f>
        <v>7.7097176223520116E-3</v>
      </c>
      <c r="AX37" s="82"/>
    </row>
    <row r="38" spans="1:50" s="71" customFormat="1" ht="13.2" customHeight="1" x14ac:dyDescent="0.3">
      <c r="A38" s="83" t="str" cm="1">
        <f t="array" ref="A38">IF(B38="","",IF(AND(H38:AK38=0),"n/a",""))</f>
        <v/>
      </c>
      <c r="B38" s="90" t="s">
        <v>200</v>
      </c>
      <c r="C38" s="90" t="s">
        <v>268</v>
      </c>
      <c r="D38" s="83" t="str">
        <f>_xlfn.XLOOKUP(B38,IS_Db!C:C,IS_Db!E:E)</f>
        <v>Operating Expenses</v>
      </c>
      <c r="E38" s="83" t="str">
        <f>_xlfn.XLOOKUP(B38,IS_Db!C:C,IS_Db!F:F)</f>
        <v>Classroom Expenses - Food, Snacks, Supplies</v>
      </c>
      <c r="F38" s="83" t="s">
        <v>10</v>
      </c>
      <c r="G38" s="83"/>
      <c r="H38" s="91">
        <f>SUMIFS(IS_Db!H:H,IS_Db!$C:$C,Detail_PL!$B$38,IS_Db!$D:$D,Detail_PL!$C$38)</f>
        <v>7.9436999999999998</v>
      </c>
      <c r="I38" s="91">
        <f>SUMIFS(IS_Db!I:I,IS_Db!$C:$C,Detail_PL!$B$38,IS_Db!$D:$D,Detail_PL!$C$38)</f>
        <v>4.8636599999999994</v>
      </c>
      <c r="J38" s="91">
        <f>SUMIFS(IS_Db!J:J,IS_Db!$C:$C,Detail_PL!$B$38,IS_Db!$D:$D,Detail_PL!$C$38)</f>
        <v>7.3247600000000004</v>
      </c>
      <c r="K38" s="91">
        <f>SUMIFS(IS_Db!K:K,IS_Db!$C:$C,Detail_PL!$B$38,IS_Db!$D:$D,Detail_PL!$C$38)</f>
        <v>4.7720099999999999</v>
      </c>
      <c r="L38" s="91">
        <f>SUMIFS(IS_Db!L:L,IS_Db!$C:$C,Detail_PL!$B$38,IS_Db!$D:$D,Detail_PL!$C$38)</f>
        <v>7.7589899999999998</v>
      </c>
      <c r="M38" s="91">
        <f>SUMIFS(IS_Db!M:M,IS_Db!$C:$C,Detail_PL!$B$38,IS_Db!$D:$D,Detail_PL!$C$38)</f>
        <v>7.2713700000000001</v>
      </c>
      <c r="N38" s="91">
        <f>SUMIFS(IS_Db!N:N,IS_Db!$C:$C,Detail_PL!$B$38,IS_Db!$D:$D,Detail_PL!$C$38)</f>
        <v>5.58392</v>
      </c>
      <c r="O38" s="91">
        <f>SUMIFS(IS_Db!O:O,IS_Db!$C:$C,Detail_PL!$B$38,IS_Db!$D:$D,Detail_PL!$C$38)</f>
        <v>6.8012600000000001</v>
      </c>
      <c r="P38" s="91">
        <f>SUMIFS(IS_Db!P:P,IS_Db!$C:$C,Detail_PL!$B$38,IS_Db!$D:$D,Detail_PL!$C$38)</f>
        <v>5.3581000000000003</v>
      </c>
      <c r="Q38" s="91">
        <f>SUMIFS(IS_Db!Q:Q,IS_Db!$C:$C,Detail_PL!$B$38,IS_Db!$D:$D,Detail_PL!$C$38)</f>
        <v>7.6823600000000001</v>
      </c>
      <c r="R38" s="91">
        <f>SUMIFS(IS_Db!R:R,IS_Db!$C:$C,Detail_PL!$B$38,IS_Db!$D:$D,Detail_PL!$C$38)</f>
        <v>6.55985</v>
      </c>
      <c r="S38" s="91">
        <f>SUMIFS(IS_Db!S:S,IS_Db!$C:$C,Detail_PL!$B$38,IS_Db!$D:$D,Detail_PL!$C$38)</f>
        <v>7.4609199999999998</v>
      </c>
      <c r="T38" s="93">
        <f>SUMIFS(IS_Db!T:T,IS_Db!$C:$C,Detail_PL!$B$38,IS_Db!$D:$D,Detail_PL!$C$38)</f>
        <v>5.2989199999999999</v>
      </c>
      <c r="U38" s="91">
        <f>SUMIFS(IS_Db!U:U,IS_Db!$C:$C,Detail_PL!$B$38,IS_Db!$D:$D,Detail_PL!$C$38)</f>
        <v>6.2791199999999998</v>
      </c>
      <c r="V38" s="91">
        <f>SUMIFS(IS_Db!V:V,IS_Db!$C:$C,Detail_PL!$B$38,IS_Db!$D:$D,Detail_PL!$C$38)</f>
        <v>6.0320299999999998</v>
      </c>
      <c r="W38" s="91">
        <f>SUMIFS(IS_Db!W:W,IS_Db!$C:$C,Detail_PL!$B$38,IS_Db!$D:$D,Detail_PL!$C$38)</f>
        <v>6.1541399999999999</v>
      </c>
      <c r="X38" s="91">
        <f>SUMIFS(IS_Db!X:X,IS_Db!$C:$C,Detail_PL!$B$38,IS_Db!$D:$D,Detail_PL!$C$38)</f>
        <v>7.4299600000000003</v>
      </c>
      <c r="Y38" s="91">
        <f>SUMIFS(IS_Db!Y:Y,IS_Db!$C:$C,Detail_PL!$B$38,IS_Db!$D:$D,Detail_PL!$C$38)</f>
        <v>6.5508199999999999</v>
      </c>
      <c r="Z38" s="91">
        <f>SUMIFS(IS_Db!Z:Z,IS_Db!$C:$C,Detail_PL!$B$38,IS_Db!$D:$D,Detail_PL!$C$38)</f>
        <v>8.1136300000000006</v>
      </c>
      <c r="AA38" s="91">
        <f>SUMIFS(IS_Db!AA:AA,IS_Db!$C:$C,Detail_PL!$B$38,IS_Db!$D:$D,Detail_PL!$C$38)</f>
        <v>5.8581400000000006</v>
      </c>
      <c r="AB38" s="91">
        <f>SUMIFS(IS_Db!AB:AB,IS_Db!$C:$C,Detail_PL!$B$38,IS_Db!$D:$D,Detail_PL!$C$38)</f>
        <v>5.4411499999999995</v>
      </c>
      <c r="AC38" s="91">
        <f>SUMIFS(IS_Db!AC:AC,IS_Db!$C:$C,Detail_PL!$B$38,IS_Db!$D:$D,Detail_PL!$C$38)</f>
        <v>8.8095499999999998</v>
      </c>
      <c r="AD38" s="91">
        <f>SUMIFS(IS_Db!AD:AD,IS_Db!$C:$C,Detail_PL!$B$38,IS_Db!$D:$D,Detail_PL!$C$38)</f>
        <v>6.6920500000000001</v>
      </c>
      <c r="AE38" s="92">
        <f>SUMIFS(IS_Db!AE:AE,IS_Db!$C:$C,Detail_PL!$B$38,IS_Db!$D:$D,Detail_PL!$C$38)</f>
        <v>7.1842700000000006</v>
      </c>
      <c r="AF38" s="91">
        <f>SUMIFS(IS_Db!AF:AF,IS_Db!$C:$C,Detail_PL!$B$38,IS_Db!$D:$D,Detail_PL!$C$38)</f>
        <v>5.9142399999999995</v>
      </c>
      <c r="AG38" s="91">
        <f>SUMIFS(IS_Db!AG:AG,IS_Db!$C:$C,Detail_PL!$B$38,IS_Db!$D:$D,Detail_PL!$C$38)</f>
        <v>6.30992</v>
      </c>
      <c r="AH38" s="91">
        <f>SUMIFS(IS_Db!AH:AH,IS_Db!$C:$C,Detail_PL!$B$38,IS_Db!$D:$D,Detail_PL!$C$38)</f>
        <v>8.7042900000000003</v>
      </c>
      <c r="AI38" s="91">
        <f>SUMIFS(IS_Db!AI:AI,IS_Db!$C:$C,Detail_PL!$B$38,IS_Db!$D:$D,Detail_PL!$C$38)</f>
        <v>8.492700000000001</v>
      </c>
      <c r="AJ38" s="91">
        <f>SUMIFS(IS_Db!AJ:AJ,IS_Db!$C:$C,Detail_PL!$B$38,IS_Db!$D:$D,Detail_PL!$C$38)</f>
        <v>6.6681699999999999</v>
      </c>
      <c r="AK38" s="91">
        <f>SUMIFS(IS_Db!AK:AK,IS_Db!$C:$C,Detail_PL!$B$38,IS_Db!$D:$D,Detail_PL!$C$38)</f>
        <v>8.5357599999999998</v>
      </c>
      <c r="AL38"/>
      <c r="AM38" s="102">
        <f>SUM(H38:S38)</f>
        <v>79.380899999999997</v>
      </c>
      <c r="AN38" s="102">
        <f>SUM(T38:AE38)</f>
        <v>79.843779999999995</v>
      </c>
      <c r="AO38" s="102">
        <f>SUM(Z38:AK38)</f>
        <v>86.723870000000005</v>
      </c>
      <c r="AP38" s="184">
        <f>SUM(T38:Y38)</f>
        <v>37.744990000000001</v>
      </c>
      <c r="AQ38" s="102">
        <f>SUM(AF38:AK38)</f>
        <v>44.625079999999997</v>
      </c>
      <c r="AR38"/>
      <c r="AS38" s="419">
        <f t="shared" si="25"/>
        <v>5.1551299871615469E-2</v>
      </c>
      <c r="AT38" s="419">
        <f t="shared" si="26"/>
        <v>5.7586797691874053E-2</v>
      </c>
      <c r="AU38" s="419">
        <f t="shared" si="27"/>
        <v>5.6886976315844225E-2</v>
      </c>
      <c r="AV38" s="420">
        <f t="shared" si="28"/>
        <v>5.5207503038790282E-2</v>
      </c>
      <c r="AW38" s="419">
        <f t="shared" si="29"/>
        <v>5.4308710260562436E-2</v>
      </c>
      <c r="AX38" s="82"/>
    </row>
    <row r="39" spans="1:50" s="71" customFormat="1" ht="13.2" customHeight="1" x14ac:dyDescent="0.3">
      <c r="A39" s="83" t="str" cm="1">
        <f t="array" ref="A39">IF(B39="","",IF(AND(H39:AK39=0),"n/a",""))</f>
        <v/>
      </c>
      <c r="B39" s="90" t="s">
        <v>201</v>
      </c>
      <c r="C39" s="90" t="s">
        <v>269</v>
      </c>
      <c r="D39" s="83" t="str">
        <f>_xlfn.XLOOKUP(B39,IS_Db!C:C,IS_Db!E:E)</f>
        <v>Operating Expenses</v>
      </c>
      <c r="E39" s="83" t="str">
        <f>_xlfn.XLOOKUP(B39,IS_Db!C:C,IS_Db!F:F)</f>
        <v>Classroom Expenses - Food, Snacks, Supplies</v>
      </c>
      <c r="F39" s="83" t="s">
        <v>10</v>
      </c>
      <c r="G39" s="83"/>
      <c r="H39" s="91">
        <f>SUMIFS(IS_Db!H:H,IS_Db!$C:$C,Detail_PL!$B$39,IS_Db!$D:$D,Detail_PL!$C$39)</f>
        <v>0.99136000000000002</v>
      </c>
      <c r="I39" s="91">
        <f>SUMIFS(IS_Db!I:I,IS_Db!$C:$C,Detail_PL!$B$39,IS_Db!$D:$D,Detail_PL!$C$39)</f>
        <v>0.46862999999999999</v>
      </c>
      <c r="J39" s="91">
        <f>SUMIFS(IS_Db!J:J,IS_Db!$C:$C,Detail_PL!$B$39,IS_Db!$D:$D,Detail_PL!$C$39)</f>
        <v>0.49342999999999998</v>
      </c>
      <c r="K39" s="91">
        <f>SUMIFS(IS_Db!K:K,IS_Db!$C:$C,Detail_PL!$B$39,IS_Db!$D:$D,Detail_PL!$C$39)</f>
        <v>0.18273</v>
      </c>
      <c r="L39" s="91">
        <f>SUMIFS(IS_Db!L:L,IS_Db!$C:$C,Detail_PL!$B$39,IS_Db!$D:$D,Detail_PL!$C$39)</f>
        <v>1.4736600000000002</v>
      </c>
      <c r="M39" s="91">
        <f>SUMIFS(IS_Db!M:M,IS_Db!$C:$C,Detail_PL!$B$39,IS_Db!$D:$D,Detail_PL!$C$39)</f>
        <v>4.1579600000000001</v>
      </c>
      <c r="N39" s="91">
        <f>SUMIFS(IS_Db!N:N,IS_Db!$C:$C,Detail_PL!$B$39,IS_Db!$D:$D,Detail_PL!$C$39)</f>
        <v>1.9137299999999999</v>
      </c>
      <c r="O39" s="91">
        <f>SUMIFS(IS_Db!O:O,IS_Db!$C:$C,Detail_PL!$B$39,IS_Db!$D:$D,Detail_PL!$C$39)</f>
        <v>1.41709</v>
      </c>
      <c r="P39" s="91">
        <f>SUMIFS(IS_Db!P:P,IS_Db!$C:$C,Detail_PL!$B$39,IS_Db!$D:$D,Detail_PL!$C$39)</f>
        <v>1.2512799999999999</v>
      </c>
      <c r="Q39" s="91">
        <f>SUMIFS(IS_Db!Q:Q,IS_Db!$C:$C,Detail_PL!$B$39,IS_Db!$D:$D,Detail_PL!$C$39)</f>
        <v>0.81738999999999995</v>
      </c>
      <c r="R39" s="91">
        <f>SUMIFS(IS_Db!R:R,IS_Db!$C:$C,Detail_PL!$B$39,IS_Db!$D:$D,Detail_PL!$C$39)</f>
        <v>1.8301800000000001</v>
      </c>
      <c r="S39" s="91">
        <f>SUMIFS(IS_Db!S:S,IS_Db!$C:$C,Detail_PL!$B$39,IS_Db!$D:$D,Detail_PL!$C$39)</f>
        <v>-1.222E-2</v>
      </c>
      <c r="T39" s="93">
        <f>SUMIFS(IS_Db!T:T,IS_Db!$C:$C,Detail_PL!$B$39,IS_Db!$D:$D,Detail_PL!$C$39)</f>
        <v>1.4026099999999999</v>
      </c>
      <c r="U39" s="91">
        <f>SUMIFS(IS_Db!U:U,IS_Db!$C:$C,Detail_PL!$B$39,IS_Db!$D:$D,Detail_PL!$C$39)</f>
        <v>1.5286900000000001</v>
      </c>
      <c r="V39" s="91">
        <f>SUMIFS(IS_Db!V:V,IS_Db!$C:$C,Detail_PL!$B$39,IS_Db!$D:$D,Detail_PL!$C$39)</f>
        <v>1.90093</v>
      </c>
      <c r="W39" s="91">
        <f>SUMIFS(IS_Db!W:W,IS_Db!$C:$C,Detail_PL!$B$39,IS_Db!$D:$D,Detail_PL!$C$39)</f>
        <v>12.772219999999999</v>
      </c>
      <c r="X39" s="91">
        <f>SUMIFS(IS_Db!X:X,IS_Db!$C:$C,Detail_PL!$B$39,IS_Db!$D:$D,Detail_PL!$C$39)</f>
        <v>7.2020000000000001E-2</v>
      </c>
      <c r="Y39" s="91">
        <f>SUMIFS(IS_Db!Y:Y,IS_Db!$C:$C,Detail_PL!$B$39,IS_Db!$D:$D,Detail_PL!$C$39)</f>
        <v>0.14512</v>
      </c>
      <c r="Z39" s="91">
        <f>SUMIFS(IS_Db!Z:Z,IS_Db!$C:$C,Detail_PL!$B$39,IS_Db!$D:$D,Detail_PL!$C$39)</f>
        <v>0.69159000000000004</v>
      </c>
      <c r="AA39" s="91">
        <f>SUMIFS(IS_Db!AA:AA,IS_Db!$C:$C,Detail_PL!$B$39,IS_Db!$D:$D,Detail_PL!$C$39)</f>
        <v>0.66976999999999998</v>
      </c>
      <c r="AB39" s="91">
        <f>SUMIFS(IS_Db!AB:AB,IS_Db!$C:$C,Detail_PL!$B$39,IS_Db!$D:$D,Detail_PL!$C$39)</f>
        <v>0.18046000000000001</v>
      </c>
      <c r="AC39" s="91">
        <f>SUMIFS(IS_Db!AC:AC,IS_Db!$C:$C,Detail_PL!$B$39,IS_Db!$D:$D,Detail_PL!$C$39)</f>
        <v>9.8879999999999996E-2</v>
      </c>
      <c r="AD39" s="91">
        <f>SUMIFS(IS_Db!AD:AD,IS_Db!$C:$C,Detail_PL!$B$39,IS_Db!$D:$D,Detail_PL!$C$39)</f>
        <v>2.853E-2</v>
      </c>
      <c r="AE39" s="92">
        <f>SUMIFS(IS_Db!AE:AE,IS_Db!$C:$C,Detail_PL!$B$39,IS_Db!$D:$D,Detail_PL!$C$39)</f>
        <v>5.4622999999999999</v>
      </c>
      <c r="AF39" s="91">
        <f>SUMIFS(IS_Db!AF:AF,IS_Db!$C:$C,Detail_PL!$B$39,IS_Db!$D:$D,Detail_PL!$C$39)</f>
        <v>7.2829999999999992E-2</v>
      </c>
      <c r="AG39" s="91">
        <f>SUMIFS(IS_Db!AG:AG,IS_Db!$C:$C,Detail_PL!$B$39,IS_Db!$D:$D,Detail_PL!$C$39)</f>
        <v>0.36954999999999999</v>
      </c>
      <c r="AH39" s="91">
        <f>SUMIFS(IS_Db!AH:AH,IS_Db!$C:$C,Detail_PL!$B$39,IS_Db!$D:$D,Detail_PL!$C$39)</f>
        <v>0.39773999999999998</v>
      </c>
      <c r="AI39" s="91">
        <f>SUMIFS(IS_Db!AI:AI,IS_Db!$C:$C,Detail_PL!$B$39,IS_Db!$D:$D,Detail_PL!$C$39)</f>
        <v>0.11827</v>
      </c>
      <c r="AJ39" s="91">
        <f>SUMIFS(IS_Db!AJ:AJ,IS_Db!$C:$C,Detail_PL!$B$39,IS_Db!$D:$D,Detail_PL!$C$39)</f>
        <v>1.5408599999999999</v>
      </c>
      <c r="AK39" s="91">
        <f>SUMIFS(IS_Db!AK:AK,IS_Db!$C:$C,Detail_PL!$B$39,IS_Db!$D:$D,Detail_PL!$C$39)</f>
        <v>1.5654100000000002</v>
      </c>
      <c r="AL39"/>
      <c r="AM39" s="102">
        <f>SUM(H39:S39)</f>
        <v>14.98522</v>
      </c>
      <c r="AN39" s="102">
        <f>SUM(T39:AE39)</f>
        <v>24.953119999999998</v>
      </c>
      <c r="AO39" s="102">
        <f>SUM(Z39:AK39)</f>
        <v>11.19619</v>
      </c>
      <c r="AP39" s="184">
        <f>SUM(T39:Y39)</f>
        <v>17.821589999999997</v>
      </c>
      <c r="AQ39" s="102">
        <f>SUM(AF39:AK39)</f>
        <v>4.0646599999999999</v>
      </c>
      <c r="AR39"/>
      <c r="AS39" s="419">
        <f t="shared" si="25"/>
        <v>9.7316554720610314E-3</v>
      </c>
      <c r="AT39" s="419">
        <f t="shared" si="26"/>
        <v>1.7997272589311983E-2</v>
      </c>
      <c r="AU39" s="419">
        <f t="shared" si="27"/>
        <v>7.3441994154284391E-3</v>
      </c>
      <c r="AV39" s="420">
        <f t="shared" si="28"/>
        <v>2.6066651072925818E-2</v>
      </c>
      <c r="AW39" s="419">
        <f t="shared" si="29"/>
        <v>4.9466901179269088E-3</v>
      </c>
      <c r="AX39" s="82"/>
    </row>
    <row r="40" spans="1:50" x14ac:dyDescent="0.3">
      <c r="A40" s="83" t="str" cm="1">
        <f t="array" ref="A40">IF(B40="","",IF(AND(H40:AK40=0),"n/a",""))</f>
        <v/>
      </c>
      <c r="B40" s="94" t="str">
        <f>E39</f>
        <v>Classroom Expenses - Food, Snacks, Supplies</v>
      </c>
      <c r="C40" s="169"/>
      <c r="D40" s="95"/>
      <c r="E40" s="95"/>
      <c r="F40" s="117"/>
      <c r="G40" s="94"/>
      <c r="H40" s="95">
        <f>SUM(H37:H39)</f>
        <v>10.632759999999999</v>
      </c>
      <c r="I40" s="95">
        <f t="shared" ref="I40:AK40" si="30">SUM(I37:I39)</f>
        <v>6.0524099999999992</v>
      </c>
      <c r="J40" s="95">
        <f t="shared" si="30"/>
        <v>11.34802</v>
      </c>
      <c r="K40" s="95">
        <f t="shared" si="30"/>
        <v>6.6196999999999999</v>
      </c>
      <c r="L40" s="95">
        <f t="shared" si="30"/>
        <v>9.8204799999999999</v>
      </c>
      <c r="M40" s="95">
        <f t="shared" si="30"/>
        <v>12.577300000000001</v>
      </c>
      <c r="N40" s="95">
        <f t="shared" si="30"/>
        <v>8.5149299999999997</v>
      </c>
      <c r="O40" s="95">
        <f t="shared" si="30"/>
        <v>9.6107600000000009</v>
      </c>
      <c r="P40" s="95">
        <f t="shared" si="30"/>
        <v>7.8822799999999997</v>
      </c>
      <c r="Q40" s="95">
        <f t="shared" si="30"/>
        <v>9.2460899999999988</v>
      </c>
      <c r="R40" s="95">
        <f t="shared" si="30"/>
        <v>9.4083000000000006</v>
      </c>
      <c r="S40" s="117">
        <f t="shared" si="30"/>
        <v>10.88198</v>
      </c>
      <c r="T40" s="181">
        <f t="shared" si="30"/>
        <v>7.4111399999999996</v>
      </c>
      <c r="U40" s="95">
        <f t="shared" si="30"/>
        <v>8.8025899999999986</v>
      </c>
      <c r="V40" s="95">
        <f t="shared" si="30"/>
        <v>8.9086400000000001</v>
      </c>
      <c r="W40" s="95">
        <f t="shared" si="30"/>
        <v>20.526489999999999</v>
      </c>
      <c r="X40" s="95">
        <f t="shared" si="30"/>
        <v>9.8994900000000001</v>
      </c>
      <c r="Y40" s="95">
        <f t="shared" si="30"/>
        <v>7.8237399999999999</v>
      </c>
      <c r="Z40" s="95">
        <f t="shared" si="30"/>
        <v>10.04256</v>
      </c>
      <c r="AA40" s="95">
        <f t="shared" si="30"/>
        <v>7.9717000000000002</v>
      </c>
      <c r="AB40" s="95">
        <f t="shared" si="30"/>
        <v>5.7932399999999999</v>
      </c>
      <c r="AC40" s="95">
        <f t="shared" si="30"/>
        <v>10.479529999999999</v>
      </c>
      <c r="AD40" s="95">
        <f t="shared" si="30"/>
        <v>7.9016000000000002</v>
      </c>
      <c r="AE40" s="118">
        <f t="shared" si="30"/>
        <v>13.268990000000001</v>
      </c>
      <c r="AF40" s="95">
        <f t="shared" si="30"/>
        <v>6.7037499999999994</v>
      </c>
      <c r="AG40" s="95">
        <f t="shared" si="30"/>
        <v>7.5711600000000008</v>
      </c>
      <c r="AH40" s="95">
        <f t="shared" si="30"/>
        <v>10.140490000000002</v>
      </c>
      <c r="AI40" s="95">
        <f t="shared" si="30"/>
        <v>9.8554500000000012</v>
      </c>
      <c r="AJ40" s="95">
        <f t="shared" si="30"/>
        <v>9.5724099999999996</v>
      </c>
      <c r="AK40" s="95">
        <f t="shared" si="30"/>
        <v>11.1815</v>
      </c>
      <c r="AM40" s="95">
        <f>SUM(AM37:AM39)</f>
        <v>112.59500999999999</v>
      </c>
      <c r="AN40" s="95">
        <f>SUM(AN37:AN39)</f>
        <v>118.82970999999999</v>
      </c>
      <c r="AO40" s="117">
        <f>SUM(AO37:AO39)</f>
        <v>110.48238000000001</v>
      </c>
      <c r="AP40" s="181">
        <f>SUM(AP37:AP39)</f>
        <v>63.37209</v>
      </c>
      <c r="AQ40" s="95">
        <f>SUM(AQ37:AQ39)</f>
        <v>55.024760000000001</v>
      </c>
      <c r="AS40" s="421">
        <f t="shared" si="25"/>
        <v>7.3121105008352658E-2</v>
      </c>
      <c r="AT40" s="421">
        <f t="shared" si="26"/>
        <v>8.5705141584655226E-2</v>
      </c>
      <c r="AU40" s="421">
        <f t="shared" si="27"/>
        <v>7.2471495268581793E-2</v>
      </c>
      <c r="AV40" s="422">
        <f t="shared" si="28"/>
        <v>9.2690840592340618E-2</v>
      </c>
      <c r="AW40" s="421">
        <f t="shared" si="29"/>
        <v>6.6965118000841359E-2</v>
      </c>
      <c r="AX40" s="82"/>
    </row>
    <row r="41" spans="1:50" x14ac:dyDescent="0.3">
      <c r="A41" s="83" t="str" cm="1">
        <f t="array" ref="A41">IF(B41="","",IF(AND(H41:AK41=0),"n/a",""))</f>
        <v/>
      </c>
      <c r="B41" s="175" t="s">
        <v>327</v>
      </c>
      <c r="C41" s="175"/>
      <c r="D41" s="175"/>
      <c r="E41" s="175"/>
      <c r="F41" s="175"/>
      <c r="G41" s="175"/>
      <c r="H41" s="177">
        <f>SUM(H40,H35)</f>
        <v>60.645040000000002</v>
      </c>
      <c r="I41" s="177">
        <f t="shared" ref="I41:AK41" si="31">SUM(I40,I35)</f>
        <v>56.946420000000003</v>
      </c>
      <c r="J41" s="177">
        <f t="shared" si="31"/>
        <v>68.505620000000008</v>
      </c>
      <c r="K41" s="177">
        <f t="shared" si="31"/>
        <v>59.03860000000001</v>
      </c>
      <c r="L41" s="177">
        <f t="shared" si="31"/>
        <v>62.625299999999996</v>
      </c>
      <c r="M41" s="177">
        <f t="shared" si="31"/>
        <v>86.884709999999984</v>
      </c>
      <c r="N41" s="177">
        <f t="shared" si="31"/>
        <v>62.981310000000001</v>
      </c>
      <c r="O41" s="177">
        <f t="shared" si="31"/>
        <v>66.786960000000008</v>
      </c>
      <c r="P41" s="177">
        <f t="shared" si="31"/>
        <v>54.747110000000006</v>
      </c>
      <c r="Q41" s="177">
        <f t="shared" si="31"/>
        <v>111.49107000000001</v>
      </c>
      <c r="R41" s="177">
        <f t="shared" si="31"/>
        <v>87.624020000000002</v>
      </c>
      <c r="S41" s="177">
        <f t="shared" si="31"/>
        <v>63.819459999999992</v>
      </c>
      <c r="T41" s="185">
        <f t="shared" si="31"/>
        <v>46.501370000000009</v>
      </c>
      <c r="U41" s="177">
        <f t="shared" si="31"/>
        <v>52.266059999999996</v>
      </c>
      <c r="V41" s="177">
        <f t="shared" si="31"/>
        <v>49.313330000000001</v>
      </c>
      <c r="W41" s="177">
        <f t="shared" si="31"/>
        <v>63.915770000000009</v>
      </c>
      <c r="X41" s="177">
        <f t="shared" si="31"/>
        <v>82.328119999999998</v>
      </c>
      <c r="Y41" s="177">
        <f t="shared" si="31"/>
        <v>61.087990000000012</v>
      </c>
      <c r="Z41" s="177">
        <f t="shared" si="31"/>
        <v>66.322649999999996</v>
      </c>
      <c r="AA41" s="177">
        <f t="shared" si="31"/>
        <v>62.060590000000005</v>
      </c>
      <c r="AB41" s="177">
        <f t="shared" si="31"/>
        <v>61.07226</v>
      </c>
      <c r="AC41" s="177">
        <f t="shared" si="31"/>
        <v>64.048060000000007</v>
      </c>
      <c r="AD41" s="177">
        <f t="shared" si="31"/>
        <v>85.506180000000001</v>
      </c>
      <c r="AE41" s="191">
        <f t="shared" si="31"/>
        <v>86.886970000000019</v>
      </c>
      <c r="AF41" s="177">
        <f t="shared" si="31"/>
        <v>61.341120000000004</v>
      </c>
      <c r="AG41" s="177">
        <f t="shared" si="31"/>
        <v>66.958330000000004</v>
      </c>
      <c r="AH41" s="177">
        <f t="shared" si="31"/>
        <v>71.544170000000008</v>
      </c>
      <c r="AI41" s="177">
        <f t="shared" si="31"/>
        <v>74.712660000000014</v>
      </c>
      <c r="AJ41" s="177">
        <f t="shared" si="31"/>
        <v>94.508799999999994</v>
      </c>
      <c r="AK41" s="177">
        <f t="shared" si="31"/>
        <v>73.418580000000006</v>
      </c>
      <c r="AL41" s="32">
        <f t="shared" ref="AL41:AQ41" si="32">SUM(AL40,AL35)</f>
        <v>0</v>
      </c>
      <c r="AM41" s="177">
        <f t="shared" si="32"/>
        <v>842.09561999999983</v>
      </c>
      <c r="AN41" s="177">
        <f t="shared" si="32"/>
        <v>781.30934999999988</v>
      </c>
      <c r="AO41" s="177">
        <f t="shared" si="32"/>
        <v>868.38036999999997</v>
      </c>
      <c r="AP41" s="185">
        <f t="shared" si="32"/>
        <v>355.41264000000001</v>
      </c>
      <c r="AQ41" s="177">
        <f t="shared" si="32"/>
        <v>442.48366000000004</v>
      </c>
      <c r="AS41" s="423">
        <f t="shared" si="25"/>
        <v>0.54687114692821492</v>
      </c>
      <c r="AT41" s="423">
        <f t="shared" si="26"/>
        <v>0.56351419576101747</v>
      </c>
      <c r="AU41" s="423">
        <f t="shared" si="27"/>
        <v>0.56961864756881864</v>
      </c>
      <c r="AV41" s="424">
        <f t="shared" si="28"/>
        <v>0.51984235266255141</v>
      </c>
      <c r="AW41" s="423">
        <f t="shared" si="29"/>
        <v>0.53850249424702934</v>
      </c>
      <c r="AX41" s="82"/>
    </row>
    <row r="42" spans="1:50" x14ac:dyDescent="0.3">
      <c r="A42" s="83"/>
      <c r="B42" s="176" t="s">
        <v>53</v>
      </c>
      <c r="C42" s="176"/>
      <c r="D42" s="176"/>
      <c r="E42" s="176"/>
      <c r="F42" s="176"/>
      <c r="G42" s="176"/>
      <c r="H42" s="115">
        <f t="shared" ref="H42:AQ42" si="33">H21-H41</f>
        <v>46.024909999999998</v>
      </c>
      <c r="I42" s="115">
        <f t="shared" si="33"/>
        <v>55.117079999999973</v>
      </c>
      <c r="J42" s="115">
        <f t="shared" si="33"/>
        <v>46.055259999999976</v>
      </c>
      <c r="K42" s="115">
        <f t="shared" si="33"/>
        <v>53.079240000000006</v>
      </c>
      <c r="L42" s="115">
        <f t="shared" si="33"/>
        <v>48.373730000000009</v>
      </c>
      <c r="M42" s="115">
        <f t="shared" si="33"/>
        <v>17.236670000000004</v>
      </c>
      <c r="N42" s="115">
        <f t="shared" si="33"/>
        <v>41.920689999999986</v>
      </c>
      <c r="O42" s="115">
        <f t="shared" si="33"/>
        <v>39.043999999999983</v>
      </c>
      <c r="P42" s="115">
        <f t="shared" si="33"/>
        <v>312.33672999999999</v>
      </c>
      <c r="Q42" s="115">
        <f t="shared" si="33"/>
        <v>-7.2408900000000074</v>
      </c>
      <c r="R42" s="115">
        <f t="shared" si="33"/>
        <v>17.469769999999997</v>
      </c>
      <c r="S42" s="115">
        <f t="shared" si="33"/>
        <v>28.330030000000022</v>
      </c>
      <c r="T42" s="116">
        <f t="shared" si="33"/>
        <v>52.20996999999997</v>
      </c>
      <c r="U42" s="115">
        <f t="shared" si="33"/>
        <v>114.47676</v>
      </c>
      <c r="V42" s="115">
        <f t="shared" si="33"/>
        <v>52.454929999999983</v>
      </c>
      <c r="W42" s="115">
        <f t="shared" si="33"/>
        <v>41.304769999999991</v>
      </c>
      <c r="X42" s="115">
        <f t="shared" si="33"/>
        <v>31.815610000000007</v>
      </c>
      <c r="Y42" s="115">
        <f t="shared" si="33"/>
        <v>36.018439999999977</v>
      </c>
      <c r="Z42" s="115">
        <f t="shared" si="33"/>
        <v>45.362630000000024</v>
      </c>
      <c r="AA42" s="115">
        <f t="shared" si="33"/>
        <v>48.285099999999986</v>
      </c>
      <c r="AB42" s="115">
        <f t="shared" si="33"/>
        <v>44.36996000000002</v>
      </c>
      <c r="AC42" s="115">
        <f t="shared" si="33"/>
        <v>47.685869999999994</v>
      </c>
      <c r="AD42" s="115">
        <f t="shared" si="33"/>
        <v>46.010850000000005</v>
      </c>
      <c r="AE42" s="192">
        <f t="shared" si="33"/>
        <v>45.190289999999976</v>
      </c>
      <c r="AF42" s="115">
        <f t="shared" si="33"/>
        <v>78.462659999999985</v>
      </c>
      <c r="AG42" s="115">
        <f t="shared" si="33"/>
        <v>65.920990000000003</v>
      </c>
      <c r="AH42" s="115">
        <f t="shared" si="33"/>
        <v>64.856480000000005</v>
      </c>
      <c r="AI42" s="115">
        <f t="shared" si="33"/>
        <v>62.549350000000047</v>
      </c>
      <c r="AJ42" s="115">
        <f t="shared" si="33"/>
        <v>44.027640000000005</v>
      </c>
      <c r="AK42" s="115">
        <f t="shared" si="33"/>
        <v>63.392089999999953</v>
      </c>
      <c r="AL42" s="32">
        <f t="shared" si="33"/>
        <v>0</v>
      </c>
      <c r="AM42" s="115">
        <f t="shared" si="33"/>
        <v>697.7472200000002</v>
      </c>
      <c r="AN42" s="115">
        <f t="shared" si="33"/>
        <v>605.18518000000006</v>
      </c>
      <c r="AO42" s="115">
        <f t="shared" si="33"/>
        <v>656.11391000000015</v>
      </c>
      <c r="AP42" s="116">
        <f t="shared" si="33"/>
        <v>328.2804799999999</v>
      </c>
      <c r="AQ42" s="115">
        <f t="shared" si="33"/>
        <v>379.20920999999993</v>
      </c>
      <c r="AS42" s="425">
        <f t="shared" si="25"/>
        <v>0.45312885307178502</v>
      </c>
      <c r="AT42" s="425">
        <f t="shared" si="26"/>
        <v>0.43648580423898253</v>
      </c>
      <c r="AU42" s="425">
        <f t="shared" si="27"/>
        <v>0.43038135243118136</v>
      </c>
      <c r="AV42" s="426">
        <f t="shared" si="28"/>
        <v>0.48015764733744865</v>
      </c>
      <c r="AW42" s="425">
        <f t="shared" si="29"/>
        <v>0.4614975057529706</v>
      </c>
      <c r="AX42" s="82"/>
    </row>
    <row r="43" spans="1:50" ht="5.0999999999999996" customHeight="1" x14ac:dyDescent="0.3">
      <c r="A43" s="83"/>
      <c r="B43" s="90"/>
      <c r="C43" s="90"/>
      <c r="D43" s="83"/>
      <c r="E43" s="83"/>
      <c r="F43" s="83"/>
      <c r="G43" s="83"/>
      <c r="H43" s="91"/>
      <c r="I43" s="91"/>
      <c r="J43" s="91"/>
      <c r="K43" s="91"/>
      <c r="L43" s="91"/>
      <c r="M43" s="91"/>
      <c r="N43" s="91"/>
      <c r="O43" s="91"/>
      <c r="P43" s="91"/>
      <c r="Q43" s="91"/>
      <c r="R43" s="91"/>
      <c r="S43" s="91"/>
      <c r="T43" s="93"/>
      <c r="U43" s="91"/>
      <c r="V43" s="91"/>
      <c r="W43" s="91"/>
      <c r="X43" s="91"/>
      <c r="Y43" s="91"/>
      <c r="Z43" s="91"/>
      <c r="AA43" s="91"/>
      <c r="AB43" s="91"/>
      <c r="AC43" s="91"/>
      <c r="AD43" s="91"/>
      <c r="AE43" s="92"/>
      <c r="AF43" s="91"/>
      <c r="AG43" s="91"/>
      <c r="AH43" s="91"/>
      <c r="AI43" s="91"/>
      <c r="AJ43" s="91"/>
      <c r="AK43" s="91"/>
      <c r="AM43" s="91"/>
      <c r="AN43" s="91"/>
      <c r="AO43" s="91"/>
      <c r="AP43" s="93"/>
      <c r="AQ43" s="91"/>
      <c r="AS43" s="414"/>
      <c r="AT43" s="414"/>
      <c r="AU43" s="414"/>
      <c r="AV43" s="415"/>
      <c r="AW43" s="414"/>
      <c r="AX43" s="82"/>
    </row>
    <row r="44" spans="1:50" x14ac:dyDescent="0.3">
      <c r="A44" s="83" t="str" cm="1">
        <f t="array" ref="A44">IF(B44="","",IF(AND(H44:AK44=0),"n/a",""))</f>
        <v/>
      </c>
      <c r="B44" s="90" t="s">
        <v>203</v>
      </c>
      <c r="C44" s="90" t="s">
        <v>271</v>
      </c>
      <c r="D44" s="83" t="str">
        <f>_xlfn.XLOOKUP(B44,IS_Db!C:C,IS_Db!E:E)</f>
        <v>Operating Expenses</v>
      </c>
      <c r="E44" s="83" t="str">
        <f>_xlfn.XLOOKUP(B44,IS_Db!C:C,IS_Db!F:F)</f>
        <v>OpEx - Rent</v>
      </c>
      <c r="F44" s="83" t="s">
        <v>12</v>
      </c>
      <c r="G44" s="83" t="s">
        <v>469</v>
      </c>
      <c r="H44" s="91">
        <f>SUMIFS(IS_Db!H:H,IS_Db!$C:$C,Detail_PL!$B$44,IS_Db!$D:$D,Detail_PL!$C$44)</f>
        <v>10.773309999999999</v>
      </c>
      <c r="I44" s="91">
        <f>SUMIFS(IS_Db!I:I,IS_Db!$C:$C,Detail_PL!$B$44,IS_Db!$D:$D,Detail_PL!$C$44)</f>
        <v>3.5714999999999999</v>
      </c>
      <c r="J44" s="91">
        <f>SUMIFS(IS_Db!J:J,IS_Db!$C:$C,Detail_PL!$B$44,IS_Db!$D:$D,Detail_PL!$C$44)</f>
        <v>11.13434</v>
      </c>
      <c r="K44" s="91">
        <f>SUMIFS(IS_Db!K:K,IS_Db!$C:$C,Detail_PL!$B$44,IS_Db!$D:$D,Detail_PL!$C$44)</f>
        <v>11.13434</v>
      </c>
      <c r="L44" s="91">
        <f>SUMIFS(IS_Db!L:L,IS_Db!$C:$C,Detail_PL!$B$44,IS_Db!$D:$D,Detail_PL!$C$44)</f>
        <v>20.13439</v>
      </c>
      <c r="M44" s="91">
        <f>SUMIFS(IS_Db!M:M,IS_Db!$C:$C,Detail_PL!$B$44,IS_Db!$D:$D,Detail_PL!$C$44)</f>
        <v>20.134340000000002</v>
      </c>
      <c r="N44" s="91">
        <f>SUMIFS(IS_Db!N:N,IS_Db!$C:$C,Detail_PL!$B$44,IS_Db!$D:$D,Detail_PL!$C$44)</f>
        <v>20.13429</v>
      </c>
      <c r="O44" s="91">
        <f>SUMIFS(IS_Db!O:O,IS_Db!$C:$C,Detail_PL!$B$44,IS_Db!$D:$D,Detail_PL!$C$44)</f>
        <v>20.134340000000002</v>
      </c>
      <c r="P44" s="91">
        <f>SUMIFS(IS_Db!P:P,IS_Db!$C:$C,Detail_PL!$B$44,IS_Db!$D:$D,Detail_PL!$C$44)</f>
        <v>20.134340000000002</v>
      </c>
      <c r="Q44" s="91">
        <f>SUMIFS(IS_Db!Q:Q,IS_Db!$C:$C,Detail_PL!$B$44,IS_Db!$D:$D,Detail_PL!$C$44)</f>
        <v>0</v>
      </c>
      <c r="R44" s="91">
        <f>SUMIFS(IS_Db!R:R,IS_Db!$C:$C,Detail_PL!$B$44,IS_Db!$D:$D,Detail_PL!$C$44)</f>
        <v>20.134340000000002</v>
      </c>
      <c r="S44" s="91">
        <f>SUMIFS(IS_Db!S:S,IS_Db!$C:$C,Detail_PL!$B$44,IS_Db!$D:$D,Detail_PL!$C$44)</f>
        <v>84.192549999999997</v>
      </c>
      <c r="T44" s="93">
        <f>SUMIFS(IS_Db!T:T,IS_Db!$C:$C,Detail_PL!$B$44,IS_Db!$D:$D,Detail_PL!$C$44)</f>
        <v>20.134340000000002</v>
      </c>
      <c r="U44" s="91">
        <f>SUMIFS(IS_Db!U:U,IS_Db!$C:$C,Detail_PL!$B$44,IS_Db!$D:$D,Detail_PL!$C$44)</f>
        <v>20.134340000000002</v>
      </c>
      <c r="V44" s="91">
        <f>SUMIFS(IS_Db!V:V,IS_Db!$C:$C,Detail_PL!$B$44,IS_Db!$D:$D,Detail_PL!$C$44)</f>
        <v>20.134340000000002</v>
      </c>
      <c r="W44" s="91">
        <f>SUMIFS(IS_Db!W:W,IS_Db!$C:$C,Detail_PL!$B$44,IS_Db!$D:$D,Detail_PL!$C$44)</f>
        <v>20.134340000000002</v>
      </c>
      <c r="X44" s="91">
        <f>SUMIFS(IS_Db!X:X,IS_Db!$C:$C,Detail_PL!$B$44,IS_Db!$D:$D,Detail_PL!$C$44)</f>
        <v>20.134340000000002</v>
      </c>
      <c r="Y44" s="91">
        <f>SUMIFS(IS_Db!Y:Y,IS_Db!$C:$C,Detail_PL!$B$44,IS_Db!$D:$D,Detail_PL!$C$44)</f>
        <v>20.884340000000002</v>
      </c>
      <c r="Z44" s="91">
        <f>SUMIFS(IS_Db!Z:Z,IS_Db!$C:$C,Detail_PL!$B$44,IS_Db!$D:$D,Detail_PL!$C$44)</f>
        <v>20.134340000000002</v>
      </c>
      <c r="AA44" s="91">
        <f>SUMIFS(IS_Db!AA:AA,IS_Db!$C:$C,Detail_PL!$B$44,IS_Db!$D:$D,Detail_PL!$C$44)</f>
        <v>20.134340000000002</v>
      </c>
      <c r="AB44" s="91">
        <f>SUMIFS(IS_Db!AB:AB,IS_Db!$C:$C,Detail_PL!$B$44,IS_Db!$D:$D,Detail_PL!$C$44)</f>
        <v>21.134340000000002</v>
      </c>
      <c r="AC44" s="91">
        <f>SUMIFS(IS_Db!AC:AC,IS_Db!$C:$C,Detail_PL!$B$44,IS_Db!$D:$D,Detail_PL!$C$44)</f>
        <v>21.134340000000002</v>
      </c>
      <c r="AD44" s="91">
        <f>SUMIFS(IS_Db!AD:AD,IS_Db!$C:$C,Detail_PL!$B$44,IS_Db!$D:$D,Detail_PL!$C$44)</f>
        <v>21.134340000000002</v>
      </c>
      <c r="AE44" s="92">
        <f>SUMIFS(IS_Db!AE:AE,IS_Db!$C:$C,Detail_PL!$B$44,IS_Db!$D:$D,Detail_PL!$C$44)</f>
        <v>21.134340000000002</v>
      </c>
      <c r="AF44" s="91">
        <f>SUMIFS(IS_Db!AF:AF,IS_Db!$C:$C,Detail_PL!$B$44,IS_Db!$D:$D,Detail_PL!$C$44)</f>
        <v>21.134340000000002</v>
      </c>
      <c r="AG44" s="91">
        <f>SUMIFS(IS_Db!AG:AG,IS_Db!$C:$C,Detail_PL!$B$44,IS_Db!$D:$D,Detail_PL!$C$44)</f>
        <v>21.134340000000002</v>
      </c>
      <c r="AH44" s="91">
        <f>SUMIFS(IS_Db!AH:AH,IS_Db!$C:$C,Detail_PL!$B$44,IS_Db!$D:$D,Detail_PL!$C$44)</f>
        <v>21.134340000000002</v>
      </c>
      <c r="AI44" s="91">
        <f>SUMIFS(IS_Db!AI:AI,IS_Db!$C:$C,Detail_PL!$B$44,IS_Db!$D:$D,Detail_PL!$C$44)</f>
        <v>21.134340000000002</v>
      </c>
      <c r="AJ44" s="91">
        <f>SUMIFS(IS_Db!AJ:AJ,IS_Db!$C:$C,Detail_PL!$B$44,IS_Db!$D:$D,Detail_PL!$C$44)</f>
        <v>21.134340000000002</v>
      </c>
      <c r="AK44" s="91">
        <f>SUMIFS(IS_Db!AK:AK,IS_Db!$C:$C,Detail_PL!$B$44,IS_Db!$D:$D,Detail_PL!$C$44)</f>
        <v>21.134340000000002</v>
      </c>
      <c r="AM44" s="91">
        <f>SUM(H44:S44)</f>
        <v>241.61207999999999</v>
      </c>
      <c r="AN44" s="91">
        <f>SUM(T44:AE44)</f>
        <v>246.36208000000008</v>
      </c>
      <c r="AO44" s="91">
        <f>SUM(Z44:AK44)</f>
        <v>251.61208000000008</v>
      </c>
      <c r="AP44" s="93">
        <f>SUM(T44:Y44)</f>
        <v>121.55604000000002</v>
      </c>
      <c r="AQ44" s="91">
        <f>SUM(AF44:AK44)</f>
        <v>126.80604000000002</v>
      </c>
      <c r="AS44" s="414">
        <f>AM44/$AM$21</f>
        <v>0.15690697370129017</v>
      </c>
      <c r="AT44" s="414">
        <f>AN44/$AN$21</f>
        <v>0.17768701907536563</v>
      </c>
      <c r="AU44" s="414">
        <f>AO44/$AO$21</f>
        <v>0.16504626045563126</v>
      </c>
      <c r="AV44" s="415">
        <f>AP44/$AP$21</f>
        <v>0.17779327660924837</v>
      </c>
      <c r="AW44" s="414">
        <f>AQ44/$AQ$21</f>
        <v>0.15432291629839751</v>
      </c>
      <c r="AX44" s="82"/>
    </row>
    <row r="45" spans="1:50" ht="5.0999999999999996" customHeight="1" x14ac:dyDescent="0.3">
      <c r="A45" s="83"/>
      <c r="B45" s="90"/>
      <c r="C45" s="90"/>
      <c r="D45" s="83"/>
      <c r="E45" s="83"/>
      <c r="F45" s="83"/>
      <c r="G45" s="83"/>
      <c r="H45" s="91"/>
      <c r="I45" s="91"/>
      <c r="J45" s="91"/>
      <c r="K45" s="91"/>
      <c r="L45" s="91"/>
      <c r="M45" s="91"/>
      <c r="N45" s="91"/>
      <c r="O45" s="91"/>
      <c r="P45" s="91"/>
      <c r="Q45" s="91"/>
      <c r="R45" s="91"/>
      <c r="S45" s="91"/>
      <c r="T45" s="93"/>
      <c r="U45" s="91"/>
      <c r="V45" s="91"/>
      <c r="W45" s="91"/>
      <c r="X45" s="91"/>
      <c r="Y45" s="91"/>
      <c r="Z45" s="91"/>
      <c r="AA45" s="91"/>
      <c r="AB45" s="91"/>
      <c r="AC45" s="91"/>
      <c r="AD45" s="91"/>
      <c r="AE45" s="92"/>
      <c r="AF45" s="91"/>
      <c r="AG45" s="91"/>
      <c r="AH45" s="91"/>
      <c r="AI45" s="91"/>
      <c r="AJ45" s="91"/>
      <c r="AK45" s="91"/>
      <c r="AM45" s="91"/>
      <c r="AN45" s="91"/>
      <c r="AO45" s="91"/>
      <c r="AP45" s="93"/>
      <c r="AQ45" s="91"/>
      <c r="AS45" s="414"/>
      <c r="AT45" s="414"/>
      <c r="AU45" s="414"/>
      <c r="AV45" s="415"/>
      <c r="AW45" s="414"/>
      <c r="AX45" s="82"/>
    </row>
    <row r="46" spans="1:50" s="71" customFormat="1" ht="13.2" customHeight="1" x14ac:dyDescent="0.3">
      <c r="A46" s="83" t="str" cm="1">
        <f t="array" ref="A46">IF(B46="","",IF(AND(H46:AK46=0),"n/a",""))</f>
        <v/>
      </c>
      <c r="B46" s="90" t="s">
        <v>238</v>
      </c>
      <c r="C46" s="90" t="s">
        <v>306</v>
      </c>
      <c r="D46" s="83" t="str">
        <f>_xlfn.XLOOKUP(B46,IS_Db!C:C,IS_Db!E:E)</f>
        <v>Operating Expenses</v>
      </c>
      <c r="E46" s="83" t="s">
        <v>474</v>
      </c>
      <c r="F46" s="83" t="s">
        <v>12</v>
      </c>
      <c r="G46" s="83"/>
      <c r="H46" s="91">
        <f>SUMIFS(IS_Db!H:H,IS_Db!$C:$C,Detail_PL!$B$46,IS_Db!$D:$D,Detail_PL!$C$46)</f>
        <v>0</v>
      </c>
      <c r="I46" s="91">
        <f>SUMIFS(IS_Db!I:I,IS_Db!$C:$C,Detail_PL!$B$46,IS_Db!$D:$D,Detail_PL!$C$46)</f>
        <v>0</v>
      </c>
      <c r="J46" s="91">
        <f>SUMIFS(IS_Db!J:J,IS_Db!$C:$C,Detail_PL!$B$46,IS_Db!$D:$D,Detail_PL!$C$46)</f>
        <v>0</v>
      </c>
      <c r="K46" s="91">
        <f>SUMIFS(IS_Db!K:K,IS_Db!$C:$C,Detail_PL!$B$46,IS_Db!$D:$D,Detail_PL!$C$46)</f>
        <v>0</v>
      </c>
      <c r="L46" s="91">
        <f>SUMIFS(IS_Db!L:L,IS_Db!$C:$C,Detail_PL!$B$46,IS_Db!$D:$D,Detail_PL!$C$46)</f>
        <v>0</v>
      </c>
      <c r="M46" s="91">
        <f>SUMIFS(IS_Db!M:M,IS_Db!$C:$C,Detail_PL!$B$46,IS_Db!$D:$D,Detail_PL!$C$46)</f>
        <v>0</v>
      </c>
      <c r="N46" s="91">
        <f>SUMIFS(IS_Db!N:N,IS_Db!$C:$C,Detail_PL!$B$46,IS_Db!$D:$D,Detail_PL!$C$46)</f>
        <v>0</v>
      </c>
      <c r="O46" s="91">
        <f>SUMIFS(IS_Db!O:O,IS_Db!$C:$C,Detail_PL!$B$46,IS_Db!$D:$D,Detail_PL!$C$46)</f>
        <v>0</v>
      </c>
      <c r="P46" s="91">
        <f>SUMIFS(IS_Db!P:P,IS_Db!$C:$C,Detail_PL!$B$46,IS_Db!$D:$D,Detail_PL!$C$46)</f>
        <v>0</v>
      </c>
      <c r="Q46" s="91">
        <f>SUMIFS(IS_Db!Q:Q,IS_Db!$C:$C,Detail_PL!$B$46,IS_Db!$D:$D,Detail_PL!$C$46)</f>
        <v>0</v>
      </c>
      <c r="R46" s="91">
        <f>SUMIFS(IS_Db!R:R,IS_Db!$C:$C,Detail_PL!$B$46,IS_Db!$D:$D,Detail_PL!$C$46)</f>
        <v>0</v>
      </c>
      <c r="S46" s="91">
        <f>SUMIFS(IS_Db!S:S,IS_Db!$C:$C,Detail_PL!$B$46,IS_Db!$D:$D,Detail_PL!$C$46)</f>
        <v>19.480900000000002</v>
      </c>
      <c r="T46" s="93">
        <f>SUMIFS(IS_Db!T:T,IS_Db!$C:$C,Detail_PL!$B$46,IS_Db!$D:$D,Detail_PL!$C$46)</f>
        <v>0</v>
      </c>
      <c r="U46" s="91">
        <f>SUMIFS(IS_Db!U:U,IS_Db!$C:$C,Detail_PL!$B$46,IS_Db!$D:$D,Detail_PL!$C$46)</f>
        <v>0</v>
      </c>
      <c r="V46" s="91">
        <f>SUMIFS(IS_Db!V:V,IS_Db!$C:$C,Detail_PL!$B$46,IS_Db!$D:$D,Detail_PL!$C$46)</f>
        <v>0</v>
      </c>
      <c r="W46" s="91">
        <f>SUMIFS(IS_Db!W:W,IS_Db!$C:$C,Detail_PL!$B$46,IS_Db!$D:$D,Detail_PL!$C$46)</f>
        <v>3.5760000000000001</v>
      </c>
      <c r="X46" s="91">
        <f>SUMIFS(IS_Db!X:X,IS_Db!$C:$C,Detail_PL!$B$46,IS_Db!$D:$D,Detail_PL!$C$46)</f>
        <v>0</v>
      </c>
      <c r="Y46" s="91">
        <f>SUMIFS(IS_Db!Y:Y,IS_Db!$C:$C,Detail_PL!$B$46,IS_Db!$D:$D,Detail_PL!$C$46)</f>
        <v>0</v>
      </c>
      <c r="Z46" s="91">
        <f>SUMIFS(IS_Db!Z:Z,IS_Db!$C:$C,Detail_PL!$B$46,IS_Db!$D:$D,Detail_PL!$C$46)</f>
        <v>0</v>
      </c>
      <c r="AA46" s="91">
        <f>SUMIFS(IS_Db!AA:AA,IS_Db!$C:$C,Detail_PL!$B$46,IS_Db!$D:$D,Detail_PL!$C$46)</f>
        <v>0</v>
      </c>
      <c r="AB46" s="91">
        <f>SUMIFS(IS_Db!AB:AB,IS_Db!$C:$C,Detail_PL!$B$46,IS_Db!$D:$D,Detail_PL!$C$46)</f>
        <v>0</v>
      </c>
      <c r="AC46" s="91">
        <f>SUMIFS(IS_Db!AC:AC,IS_Db!$C:$C,Detail_PL!$B$46,IS_Db!$D:$D,Detail_PL!$C$46)</f>
        <v>0</v>
      </c>
      <c r="AD46" s="91">
        <f>SUMIFS(IS_Db!AD:AD,IS_Db!$C:$C,Detail_PL!$B$46,IS_Db!$D:$D,Detail_PL!$C$46)</f>
        <v>0</v>
      </c>
      <c r="AE46" s="92">
        <f>SUMIFS(IS_Db!AE:AE,IS_Db!$C:$C,Detail_PL!$B$46,IS_Db!$D:$D,Detail_PL!$C$46)</f>
        <v>15.487020000000001</v>
      </c>
      <c r="AF46" s="91">
        <f>SUMIFS(IS_Db!AF:AF,IS_Db!$C:$C,Detail_PL!$B$46,IS_Db!$D:$D,Detail_PL!$C$46)</f>
        <v>0</v>
      </c>
      <c r="AG46" s="91">
        <f>SUMIFS(IS_Db!AG:AG,IS_Db!$C:$C,Detail_PL!$B$46,IS_Db!$D:$D,Detail_PL!$C$46)</f>
        <v>0</v>
      </c>
      <c r="AH46" s="91">
        <f>SUMIFS(IS_Db!AH:AH,IS_Db!$C:$C,Detail_PL!$B$46,IS_Db!$D:$D,Detail_PL!$C$46)</f>
        <v>0.87045000000000006</v>
      </c>
      <c r="AI46" s="91">
        <f>SUMIFS(IS_Db!AI:AI,IS_Db!$C:$C,Detail_PL!$B$46,IS_Db!$D:$D,Detail_PL!$C$46)</f>
        <v>4.9340000000000002</v>
      </c>
      <c r="AJ46" s="91">
        <f>SUMIFS(IS_Db!AJ:AJ,IS_Db!$C:$C,Detail_PL!$B$46,IS_Db!$D:$D,Detail_PL!$C$46)</f>
        <v>0</v>
      </c>
      <c r="AK46" s="91">
        <f>SUMIFS(IS_Db!AK:AK,IS_Db!$C:$C,Detail_PL!$B$46,IS_Db!$D:$D,Detail_PL!$C$46)</f>
        <v>0</v>
      </c>
      <c r="AL46"/>
      <c r="AM46" s="102">
        <f>SUM(H46:S46)</f>
        <v>19.480900000000002</v>
      </c>
      <c r="AN46" s="102">
        <f>SUM(T46:AE46)</f>
        <v>19.063020000000002</v>
      </c>
      <c r="AO46" s="102">
        <f>SUM(Z46:AK46)</f>
        <v>21.291470000000004</v>
      </c>
      <c r="AP46" s="184">
        <f>SUM(T46:Y46)</f>
        <v>3.5760000000000001</v>
      </c>
      <c r="AQ46" s="102">
        <f>SUM(AF46:AK46)</f>
        <v>5.8044500000000001</v>
      </c>
      <c r="AR46"/>
      <c r="AS46" s="419">
        <f>AM46/$AM$21</f>
        <v>1.2651226147208634E-2</v>
      </c>
      <c r="AT46" s="419">
        <f>AN46/$AN$21</f>
        <v>1.3749076961738899E-2</v>
      </c>
      <c r="AU46" s="419">
        <f>AO46/$AO$21</f>
        <v>1.3966251155760324E-2</v>
      </c>
      <c r="AV46" s="420">
        <f>AP46/$AP$21</f>
        <v>5.2304168279476036E-3</v>
      </c>
      <c r="AW46" s="419">
        <f>AQ46/$AQ$21</f>
        <v>7.064014076208304E-3</v>
      </c>
      <c r="AX46" s="82"/>
    </row>
    <row r="47" spans="1:50" x14ac:dyDescent="0.3">
      <c r="A47" s="83" t="str" cm="1">
        <f t="array" ref="A47">IF(B47="","",IF(AND(H47:AK47=0),"n/a",""))</f>
        <v/>
      </c>
      <c r="B47" s="90" t="s">
        <v>239</v>
      </c>
      <c r="C47" s="90" t="s">
        <v>307</v>
      </c>
      <c r="D47" s="83" t="str">
        <f>_xlfn.XLOOKUP(B47,IS_Db!C:C,IS_Db!E:E)</f>
        <v>Operating Expenses</v>
      </c>
      <c r="E47" s="83" t="s">
        <v>85</v>
      </c>
      <c r="F47" s="83" t="s">
        <v>12</v>
      </c>
      <c r="G47" s="83"/>
      <c r="H47" s="91">
        <f>SUMIFS(IS_Db!H:H,IS_Db!$C:$C,Detail_PL!$B$47,IS_Db!$D:$D,Detail_PL!$C$47)</f>
        <v>0</v>
      </c>
      <c r="I47" s="91">
        <f>SUMIFS(IS_Db!I:I,IS_Db!$C:$C,Detail_PL!$B$47,IS_Db!$D:$D,Detail_PL!$C$47)</f>
        <v>0</v>
      </c>
      <c r="J47" s="91">
        <f>SUMIFS(IS_Db!J:J,IS_Db!$C:$C,Detail_PL!$B$47,IS_Db!$D:$D,Detail_PL!$C$47)</f>
        <v>0</v>
      </c>
      <c r="K47" s="91">
        <f>SUMIFS(IS_Db!K:K,IS_Db!$C:$C,Detail_PL!$B$47,IS_Db!$D:$D,Detail_PL!$C$47)</f>
        <v>0.1</v>
      </c>
      <c r="L47" s="91">
        <f>SUMIFS(IS_Db!L:L,IS_Db!$C:$C,Detail_PL!$B$47,IS_Db!$D:$D,Detail_PL!$C$47)</f>
        <v>0</v>
      </c>
      <c r="M47" s="91">
        <f>SUMIFS(IS_Db!M:M,IS_Db!$C:$C,Detail_PL!$B$47,IS_Db!$D:$D,Detail_PL!$C$47)</f>
        <v>0.83857000000000004</v>
      </c>
      <c r="N47" s="91">
        <f>SUMIFS(IS_Db!N:N,IS_Db!$C:$C,Detail_PL!$B$47,IS_Db!$D:$D,Detail_PL!$C$47)</f>
        <v>0</v>
      </c>
      <c r="O47" s="91">
        <f>SUMIFS(IS_Db!O:O,IS_Db!$C:$C,Detail_PL!$B$47,IS_Db!$D:$D,Detail_PL!$C$47)</f>
        <v>0</v>
      </c>
      <c r="P47" s="91">
        <f>SUMIFS(IS_Db!P:P,IS_Db!$C:$C,Detail_PL!$B$47,IS_Db!$D:$D,Detail_PL!$C$47)</f>
        <v>1.26</v>
      </c>
      <c r="Q47" s="91">
        <f>SUMIFS(IS_Db!Q:Q,IS_Db!$C:$C,Detail_PL!$B$47,IS_Db!$D:$D,Detail_PL!$C$47)</f>
        <v>0</v>
      </c>
      <c r="R47" s="91">
        <f>SUMIFS(IS_Db!R:R,IS_Db!$C:$C,Detail_PL!$B$47,IS_Db!$D:$D,Detail_PL!$C$47)</f>
        <v>0</v>
      </c>
      <c r="S47" s="91">
        <f>SUMIFS(IS_Db!S:S,IS_Db!$C:$C,Detail_PL!$B$47,IS_Db!$D:$D,Detail_PL!$C$47)</f>
        <v>0.69342999999999999</v>
      </c>
      <c r="T47" s="93">
        <f>SUMIFS(IS_Db!T:T,IS_Db!$C:$C,Detail_PL!$B$47,IS_Db!$D:$D,Detail_PL!$C$47)</f>
        <v>0</v>
      </c>
      <c r="U47" s="91">
        <f>SUMIFS(IS_Db!U:U,IS_Db!$C:$C,Detail_PL!$B$47,IS_Db!$D:$D,Detail_PL!$C$47)</f>
        <v>0</v>
      </c>
      <c r="V47" s="91">
        <f>SUMIFS(IS_Db!V:V,IS_Db!$C:$C,Detail_PL!$B$47,IS_Db!$D:$D,Detail_PL!$C$47)</f>
        <v>0</v>
      </c>
      <c r="W47" s="91">
        <f>SUMIFS(IS_Db!W:W,IS_Db!$C:$C,Detail_PL!$B$47,IS_Db!$D:$D,Detail_PL!$C$47)</f>
        <v>4.5819999999999999</v>
      </c>
      <c r="X47" s="91">
        <f>SUMIFS(IS_Db!X:X,IS_Db!$C:$C,Detail_PL!$B$47,IS_Db!$D:$D,Detail_PL!$C$47)</f>
        <v>0</v>
      </c>
      <c r="Y47" s="91">
        <f>SUMIFS(IS_Db!Y:Y,IS_Db!$C:$C,Detail_PL!$B$47,IS_Db!$D:$D,Detail_PL!$C$47)</f>
        <v>1.0662799999999999</v>
      </c>
      <c r="Z47" s="91">
        <f>SUMIFS(IS_Db!Z:Z,IS_Db!$C:$C,Detail_PL!$B$47,IS_Db!$D:$D,Detail_PL!$C$47)</f>
        <v>0</v>
      </c>
      <c r="AA47" s="91">
        <f>SUMIFS(IS_Db!AA:AA,IS_Db!$C:$C,Detail_PL!$B$47,IS_Db!$D:$D,Detail_PL!$C$47)</f>
        <v>0</v>
      </c>
      <c r="AB47" s="91">
        <f>SUMIFS(IS_Db!AB:AB,IS_Db!$C:$C,Detail_PL!$B$47,IS_Db!$D:$D,Detail_PL!$C$47)</f>
        <v>-4.7220000000000004</v>
      </c>
      <c r="AC47" s="91">
        <f>SUMIFS(IS_Db!AC:AC,IS_Db!$C:$C,Detail_PL!$B$47,IS_Db!$D:$D,Detail_PL!$C$47)</f>
        <v>0</v>
      </c>
      <c r="AD47" s="91">
        <f>SUMIFS(IS_Db!AD:AD,IS_Db!$C:$C,Detail_PL!$B$47,IS_Db!$D:$D,Detail_PL!$C$47)</f>
        <v>0</v>
      </c>
      <c r="AE47" s="92">
        <f>SUMIFS(IS_Db!AE:AE,IS_Db!$C:$C,Detail_PL!$B$47,IS_Db!$D:$D,Detail_PL!$C$47)</f>
        <v>1.1299999999999999</v>
      </c>
      <c r="AF47" s="91">
        <f>SUMIFS(IS_Db!AF:AF,IS_Db!$C:$C,Detail_PL!$B$47,IS_Db!$D:$D,Detail_PL!$C$47)</f>
        <v>0</v>
      </c>
      <c r="AG47" s="91">
        <f>SUMIFS(IS_Db!AG:AG,IS_Db!$C:$C,Detail_PL!$B$47,IS_Db!$D:$D,Detail_PL!$C$47)</f>
        <v>0</v>
      </c>
      <c r="AH47" s="91">
        <f>SUMIFS(IS_Db!AH:AH,IS_Db!$C:$C,Detail_PL!$B$47,IS_Db!$D:$D,Detail_PL!$C$47)</f>
        <v>0</v>
      </c>
      <c r="AI47" s="91">
        <f>SUMIFS(IS_Db!AI:AI,IS_Db!$C:$C,Detail_PL!$B$47,IS_Db!$D:$D,Detail_PL!$C$47)</f>
        <v>0</v>
      </c>
      <c r="AJ47" s="91">
        <f>SUMIFS(IS_Db!AJ:AJ,IS_Db!$C:$C,Detail_PL!$B$47,IS_Db!$D:$D,Detail_PL!$C$47)</f>
        <v>0</v>
      </c>
      <c r="AK47" s="91">
        <f>SUMIFS(IS_Db!AK:AK,IS_Db!$C:$C,Detail_PL!$B$47,IS_Db!$D:$D,Detail_PL!$C$47)</f>
        <v>0</v>
      </c>
      <c r="AM47" s="91">
        <f>SUM(H47:S47)</f>
        <v>2.8920000000000003</v>
      </c>
      <c r="AN47" s="91">
        <f>SUM(T47:AE47)</f>
        <v>2.0562799999999992</v>
      </c>
      <c r="AO47" s="91">
        <f>SUM(Z47:AK47)</f>
        <v>-3.5920000000000005</v>
      </c>
      <c r="AP47" s="93">
        <f>SUM(T47:Y47)</f>
        <v>5.6482799999999997</v>
      </c>
      <c r="AQ47" s="91">
        <f>SUM(AF47:AK47)</f>
        <v>0</v>
      </c>
      <c r="AS47" s="414">
        <f>AM47/$AM$21</f>
        <v>1.8781137430882234E-3</v>
      </c>
      <c r="AT47" s="414">
        <f>AN47/$AN$21</f>
        <v>1.483078335693109E-3</v>
      </c>
      <c r="AU47" s="414">
        <f>AO47/$AO$21</f>
        <v>-2.3561911954172766E-3</v>
      </c>
      <c r="AV47" s="415">
        <f>AP47/$AP$21</f>
        <v>8.2614258280089177E-3</v>
      </c>
      <c r="AW47" s="414">
        <f>AQ47/$AQ$21</f>
        <v>0</v>
      </c>
      <c r="AX47" s="82"/>
    </row>
    <row r="48" spans="1:50" x14ac:dyDescent="0.3">
      <c r="A48" s="83" t="str" cm="1">
        <f t="array" ref="A48">IF(B48="","",IF(AND(H48:AK48=0),"n/a",""))</f>
        <v/>
      </c>
      <c r="B48" s="94" t="str">
        <f>E47</f>
        <v>OpEx - Other</v>
      </c>
      <c r="C48" s="169"/>
      <c r="D48" s="95"/>
      <c r="E48" s="95"/>
      <c r="F48" s="117"/>
      <c r="G48" s="94"/>
      <c r="H48" s="95">
        <f>SUM(H46:H47)</f>
        <v>0</v>
      </c>
      <c r="I48" s="95">
        <f t="shared" ref="I48:AK48" si="34">SUM(I46:I47)</f>
        <v>0</v>
      </c>
      <c r="J48" s="95">
        <f t="shared" si="34"/>
        <v>0</v>
      </c>
      <c r="K48" s="95">
        <f t="shared" si="34"/>
        <v>0.1</v>
      </c>
      <c r="L48" s="95">
        <f t="shared" si="34"/>
        <v>0</v>
      </c>
      <c r="M48" s="95">
        <f t="shared" si="34"/>
        <v>0.83857000000000004</v>
      </c>
      <c r="N48" s="95">
        <f t="shared" si="34"/>
        <v>0</v>
      </c>
      <c r="O48" s="95">
        <f t="shared" si="34"/>
        <v>0</v>
      </c>
      <c r="P48" s="95">
        <f t="shared" si="34"/>
        <v>1.26</v>
      </c>
      <c r="Q48" s="95">
        <f t="shared" si="34"/>
        <v>0</v>
      </c>
      <c r="R48" s="95">
        <f t="shared" si="34"/>
        <v>0</v>
      </c>
      <c r="S48" s="117">
        <f t="shared" si="34"/>
        <v>20.174330000000001</v>
      </c>
      <c r="T48" s="181">
        <f t="shared" si="34"/>
        <v>0</v>
      </c>
      <c r="U48" s="95">
        <f t="shared" si="34"/>
        <v>0</v>
      </c>
      <c r="V48" s="95">
        <f t="shared" si="34"/>
        <v>0</v>
      </c>
      <c r="W48" s="95">
        <f t="shared" si="34"/>
        <v>8.1579999999999995</v>
      </c>
      <c r="X48" s="95">
        <f t="shared" si="34"/>
        <v>0</v>
      </c>
      <c r="Y48" s="95">
        <f t="shared" si="34"/>
        <v>1.0662799999999999</v>
      </c>
      <c r="Z48" s="95">
        <f t="shared" si="34"/>
        <v>0</v>
      </c>
      <c r="AA48" s="95">
        <f t="shared" si="34"/>
        <v>0</v>
      </c>
      <c r="AB48" s="95">
        <f t="shared" si="34"/>
        <v>-4.7220000000000004</v>
      </c>
      <c r="AC48" s="95">
        <f t="shared" si="34"/>
        <v>0</v>
      </c>
      <c r="AD48" s="95">
        <f t="shared" si="34"/>
        <v>0</v>
      </c>
      <c r="AE48" s="118">
        <f t="shared" si="34"/>
        <v>16.61702</v>
      </c>
      <c r="AF48" s="95">
        <f t="shared" si="34"/>
        <v>0</v>
      </c>
      <c r="AG48" s="95">
        <f t="shared" si="34"/>
        <v>0</v>
      </c>
      <c r="AH48" s="95">
        <f t="shared" si="34"/>
        <v>0.87045000000000006</v>
      </c>
      <c r="AI48" s="95">
        <f t="shared" si="34"/>
        <v>4.9340000000000002</v>
      </c>
      <c r="AJ48" s="95">
        <f t="shared" si="34"/>
        <v>0</v>
      </c>
      <c r="AK48" s="95">
        <f t="shared" si="34"/>
        <v>0</v>
      </c>
      <c r="AM48" s="95">
        <f>SUM(AM46:AM47)</f>
        <v>22.372900000000001</v>
      </c>
      <c r="AN48" s="95">
        <f>SUM(AN46:AN47)</f>
        <v>21.119300000000003</v>
      </c>
      <c r="AO48" s="117">
        <f>SUM(AO46:AO47)</f>
        <v>17.699470000000005</v>
      </c>
      <c r="AP48" s="181">
        <f>SUM(AP46:AP47)</f>
        <v>9.2242800000000003</v>
      </c>
      <c r="AQ48" s="95">
        <f>SUM(AQ46:AQ47)</f>
        <v>5.8044500000000001</v>
      </c>
      <c r="AS48" s="421">
        <f>AM48/$AM$21</f>
        <v>1.4529339890296858E-2</v>
      </c>
      <c r="AT48" s="421">
        <f>AN48/$AN$21</f>
        <v>1.5232155297432009E-2</v>
      </c>
      <c r="AU48" s="421">
        <f>AO48/$AO$21</f>
        <v>1.1610059960343049E-2</v>
      </c>
      <c r="AV48" s="422">
        <f>AP48/$AP$21</f>
        <v>1.3491842655956522E-2</v>
      </c>
      <c r="AW48" s="421">
        <f>AQ48/$AQ$21</f>
        <v>7.064014076208304E-3</v>
      </c>
      <c r="AX48" s="82"/>
    </row>
    <row r="49" spans="1:54" ht="5.0999999999999996" customHeight="1" x14ac:dyDescent="0.3">
      <c r="A49" s="83"/>
      <c r="B49" s="90"/>
      <c r="C49" s="90"/>
      <c r="D49" s="83"/>
      <c r="E49" s="83"/>
      <c r="F49" s="83"/>
      <c r="G49" s="83"/>
      <c r="H49" s="91"/>
      <c r="I49" s="91"/>
      <c r="J49" s="91"/>
      <c r="K49" s="91"/>
      <c r="L49" s="91"/>
      <c r="M49" s="91"/>
      <c r="N49" s="91"/>
      <c r="O49" s="91"/>
      <c r="P49" s="91"/>
      <c r="Q49" s="91"/>
      <c r="R49" s="91"/>
      <c r="S49" s="91"/>
      <c r="T49" s="93"/>
      <c r="U49" s="91"/>
      <c r="V49" s="91"/>
      <c r="W49" s="91"/>
      <c r="X49" s="91"/>
      <c r="Y49" s="91"/>
      <c r="Z49" s="91"/>
      <c r="AA49" s="91"/>
      <c r="AB49" s="91"/>
      <c r="AC49" s="91"/>
      <c r="AD49" s="91"/>
      <c r="AE49" s="92"/>
      <c r="AF49" s="91"/>
      <c r="AG49" s="91"/>
      <c r="AH49" s="91"/>
      <c r="AI49" s="91"/>
      <c r="AJ49" s="91"/>
      <c r="AK49" s="91"/>
      <c r="AM49" s="91"/>
      <c r="AN49" s="91"/>
      <c r="AO49" s="91"/>
      <c r="AP49" s="93"/>
      <c r="AQ49" s="91"/>
      <c r="AS49" s="414"/>
      <c r="AT49" s="414"/>
      <c r="AU49" s="414"/>
      <c r="AV49" s="415"/>
      <c r="AW49" s="414"/>
      <c r="AX49" s="82"/>
    </row>
    <row r="50" spans="1:54" x14ac:dyDescent="0.3">
      <c r="A50" s="83" t="str" cm="1">
        <f t="array" ref="A50">IF(B50="","",IF(AND(H50:AK50=0),"n/a",""))</f>
        <v/>
      </c>
      <c r="B50" s="174" t="s">
        <v>205</v>
      </c>
      <c r="C50" s="174" t="s">
        <v>273</v>
      </c>
      <c r="D50" s="83" t="str">
        <f>_xlfn.XLOOKUP(B50,IS_Db!C:C,IS_Db!E:E)</f>
        <v>Operating Expenses</v>
      </c>
      <c r="E50" s="83" t="str">
        <f>_xlfn.XLOOKUP(B50,IS_Db!C:C,IS_Db!F:F)</f>
        <v>OpEx - Utilities</v>
      </c>
      <c r="F50" s="83" t="s">
        <v>12</v>
      </c>
      <c r="G50" s="96"/>
      <c r="H50" s="91">
        <f>SUMIFS(IS_Db!H:H,IS_Db!$C:$C,Detail_PL!$B$50,IS_Db!$D:$D,Detail_PL!$C$50)</f>
        <v>9.5000000000000001E-2</v>
      </c>
      <c r="I50" s="91">
        <f>SUMIFS(IS_Db!I:I,IS_Db!$C:$C,Detail_PL!$B$50,IS_Db!$D:$D,Detail_PL!$C$50)</f>
        <v>9.5000000000000001E-2</v>
      </c>
      <c r="J50" s="91">
        <f>SUMIFS(IS_Db!J:J,IS_Db!$C:$C,Detail_PL!$B$50,IS_Db!$D:$D,Detail_PL!$C$50)</f>
        <v>9.5000000000000001E-2</v>
      </c>
      <c r="K50" s="91">
        <f>SUMIFS(IS_Db!K:K,IS_Db!$C:$C,Detail_PL!$B$50,IS_Db!$D:$D,Detail_PL!$C$50)</f>
        <v>9.5000000000000001E-2</v>
      </c>
      <c r="L50" s="91">
        <f>SUMIFS(IS_Db!L:L,IS_Db!$C:$C,Detail_PL!$B$50,IS_Db!$D:$D,Detail_PL!$C$50)</f>
        <v>9.5000000000000001E-2</v>
      </c>
      <c r="M50" s="91">
        <f>SUMIFS(IS_Db!M:M,IS_Db!$C:$C,Detail_PL!$B$50,IS_Db!$D:$D,Detail_PL!$C$50)</f>
        <v>9.5000000000000001E-2</v>
      </c>
      <c r="N50" s="91">
        <f>SUMIFS(IS_Db!N:N,IS_Db!$C:$C,Detail_PL!$B$50,IS_Db!$D:$D,Detail_PL!$C$50)</f>
        <v>9.7000000000000003E-2</v>
      </c>
      <c r="O50" s="91">
        <f>SUMIFS(IS_Db!O:O,IS_Db!$C:$C,Detail_PL!$B$50,IS_Db!$D:$D,Detail_PL!$C$50)</f>
        <v>9.7000000000000003E-2</v>
      </c>
      <c r="P50" s="91">
        <f>SUMIFS(IS_Db!P:P,IS_Db!$C:$C,Detail_PL!$B$50,IS_Db!$D:$D,Detail_PL!$C$50)</f>
        <v>9.7000000000000003E-2</v>
      </c>
      <c r="Q50" s="91">
        <f>SUMIFS(IS_Db!Q:Q,IS_Db!$C:$C,Detail_PL!$B$50,IS_Db!$D:$D,Detail_PL!$C$50)</f>
        <v>9.7000000000000003E-2</v>
      </c>
      <c r="R50" s="91">
        <f>SUMIFS(IS_Db!R:R,IS_Db!$C:$C,Detail_PL!$B$50,IS_Db!$D:$D,Detail_PL!$C$50)</f>
        <v>9.7000000000000003E-2</v>
      </c>
      <c r="S50" s="91">
        <f>SUMIFS(IS_Db!S:S,IS_Db!$C:$C,Detail_PL!$B$50,IS_Db!$D:$D,Detail_PL!$C$50)</f>
        <v>9.7000000000000003E-2</v>
      </c>
      <c r="T50" s="93">
        <f>SUMIFS(IS_Db!T:T,IS_Db!$C:$C,Detail_PL!$B$50,IS_Db!$D:$D,Detail_PL!$C$50)</f>
        <v>9.7000000000000003E-2</v>
      </c>
      <c r="U50" s="91">
        <f>SUMIFS(IS_Db!U:U,IS_Db!$C:$C,Detail_PL!$B$50,IS_Db!$D:$D,Detail_PL!$C$50)</f>
        <v>9.7000000000000003E-2</v>
      </c>
      <c r="V50" s="91">
        <f>SUMIFS(IS_Db!V:V,IS_Db!$C:$C,Detail_PL!$B$50,IS_Db!$D:$D,Detail_PL!$C$50)</f>
        <v>9.7000000000000003E-2</v>
      </c>
      <c r="W50" s="91">
        <f>SUMIFS(IS_Db!W:W,IS_Db!$C:$C,Detail_PL!$B$50,IS_Db!$D:$D,Detail_PL!$C$50)</f>
        <v>9.7000000000000003E-2</v>
      </c>
      <c r="X50" s="91">
        <f>SUMIFS(IS_Db!X:X,IS_Db!$C:$C,Detail_PL!$B$50,IS_Db!$D:$D,Detail_PL!$C$50)</f>
        <v>9.7000000000000003E-2</v>
      </c>
      <c r="Y50" s="91">
        <f>SUMIFS(IS_Db!Y:Y,IS_Db!$C:$C,Detail_PL!$B$50,IS_Db!$D:$D,Detail_PL!$C$50)</f>
        <v>9.7000000000000003E-2</v>
      </c>
      <c r="Z50" s="91">
        <f>SUMIFS(IS_Db!Z:Z,IS_Db!$C:$C,Detail_PL!$B$50,IS_Db!$D:$D,Detail_PL!$C$50)</f>
        <v>9.7000000000000003E-2</v>
      </c>
      <c r="AA50" s="91">
        <f>SUMIFS(IS_Db!AA:AA,IS_Db!$C:$C,Detail_PL!$B$50,IS_Db!$D:$D,Detail_PL!$C$50)</f>
        <v>9.7000000000000003E-2</v>
      </c>
      <c r="AB50" s="91">
        <f>SUMIFS(IS_Db!AB:AB,IS_Db!$C:$C,Detail_PL!$B$50,IS_Db!$D:$D,Detail_PL!$C$50)</f>
        <v>9.7000000000000003E-2</v>
      </c>
      <c r="AC50" s="91">
        <f>SUMIFS(IS_Db!AC:AC,IS_Db!$C:$C,Detail_PL!$B$50,IS_Db!$D:$D,Detail_PL!$C$50)</f>
        <v>9.7000000000000003E-2</v>
      </c>
      <c r="AD50" s="91">
        <f>SUMIFS(IS_Db!AD:AD,IS_Db!$C:$C,Detail_PL!$B$50,IS_Db!$D:$D,Detail_PL!$C$50)</f>
        <v>0.15161000000000002</v>
      </c>
      <c r="AE50" s="92">
        <f>SUMIFS(IS_Db!AE:AE,IS_Db!$C:$C,Detail_PL!$B$50,IS_Db!$D:$D,Detail_PL!$C$50)</f>
        <v>9.7000000000000003E-2</v>
      </c>
      <c r="AF50" s="91">
        <f>SUMIFS(IS_Db!AF:AF,IS_Db!$C:$C,Detail_PL!$B$50,IS_Db!$D:$D,Detail_PL!$C$50)</f>
        <v>9.7000000000000003E-2</v>
      </c>
      <c r="AG50" s="91">
        <f>SUMIFS(IS_Db!AG:AG,IS_Db!$C:$C,Detail_PL!$B$50,IS_Db!$D:$D,Detail_PL!$C$50)</f>
        <v>9.7000000000000003E-2</v>
      </c>
      <c r="AH50" s="91">
        <f>SUMIFS(IS_Db!AH:AH,IS_Db!$C:$C,Detail_PL!$B$50,IS_Db!$D:$D,Detail_PL!$C$50)</f>
        <v>1.95783</v>
      </c>
      <c r="AI50" s="91">
        <f>SUMIFS(IS_Db!AI:AI,IS_Db!$C:$C,Detail_PL!$B$50,IS_Db!$D:$D,Detail_PL!$C$50)</f>
        <v>9.7000000000000003E-2</v>
      </c>
      <c r="AJ50" s="91">
        <f>SUMIFS(IS_Db!AJ:AJ,IS_Db!$C:$C,Detail_PL!$B$50,IS_Db!$D:$D,Detail_PL!$C$50)</f>
        <v>0.40326000000000001</v>
      </c>
      <c r="AK50" s="91">
        <f>SUMIFS(IS_Db!AK:AK,IS_Db!$C:$C,Detail_PL!$B$50,IS_Db!$D:$D,Detail_PL!$C$50)</f>
        <v>9.7000000000000003E-2</v>
      </c>
      <c r="AM50" s="91">
        <f>SUM(H50:S50)</f>
        <v>1.1519999999999999</v>
      </c>
      <c r="AN50" s="91">
        <f>SUM(T50:AE50)</f>
        <v>1.21861</v>
      </c>
      <c r="AO50" s="91">
        <f>SUM(Z50:AK50)</f>
        <v>3.3856999999999999</v>
      </c>
      <c r="AP50" s="93">
        <f>SUM(T50:Y50)</f>
        <v>0.58199999999999996</v>
      </c>
      <c r="AQ50" s="91">
        <f>SUM(AF50:AK50)</f>
        <v>2.7490899999999998</v>
      </c>
      <c r="AS50" s="414">
        <f>AM50/$AM$21</f>
        <v>7.4812829600194781E-4</v>
      </c>
      <c r="AT50" s="414">
        <f>AN50/$AN$21</f>
        <v>8.7891439427460272E-4</v>
      </c>
      <c r="AU50" s="414">
        <f>AO50/$AO$21</f>
        <v>2.2208676309366012E-3</v>
      </c>
      <c r="AV50" s="415">
        <f>AP50/$AP$21</f>
        <v>8.5125911461563343E-4</v>
      </c>
      <c r="AW50" s="414">
        <f>AQ50/$AQ$21</f>
        <v>3.3456417846244669E-3</v>
      </c>
      <c r="AX50" s="82"/>
    </row>
    <row r="51" spans="1:54" x14ac:dyDescent="0.3">
      <c r="A51" s="83" t="str" cm="1">
        <f t="array" ref="A51">IF(B51="","",IF(AND(H51:AK51=0),"n/a",""))</f>
        <v/>
      </c>
      <c r="B51" s="90" t="s">
        <v>206</v>
      </c>
      <c r="C51" s="90" t="s">
        <v>274</v>
      </c>
      <c r="D51" s="83" t="str">
        <f>_xlfn.XLOOKUP(B51,IS_Db!C:C,IS_Db!E:E)</f>
        <v>Operating Expenses</v>
      </c>
      <c r="E51" s="83" t="str">
        <f>_xlfn.XLOOKUP(B51,IS_Db!C:C,IS_Db!F:F)</f>
        <v>OpEx - Utilities</v>
      </c>
      <c r="F51" s="83" t="s">
        <v>12</v>
      </c>
      <c r="G51" s="83"/>
      <c r="H51" s="91">
        <f>SUMIFS(IS_Db!H:H,IS_Db!$C:$C,Detail_PL!$B$51,IS_Db!$D:$D,Detail_PL!$C$51)</f>
        <v>0</v>
      </c>
      <c r="I51" s="91">
        <f>SUMIFS(IS_Db!I:I,IS_Db!$C:$C,Detail_PL!$B$51,IS_Db!$D:$D,Detail_PL!$C$51)</f>
        <v>1.9962200000000001</v>
      </c>
      <c r="J51" s="91">
        <f>SUMIFS(IS_Db!J:J,IS_Db!$C:$C,Detail_PL!$B$51,IS_Db!$D:$D,Detail_PL!$C$51)</f>
        <v>1.77729</v>
      </c>
      <c r="K51" s="91">
        <f>SUMIFS(IS_Db!K:K,IS_Db!$C:$C,Detail_PL!$B$51,IS_Db!$D:$D,Detail_PL!$C$51)</f>
        <v>1.3288599999999999</v>
      </c>
      <c r="L51" s="91">
        <f>SUMIFS(IS_Db!L:L,IS_Db!$C:$C,Detail_PL!$B$51,IS_Db!$D:$D,Detail_PL!$C$51)</f>
        <v>1.2039900000000001</v>
      </c>
      <c r="M51" s="91">
        <f>SUMIFS(IS_Db!M:M,IS_Db!$C:$C,Detail_PL!$B$51,IS_Db!$D:$D,Detail_PL!$C$51)</f>
        <v>1.2239500000000001</v>
      </c>
      <c r="N51" s="91">
        <f>SUMIFS(IS_Db!N:N,IS_Db!$C:$C,Detail_PL!$B$51,IS_Db!$D:$D,Detail_PL!$C$51)</f>
        <v>1.4259000000000002</v>
      </c>
      <c r="O51" s="91">
        <f>SUMIFS(IS_Db!O:O,IS_Db!$C:$C,Detail_PL!$B$51,IS_Db!$D:$D,Detail_PL!$C$51)</f>
        <v>1.8718399999999999</v>
      </c>
      <c r="P51" s="91">
        <f>SUMIFS(IS_Db!P:P,IS_Db!$C:$C,Detail_PL!$B$51,IS_Db!$D:$D,Detail_PL!$C$51)</f>
        <v>1.6695499999999999</v>
      </c>
      <c r="Q51" s="91">
        <f>SUMIFS(IS_Db!Q:Q,IS_Db!$C:$C,Detail_PL!$B$51,IS_Db!$D:$D,Detail_PL!$C$51)</f>
        <v>1.63073</v>
      </c>
      <c r="R51" s="91">
        <f>SUMIFS(IS_Db!R:R,IS_Db!$C:$C,Detail_PL!$B$51,IS_Db!$D:$D,Detail_PL!$C$51)</f>
        <v>1.2454100000000001</v>
      </c>
      <c r="S51" s="91">
        <f>SUMIFS(IS_Db!S:S,IS_Db!$C:$C,Detail_PL!$B$51,IS_Db!$D:$D,Detail_PL!$C$51)</f>
        <v>-6.4650799999999995</v>
      </c>
      <c r="T51" s="93">
        <f>SUMIFS(IS_Db!T:T,IS_Db!$C:$C,Detail_PL!$B$51,IS_Db!$D:$D,Detail_PL!$C$51)</f>
        <v>1.5260899999999999</v>
      </c>
      <c r="U51" s="91">
        <f>SUMIFS(IS_Db!U:U,IS_Db!$C:$C,Detail_PL!$B$51,IS_Db!$D:$D,Detail_PL!$C$51)</f>
        <v>1.9582200000000001</v>
      </c>
      <c r="V51" s="91">
        <f>SUMIFS(IS_Db!V:V,IS_Db!$C:$C,Detail_PL!$B$51,IS_Db!$D:$D,Detail_PL!$C$51)</f>
        <v>1.9431500000000002</v>
      </c>
      <c r="W51" s="91">
        <f>SUMIFS(IS_Db!W:W,IS_Db!$C:$C,Detail_PL!$B$51,IS_Db!$D:$D,Detail_PL!$C$51)</f>
        <v>1.42205</v>
      </c>
      <c r="X51" s="91">
        <f>SUMIFS(IS_Db!X:X,IS_Db!$C:$C,Detail_PL!$B$51,IS_Db!$D:$D,Detail_PL!$C$51)</f>
        <v>1.3232599999999999</v>
      </c>
      <c r="Y51" s="91">
        <f>SUMIFS(IS_Db!Y:Y,IS_Db!$C:$C,Detail_PL!$B$51,IS_Db!$D:$D,Detail_PL!$C$51)</f>
        <v>1.3075999999999999</v>
      </c>
      <c r="Z51" s="91">
        <f>SUMIFS(IS_Db!Z:Z,IS_Db!$C:$C,Detail_PL!$B$51,IS_Db!$D:$D,Detail_PL!$C$51)</f>
        <v>1.64662</v>
      </c>
      <c r="AA51" s="91">
        <f>SUMIFS(IS_Db!AA:AA,IS_Db!$C:$C,Detail_PL!$B$51,IS_Db!$D:$D,Detail_PL!$C$51)</f>
        <v>2.5620599999999998</v>
      </c>
      <c r="AB51" s="91">
        <f>SUMIFS(IS_Db!AB:AB,IS_Db!$C:$C,Detail_PL!$B$51,IS_Db!$D:$D,Detail_PL!$C$51)</f>
        <v>2.0091399999999999</v>
      </c>
      <c r="AC51" s="91">
        <f>SUMIFS(IS_Db!AC:AC,IS_Db!$C:$C,Detail_PL!$B$51,IS_Db!$D:$D,Detail_PL!$C$51)</f>
        <v>1.8357399999999999</v>
      </c>
      <c r="AD51" s="91">
        <f>SUMIFS(IS_Db!AD:AD,IS_Db!$C:$C,Detail_PL!$B$51,IS_Db!$D:$D,Detail_PL!$C$51)</f>
        <v>1.7418800000000001</v>
      </c>
      <c r="AE51" s="92">
        <f>SUMIFS(IS_Db!AE:AE,IS_Db!$C:$C,Detail_PL!$B$51,IS_Db!$D:$D,Detail_PL!$C$51)</f>
        <v>1.4333800000000001</v>
      </c>
      <c r="AF51" s="91">
        <f>SUMIFS(IS_Db!AF:AF,IS_Db!$C:$C,Detail_PL!$B$51,IS_Db!$D:$D,Detail_PL!$C$51)</f>
        <v>2.1681599999999999</v>
      </c>
      <c r="AG51" s="91">
        <f>SUMIFS(IS_Db!AG:AG,IS_Db!$C:$C,Detail_PL!$B$51,IS_Db!$D:$D,Detail_PL!$C$51)</f>
        <v>2.5006300000000001</v>
      </c>
      <c r="AH51" s="91">
        <f>SUMIFS(IS_Db!AH:AH,IS_Db!$C:$C,Detail_PL!$B$51,IS_Db!$D:$D,Detail_PL!$C$51)</f>
        <v>2.90964</v>
      </c>
      <c r="AI51" s="91">
        <f>SUMIFS(IS_Db!AI:AI,IS_Db!$C:$C,Detail_PL!$B$51,IS_Db!$D:$D,Detail_PL!$C$51)</f>
        <v>2.2211500000000002</v>
      </c>
      <c r="AJ51" s="91">
        <f>SUMIFS(IS_Db!AJ:AJ,IS_Db!$C:$C,Detail_PL!$B$51,IS_Db!$D:$D,Detail_PL!$C$51)</f>
        <v>1.64422</v>
      </c>
      <c r="AK51" s="91">
        <f>SUMIFS(IS_Db!AK:AK,IS_Db!$C:$C,Detail_PL!$B$51,IS_Db!$D:$D,Detail_PL!$C$51)</f>
        <v>1.5866300000000002</v>
      </c>
      <c r="AM51" s="91">
        <f>SUM(H51:S51)</f>
        <v>8.9086600000000011</v>
      </c>
      <c r="AN51" s="91">
        <f>SUM(T51:AE51)</f>
        <v>20.70919</v>
      </c>
      <c r="AO51" s="91">
        <f>SUM(Z51:AK51)</f>
        <v>24.259250000000002</v>
      </c>
      <c r="AP51" s="93">
        <f>SUM(T51:Y51)</f>
        <v>9.4803700000000006</v>
      </c>
      <c r="AQ51" s="91">
        <f>SUM(AF51:AK51)</f>
        <v>13.030429999999999</v>
      </c>
      <c r="AS51" s="414">
        <f>AM51/$AM$21</f>
        <v>5.7854345707124251E-3</v>
      </c>
      <c r="AT51" s="414">
        <f>AN51/$AN$21</f>
        <v>1.49363661752059E-2</v>
      </c>
      <c r="AU51" s="414">
        <f>AO51/$AO$21</f>
        <v>1.5912981975898265E-2</v>
      </c>
      <c r="AV51" s="415">
        <f>AP51/$AP$21</f>
        <v>1.386641129283267E-2</v>
      </c>
      <c r="AW51" s="414">
        <f>AQ51/$AQ$21</f>
        <v>1.5858029776989545E-2</v>
      </c>
      <c r="AX51" s="82"/>
    </row>
    <row r="52" spans="1:54" x14ac:dyDescent="0.3">
      <c r="A52" s="83" t="str" cm="1">
        <f t="array" ref="A52">IF(B52="","",IF(AND(H52:AK52=0),"n/a",""))</f>
        <v/>
      </c>
      <c r="B52" s="90" t="s">
        <v>207</v>
      </c>
      <c r="C52" s="90" t="s">
        <v>275</v>
      </c>
      <c r="D52" s="83" t="str">
        <f>_xlfn.XLOOKUP(B52,IS_Db!C:C,IS_Db!E:E)</f>
        <v>Operating Expenses</v>
      </c>
      <c r="E52" s="83" t="str">
        <f>_xlfn.XLOOKUP(B52,IS_Db!C:C,IS_Db!F:F)</f>
        <v>OpEx - Utilities</v>
      </c>
      <c r="F52" s="83" t="s">
        <v>12</v>
      </c>
      <c r="G52" s="83"/>
      <c r="H52" s="91">
        <f>SUMIFS(IS_Db!H:H,IS_Db!$C:$C,Detail_PL!$B$52,IS_Db!$D:$D,Detail_PL!$C$52)</f>
        <v>0.32679000000000002</v>
      </c>
      <c r="I52" s="91">
        <f>SUMIFS(IS_Db!I:I,IS_Db!$C:$C,Detail_PL!$B$52,IS_Db!$D:$D,Detail_PL!$C$52)</f>
        <v>0.23884</v>
      </c>
      <c r="J52" s="91">
        <f>SUMIFS(IS_Db!J:J,IS_Db!$C:$C,Detail_PL!$B$52,IS_Db!$D:$D,Detail_PL!$C$52)</f>
        <v>0.18840000000000001</v>
      </c>
      <c r="K52" s="91">
        <f>SUMIFS(IS_Db!K:K,IS_Db!$C:$C,Detail_PL!$B$52,IS_Db!$D:$D,Detail_PL!$C$52)</f>
        <v>0.18561000000000002</v>
      </c>
      <c r="L52" s="91">
        <f>SUMIFS(IS_Db!L:L,IS_Db!$C:$C,Detail_PL!$B$52,IS_Db!$D:$D,Detail_PL!$C$52)</f>
        <v>0.18387999999999999</v>
      </c>
      <c r="M52" s="91">
        <f>SUMIFS(IS_Db!M:M,IS_Db!$C:$C,Detail_PL!$B$52,IS_Db!$D:$D,Detail_PL!$C$52)</f>
        <v>0.18174999999999999</v>
      </c>
      <c r="N52" s="91">
        <f>SUMIFS(IS_Db!N:N,IS_Db!$C:$C,Detail_PL!$B$52,IS_Db!$D:$D,Detail_PL!$C$52)</f>
        <v>0.18068000000000001</v>
      </c>
      <c r="O52" s="91">
        <f>SUMIFS(IS_Db!O:O,IS_Db!$C:$C,Detail_PL!$B$52,IS_Db!$D:$D,Detail_PL!$C$52)</f>
        <v>0.18056</v>
      </c>
      <c r="P52" s="91">
        <f>SUMIFS(IS_Db!P:P,IS_Db!$C:$C,Detail_PL!$B$52,IS_Db!$D:$D,Detail_PL!$C$52)</f>
        <v>0.18680000000000002</v>
      </c>
      <c r="Q52" s="91">
        <f>SUMIFS(IS_Db!Q:Q,IS_Db!$C:$C,Detail_PL!$B$52,IS_Db!$D:$D,Detail_PL!$C$52)</f>
        <v>0.18680000000000002</v>
      </c>
      <c r="R52" s="91">
        <f>SUMIFS(IS_Db!R:R,IS_Db!$C:$C,Detail_PL!$B$52,IS_Db!$D:$D,Detail_PL!$C$52)</f>
        <v>0.18937000000000001</v>
      </c>
      <c r="S52" s="91">
        <f>SUMIFS(IS_Db!S:S,IS_Db!$C:$C,Detail_PL!$B$52,IS_Db!$D:$D,Detail_PL!$C$52)</f>
        <v>0.18658000000000002</v>
      </c>
      <c r="T52" s="93">
        <f>SUMIFS(IS_Db!T:T,IS_Db!$C:$C,Detail_PL!$B$52,IS_Db!$D:$D,Detail_PL!$C$52)</f>
        <v>0.18356999999999998</v>
      </c>
      <c r="U52" s="91">
        <f>SUMIFS(IS_Db!U:U,IS_Db!$C:$C,Detail_PL!$B$52,IS_Db!$D:$D,Detail_PL!$C$52)</f>
        <v>0.18109</v>
      </c>
      <c r="V52" s="91">
        <f>SUMIFS(IS_Db!V:V,IS_Db!$C:$C,Detail_PL!$B$52,IS_Db!$D:$D,Detail_PL!$C$52)</f>
        <v>0.18378</v>
      </c>
      <c r="W52" s="91">
        <f>SUMIFS(IS_Db!W:W,IS_Db!$C:$C,Detail_PL!$B$52,IS_Db!$D:$D,Detail_PL!$C$52)</f>
        <v>0.18292</v>
      </c>
      <c r="X52" s="91">
        <f>SUMIFS(IS_Db!X:X,IS_Db!$C:$C,Detail_PL!$B$52,IS_Db!$D:$D,Detail_PL!$C$52)</f>
        <v>0.18325</v>
      </c>
      <c r="Y52" s="91">
        <f>SUMIFS(IS_Db!Y:Y,IS_Db!$C:$C,Detail_PL!$B$52,IS_Db!$D:$D,Detail_PL!$C$52)</f>
        <v>0.18142</v>
      </c>
      <c r="Z52" s="91">
        <f>SUMIFS(IS_Db!Z:Z,IS_Db!$C:$C,Detail_PL!$B$52,IS_Db!$D:$D,Detail_PL!$C$52)</f>
        <v>0.21940000000000001</v>
      </c>
      <c r="AA52" s="91">
        <f>SUMIFS(IS_Db!AA:AA,IS_Db!$C:$C,Detail_PL!$B$52,IS_Db!$D:$D,Detail_PL!$C$52)</f>
        <v>0.22111</v>
      </c>
      <c r="AB52" s="91">
        <f>SUMIFS(IS_Db!AB:AB,IS_Db!$C:$C,Detail_PL!$B$52,IS_Db!$D:$D,Detail_PL!$C$52)</f>
        <v>0.21965999999999999</v>
      </c>
      <c r="AC52" s="91">
        <f>SUMIFS(IS_Db!AC:AC,IS_Db!$C:$C,Detail_PL!$B$52,IS_Db!$D:$D,Detail_PL!$C$52)</f>
        <v>0.21794999999999998</v>
      </c>
      <c r="AD52" s="91">
        <f>SUMIFS(IS_Db!AD:AD,IS_Db!$C:$C,Detail_PL!$B$52,IS_Db!$D:$D,Detail_PL!$C$52)</f>
        <v>0.21794999999999998</v>
      </c>
      <c r="AE52" s="92">
        <f>SUMIFS(IS_Db!AE:AE,IS_Db!$C:$C,Detail_PL!$B$52,IS_Db!$D:$D,Detail_PL!$C$52)</f>
        <v>0.21677000000000002</v>
      </c>
      <c r="AF52" s="91">
        <f>SUMIFS(IS_Db!AF:AF,IS_Db!$C:$C,Detail_PL!$B$52,IS_Db!$D:$D,Detail_PL!$C$52)</f>
        <v>0.21677000000000002</v>
      </c>
      <c r="AG52" s="91">
        <f>SUMIFS(IS_Db!AG:AG,IS_Db!$C:$C,Detail_PL!$B$52,IS_Db!$D:$D,Detail_PL!$C$52)</f>
        <v>0.21912999999999999</v>
      </c>
      <c r="AH52" s="91">
        <f>SUMIFS(IS_Db!AH:AH,IS_Db!$C:$C,Detail_PL!$B$52,IS_Db!$D:$D,Detail_PL!$C$52)</f>
        <v>0.30385000000000001</v>
      </c>
      <c r="AI52" s="91">
        <f>SUMIFS(IS_Db!AI:AI,IS_Db!$C:$C,Detail_PL!$B$52,IS_Db!$D:$D,Detail_PL!$C$52)</f>
        <v>0.13600000000000001</v>
      </c>
      <c r="AJ52" s="91">
        <f>SUMIFS(IS_Db!AJ:AJ,IS_Db!$C:$C,Detail_PL!$B$52,IS_Db!$D:$D,Detail_PL!$C$52)</f>
        <v>0.21808000000000002</v>
      </c>
      <c r="AK52" s="91">
        <f>SUMIFS(IS_Db!AK:AK,IS_Db!$C:$C,Detail_PL!$B$52,IS_Db!$D:$D,Detail_PL!$C$52)</f>
        <v>0.21808000000000002</v>
      </c>
      <c r="AM52" s="91">
        <f>SUM(H52:S52)</f>
        <v>2.4160600000000003</v>
      </c>
      <c r="AN52" s="91">
        <f>SUM(T52:AE52)</f>
        <v>2.4088699999999998</v>
      </c>
      <c r="AO52" s="91">
        <f>SUM(Z52:AK52)</f>
        <v>2.6247500000000001</v>
      </c>
      <c r="AP52" s="93">
        <f>SUM(T52:Y52)</f>
        <v>1.0960300000000001</v>
      </c>
      <c r="AQ52" s="91">
        <f>SUM(AF52:AK52)</f>
        <v>1.3119100000000001</v>
      </c>
      <c r="AS52" s="414">
        <f>AM52/$AM$21</f>
        <v>1.5690302524639464E-3</v>
      </c>
      <c r="AT52" s="414">
        <f>AN52/$AN$21</f>
        <v>1.7373815387501023E-3</v>
      </c>
      <c r="AU52" s="414">
        <f>AO52/$AO$21</f>
        <v>1.7217184967069866E-3</v>
      </c>
      <c r="AV52" s="415">
        <f>AP52/$AP$21</f>
        <v>1.603102280742565E-3</v>
      </c>
      <c r="AW52" s="414">
        <f>AQ52/$AQ$21</f>
        <v>1.5965941142947976E-3</v>
      </c>
      <c r="AX52" s="82"/>
    </row>
    <row r="53" spans="1:54" x14ac:dyDescent="0.3">
      <c r="A53" s="83" t="str" cm="1">
        <f t="array" ref="A53">IF(B53="","",IF(AND(H53:AK53=0),"n/a",""))</f>
        <v/>
      </c>
      <c r="B53" s="90" t="s">
        <v>208</v>
      </c>
      <c r="C53" s="90" t="s">
        <v>276</v>
      </c>
      <c r="D53" s="83" t="str">
        <f>_xlfn.XLOOKUP(B53,IS_Db!C:C,IS_Db!E:E)</f>
        <v>Operating Expenses</v>
      </c>
      <c r="E53" s="83" t="str">
        <f>_xlfn.XLOOKUP(B53,IS_Db!C:C,IS_Db!F:F)</f>
        <v>OpEx - Utilities</v>
      </c>
      <c r="F53" s="83" t="s">
        <v>12</v>
      </c>
      <c r="G53" s="83"/>
      <c r="H53" s="91">
        <f>SUMIFS(IS_Db!H:H,IS_Db!$C:$C,Detail_PL!$B$53,IS_Db!$D:$D,Detail_PL!$C$53)</f>
        <v>0</v>
      </c>
      <c r="I53" s="91">
        <f>SUMIFS(IS_Db!I:I,IS_Db!$C:$C,Detail_PL!$B$53,IS_Db!$D:$D,Detail_PL!$C$53)</f>
        <v>0</v>
      </c>
      <c r="J53" s="91">
        <f>SUMIFS(IS_Db!J:J,IS_Db!$C:$C,Detail_PL!$B$53,IS_Db!$D:$D,Detail_PL!$C$53)</f>
        <v>0</v>
      </c>
      <c r="K53" s="91">
        <f>SUMIFS(IS_Db!K:K,IS_Db!$C:$C,Detail_PL!$B$53,IS_Db!$D:$D,Detail_PL!$C$53)</f>
        <v>0</v>
      </c>
      <c r="L53" s="91">
        <f>SUMIFS(IS_Db!L:L,IS_Db!$C:$C,Detail_PL!$B$53,IS_Db!$D:$D,Detail_PL!$C$53)</f>
        <v>0</v>
      </c>
      <c r="M53" s="91">
        <f>SUMIFS(IS_Db!M:M,IS_Db!$C:$C,Detail_PL!$B$53,IS_Db!$D:$D,Detail_PL!$C$53)</f>
        <v>0</v>
      </c>
      <c r="N53" s="91">
        <f>SUMIFS(IS_Db!N:N,IS_Db!$C:$C,Detail_PL!$B$53,IS_Db!$D:$D,Detail_PL!$C$53)</f>
        <v>0</v>
      </c>
      <c r="O53" s="91">
        <f>SUMIFS(IS_Db!O:O,IS_Db!$C:$C,Detail_PL!$B$53,IS_Db!$D:$D,Detail_PL!$C$53)</f>
        <v>0</v>
      </c>
      <c r="P53" s="91">
        <f>SUMIFS(IS_Db!P:P,IS_Db!$C:$C,Detail_PL!$B$53,IS_Db!$D:$D,Detail_PL!$C$53)</f>
        <v>0</v>
      </c>
      <c r="Q53" s="91">
        <f>SUMIFS(IS_Db!Q:Q,IS_Db!$C:$C,Detail_PL!$B$53,IS_Db!$D:$D,Detail_PL!$C$53)</f>
        <v>0</v>
      </c>
      <c r="R53" s="91">
        <f>SUMIFS(IS_Db!R:R,IS_Db!$C:$C,Detail_PL!$B$53,IS_Db!$D:$D,Detail_PL!$C$53)</f>
        <v>0</v>
      </c>
      <c r="S53" s="91">
        <f>SUMIFS(IS_Db!S:S,IS_Db!$C:$C,Detail_PL!$B$53,IS_Db!$D:$D,Detail_PL!$C$53)</f>
        <v>0</v>
      </c>
      <c r="T53" s="93">
        <f>SUMIFS(IS_Db!T:T,IS_Db!$C:$C,Detail_PL!$B$53,IS_Db!$D:$D,Detail_PL!$C$53)</f>
        <v>0</v>
      </c>
      <c r="U53" s="91">
        <f>SUMIFS(IS_Db!U:U,IS_Db!$C:$C,Detail_PL!$B$53,IS_Db!$D:$D,Detail_PL!$C$53)</f>
        <v>0</v>
      </c>
      <c r="V53" s="91">
        <f>SUMIFS(IS_Db!V:V,IS_Db!$C:$C,Detail_PL!$B$53,IS_Db!$D:$D,Detail_PL!$C$53)</f>
        <v>2.52E-2</v>
      </c>
      <c r="W53" s="91">
        <f>SUMIFS(IS_Db!W:W,IS_Db!$C:$C,Detail_PL!$B$53,IS_Db!$D:$D,Detail_PL!$C$53)</f>
        <v>0</v>
      </c>
      <c r="X53" s="91">
        <f>SUMIFS(IS_Db!X:X,IS_Db!$C:$C,Detail_PL!$B$53,IS_Db!$D:$D,Detail_PL!$C$53)</f>
        <v>0</v>
      </c>
      <c r="Y53" s="91">
        <f>SUMIFS(IS_Db!Y:Y,IS_Db!$C:$C,Detail_PL!$B$53,IS_Db!$D:$D,Detail_PL!$C$53)</f>
        <v>0</v>
      </c>
      <c r="Z53" s="91">
        <f>SUMIFS(IS_Db!Z:Z,IS_Db!$C:$C,Detail_PL!$B$53,IS_Db!$D:$D,Detail_PL!$C$53)</f>
        <v>0</v>
      </c>
      <c r="AA53" s="91">
        <f>SUMIFS(IS_Db!AA:AA,IS_Db!$C:$C,Detail_PL!$B$53,IS_Db!$D:$D,Detail_PL!$C$53)</f>
        <v>0</v>
      </c>
      <c r="AB53" s="91">
        <f>SUMIFS(IS_Db!AB:AB,IS_Db!$C:$C,Detail_PL!$B$53,IS_Db!$D:$D,Detail_PL!$C$53)</f>
        <v>0</v>
      </c>
      <c r="AC53" s="91">
        <f>SUMIFS(IS_Db!AC:AC,IS_Db!$C:$C,Detail_PL!$B$53,IS_Db!$D:$D,Detail_PL!$C$53)</f>
        <v>0</v>
      </c>
      <c r="AD53" s="91">
        <f>SUMIFS(IS_Db!AD:AD,IS_Db!$C:$C,Detail_PL!$B$53,IS_Db!$D:$D,Detail_PL!$C$53)</f>
        <v>0</v>
      </c>
      <c r="AE53" s="92">
        <f>SUMIFS(IS_Db!AE:AE,IS_Db!$C:$C,Detail_PL!$B$53,IS_Db!$D:$D,Detail_PL!$C$53)</f>
        <v>0</v>
      </c>
      <c r="AF53" s="91">
        <f>SUMIFS(IS_Db!AF:AF,IS_Db!$C:$C,Detail_PL!$B$53,IS_Db!$D:$D,Detail_PL!$C$53)</f>
        <v>0</v>
      </c>
      <c r="AG53" s="91">
        <f>SUMIFS(IS_Db!AG:AG,IS_Db!$C:$C,Detail_PL!$B$53,IS_Db!$D:$D,Detail_PL!$C$53)</f>
        <v>0</v>
      </c>
      <c r="AH53" s="91">
        <f>SUMIFS(IS_Db!AH:AH,IS_Db!$C:$C,Detail_PL!$B$53,IS_Db!$D:$D,Detail_PL!$C$53)</f>
        <v>0</v>
      </c>
      <c r="AI53" s="91">
        <f>SUMIFS(IS_Db!AI:AI,IS_Db!$C:$C,Detail_PL!$B$53,IS_Db!$D:$D,Detail_PL!$C$53)</f>
        <v>0</v>
      </c>
      <c r="AJ53" s="91">
        <f>SUMIFS(IS_Db!AJ:AJ,IS_Db!$C:$C,Detail_PL!$B$53,IS_Db!$D:$D,Detail_PL!$C$53)</f>
        <v>0</v>
      </c>
      <c r="AK53" s="91">
        <f>SUMIFS(IS_Db!AK:AK,IS_Db!$C:$C,Detail_PL!$B$53,IS_Db!$D:$D,Detail_PL!$C$53)</f>
        <v>0</v>
      </c>
      <c r="AM53" s="91">
        <f>SUM(H53:S53)</f>
        <v>0</v>
      </c>
      <c r="AN53" s="91">
        <f>SUM(T53:AE53)</f>
        <v>2.52E-2</v>
      </c>
      <c r="AO53" s="91">
        <f>SUM(Z53:AK53)</f>
        <v>0</v>
      </c>
      <c r="AP53" s="93">
        <f>SUM(T53:Y53)</f>
        <v>2.52E-2</v>
      </c>
      <c r="AQ53" s="91">
        <f>SUM(AF53:AK53)</f>
        <v>0</v>
      </c>
      <c r="AS53" s="414">
        <f>AM53/$AM$21</f>
        <v>0</v>
      </c>
      <c r="AT53" s="414">
        <f>AN53/$AN$21</f>
        <v>1.8175333154758282E-5</v>
      </c>
      <c r="AU53" s="414">
        <f>AO53/$AO$21</f>
        <v>0</v>
      </c>
      <c r="AV53" s="415">
        <f>AP53/$AP$21</f>
        <v>3.685864207614083E-5</v>
      </c>
      <c r="AW53" s="414">
        <f>AQ53/$AQ$21</f>
        <v>0</v>
      </c>
      <c r="AX53" s="82"/>
    </row>
    <row r="54" spans="1:54" x14ac:dyDescent="0.3">
      <c r="A54" s="83" t="str" cm="1">
        <f t="array" ref="A54">IF(B54="","",IF(AND(H54:AK54=0),"n/a",""))</f>
        <v/>
      </c>
      <c r="B54" s="94" t="str">
        <f>E53</f>
        <v>OpEx - Utilities</v>
      </c>
      <c r="C54" s="169"/>
      <c r="D54" s="95"/>
      <c r="E54" s="95"/>
      <c r="F54" s="117"/>
      <c r="G54" s="94"/>
      <c r="H54" s="95">
        <f>SUM(H50:H53)</f>
        <v>0.42179</v>
      </c>
      <c r="I54" s="95">
        <f t="shared" ref="I54:AJ54" si="35">SUM(I50:I53)</f>
        <v>2.3300600000000005</v>
      </c>
      <c r="J54" s="95">
        <f t="shared" si="35"/>
        <v>2.0606900000000001</v>
      </c>
      <c r="K54" s="95">
        <f t="shared" si="35"/>
        <v>1.60947</v>
      </c>
      <c r="L54" s="95">
        <f t="shared" si="35"/>
        <v>1.4828700000000001</v>
      </c>
      <c r="M54" s="95">
        <f t="shared" si="35"/>
        <v>1.5007000000000001</v>
      </c>
      <c r="N54" s="95">
        <f t="shared" si="35"/>
        <v>1.7035800000000001</v>
      </c>
      <c r="O54" s="95">
        <f t="shared" si="35"/>
        <v>2.1494</v>
      </c>
      <c r="P54" s="95">
        <f t="shared" si="35"/>
        <v>1.9533499999999999</v>
      </c>
      <c r="Q54" s="95">
        <f t="shared" si="35"/>
        <v>1.9145300000000001</v>
      </c>
      <c r="R54" s="95">
        <f t="shared" si="35"/>
        <v>1.5317800000000001</v>
      </c>
      <c r="S54" s="117">
        <f t="shared" si="35"/>
        <v>-6.1814999999999989</v>
      </c>
      <c r="T54" s="181">
        <f t="shared" si="35"/>
        <v>1.8066599999999999</v>
      </c>
      <c r="U54" s="95">
        <f t="shared" si="35"/>
        <v>2.2363100000000005</v>
      </c>
      <c r="V54" s="95">
        <f t="shared" si="35"/>
        <v>2.2491300000000001</v>
      </c>
      <c r="W54" s="95">
        <f t="shared" si="35"/>
        <v>1.70197</v>
      </c>
      <c r="X54" s="95">
        <f t="shared" si="35"/>
        <v>1.6035099999999998</v>
      </c>
      <c r="Y54" s="95">
        <f t="shared" si="35"/>
        <v>1.5860199999999998</v>
      </c>
      <c r="Z54" s="95">
        <f t="shared" si="35"/>
        <v>1.96302</v>
      </c>
      <c r="AA54" s="95">
        <f t="shared" si="35"/>
        <v>2.8801699999999997</v>
      </c>
      <c r="AB54" s="95">
        <f t="shared" si="35"/>
        <v>2.3258000000000001</v>
      </c>
      <c r="AC54" s="95">
        <f t="shared" si="35"/>
        <v>2.15069</v>
      </c>
      <c r="AD54" s="95">
        <f t="shared" si="35"/>
        <v>2.11144</v>
      </c>
      <c r="AE54" s="118">
        <f t="shared" si="35"/>
        <v>1.74715</v>
      </c>
      <c r="AF54" s="95">
        <f t="shared" si="35"/>
        <v>2.4819299999999997</v>
      </c>
      <c r="AG54" s="95">
        <f t="shared" si="35"/>
        <v>2.8167599999999999</v>
      </c>
      <c r="AH54" s="95">
        <f t="shared" si="35"/>
        <v>5.1713199999999997</v>
      </c>
      <c r="AI54" s="95">
        <f t="shared" si="35"/>
        <v>2.4541500000000003</v>
      </c>
      <c r="AJ54" s="95">
        <f t="shared" si="35"/>
        <v>2.2655600000000002</v>
      </c>
      <c r="AK54" s="95">
        <f>SUM(AK50:AK53)</f>
        <v>1.9017100000000002</v>
      </c>
      <c r="AM54" s="95">
        <f>SUBTOTAL(9,AM49:AM53)</f>
        <v>12.47672</v>
      </c>
      <c r="AN54" s="95">
        <f>SUBTOTAL(9,AN49:AN53)</f>
        <v>24.36187</v>
      </c>
      <c r="AO54" s="117">
        <f>SUBTOTAL(9,AO49:AO53)</f>
        <v>30.2697</v>
      </c>
      <c r="AP54" s="181">
        <f>SUBTOTAL(9,AP49:AP53)</f>
        <v>11.183600000000002</v>
      </c>
      <c r="AQ54" s="95">
        <f>SUBTOTAL(9,AQ49:AQ53)</f>
        <v>17.091429999999999</v>
      </c>
      <c r="AS54" s="421">
        <f>AM54/$AM$21</f>
        <v>8.1025931191783182E-3</v>
      </c>
      <c r="AT54" s="421">
        <f>AN54/$AN$21</f>
        <v>1.7570837441385361E-2</v>
      </c>
      <c r="AU54" s="421">
        <f>AO54/$AO$21</f>
        <v>1.9855568103541849E-2</v>
      </c>
      <c r="AV54" s="422">
        <f>AP54/$AP$21</f>
        <v>1.6357631330267013E-2</v>
      </c>
      <c r="AW54" s="421">
        <f>AQ54/$AQ$21</f>
        <v>2.080026567590881E-2</v>
      </c>
      <c r="AX54" s="82"/>
      <c r="BB54"/>
    </row>
    <row r="55" spans="1:54" ht="5.0999999999999996" customHeight="1" x14ac:dyDescent="0.3">
      <c r="A55" s="83"/>
      <c r="B55" s="96"/>
      <c r="C55" s="96"/>
      <c r="D55" s="97"/>
      <c r="E55" s="97"/>
      <c r="F55" s="97"/>
      <c r="G55" s="96"/>
      <c r="H55" s="97"/>
      <c r="I55" s="97"/>
      <c r="J55" s="97"/>
      <c r="K55" s="97"/>
      <c r="L55" s="97"/>
      <c r="M55" s="97"/>
      <c r="N55" s="97"/>
      <c r="O55" s="97"/>
      <c r="P55" s="97"/>
      <c r="Q55" s="97"/>
      <c r="R55" s="97"/>
      <c r="S55" s="97"/>
      <c r="T55" s="182"/>
      <c r="U55" s="97"/>
      <c r="V55" s="97"/>
      <c r="W55" s="97"/>
      <c r="X55" s="97"/>
      <c r="Y55" s="97"/>
      <c r="Z55" s="97"/>
      <c r="AA55" s="97"/>
      <c r="AB55" s="97"/>
      <c r="AC55" s="97"/>
      <c r="AD55" s="97"/>
      <c r="AE55" s="98"/>
      <c r="AF55" s="97"/>
      <c r="AG55" s="97"/>
      <c r="AH55" s="97"/>
      <c r="AI55" s="97"/>
      <c r="AJ55" s="97"/>
      <c r="AK55" s="97"/>
      <c r="AM55" s="97"/>
      <c r="AN55" s="97"/>
      <c r="AO55" s="97"/>
      <c r="AP55" s="182"/>
      <c r="AQ55" s="97"/>
      <c r="AS55" s="427"/>
      <c r="AT55" s="427"/>
      <c r="AU55" s="427"/>
      <c r="AV55" s="428"/>
      <c r="AW55" s="427"/>
      <c r="AX55" s="82"/>
      <c r="BB55"/>
    </row>
    <row r="56" spans="1:54" x14ac:dyDescent="0.3">
      <c r="A56" s="83" t="str" cm="1">
        <f t="array" ref="A56">IF(B56="","",IF(AND(H56:AK56=0),"n/a",""))</f>
        <v/>
      </c>
      <c r="B56" s="90" t="s">
        <v>213</v>
      </c>
      <c r="C56" s="90" t="s">
        <v>281</v>
      </c>
      <c r="D56" s="83" t="str">
        <f>_xlfn.XLOOKUP(B56,IS_Db!C:C,IS_Db!E:E)</f>
        <v>Operating Expenses</v>
      </c>
      <c r="E56" s="83" t="str">
        <f>_xlfn.XLOOKUP(B56,IS_Db!C:C,IS_Db!F:F)</f>
        <v>OpEx - Equipment &amp; Repairs</v>
      </c>
      <c r="F56" s="83" t="s">
        <v>12</v>
      </c>
      <c r="G56" s="83"/>
      <c r="H56" s="91">
        <f>SUMIFS(IS_Db!H:H,IS_Db!$C:$C,Detail_PL!$B$56,IS_Db!$D:$D,Detail_PL!$C$56)</f>
        <v>0.05</v>
      </c>
      <c r="I56" s="91">
        <f>SUMIFS(IS_Db!I:I,IS_Db!$C:$C,Detail_PL!$B$56,IS_Db!$D:$D,Detail_PL!$C$56)</f>
        <v>0.11398999999999999</v>
      </c>
      <c r="J56" s="91">
        <f>SUMIFS(IS_Db!J:J,IS_Db!$C:$C,Detail_PL!$B$56,IS_Db!$D:$D,Detail_PL!$C$56)</f>
        <v>0.05</v>
      </c>
      <c r="K56" s="91">
        <f>SUMIFS(IS_Db!K:K,IS_Db!$C:$C,Detail_PL!$B$56,IS_Db!$D:$D,Detail_PL!$C$56)</f>
        <v>0.27500000000000002</v>
      </c>
      <c r="L56" s="91">
        <f>SUMIFS(IS_Db!L:L,IS_Db!$C:$C,Detail_PL!$B$56,IS_Db!$D:$D,Detail_PL!$C$56)</f>
        <v>0.84548999999999996</v>
      </c>
      <c r="M56" s="91">
        <f>SUMIFS(IS_Db!M:M,IS_Db!$C:$C,Detail_PL!$B$56,IS_Db!$D:$D,Detail_PL!$C$56)</f>
        <v>0.27405000000000002</v>
      </c>
      <c r="N56" s="91">
        <f>SUMIFS(IS_Db!N:N,IS_Db!$C:$C,Detail_PL!$B$56,IS_Db!$D:$D,Detail_PL!$C$56)</f>
        <v>1.3410899999999999</v>
      </c>
      <c r="O56" s="91">
        <f>SUMIFS(IS_Db!O:O,IS_Db!$C:$C,Detail_PL!$B$56,IS_Db!$D:$D,Detail_PL!$C$56)</f>
        <v>1.1315500000000001</v>
      </c>
      <c r="P56" s="91">
        <f>SUMIFS(IS_Db!P:P,IS_Db!$C:$C,Detail_PL!$B$56,IS_Db!$D:$D,Detail_PL!$C$56)</f>
        <v>6.4140000000000003E-2</v>
      </c>
      <c r="Q56" s="91">
        <f>SUMIFS(IS_Db!Q:Q,IS_Db!$C:$C,Detail_PL!$B$56,IS_Db!$D:$D,Detail_PL!$C$56)</f>
        <v>0.96762000000000004</v>
      </c>
      <c r="R56" s="91">
        <f>SUMIFS(IS_Db!R:R,IS_Db!$C:$C,Detail_PL!$B$56,IS_Db!$D:$D,Detail_PL!$C$56)</f>
        <v>0.2</v>
      </c>
      <c r="S56" s="91">
        <f>SUMIFS(IS_Db!S:S,IS_Db!$C:$C,Detail_PL!$B$56,IS_Db!$D:$D,Detail_PL!$C$56)</f>
        <v>0.05</v>
      </c>
      <c r="T56" s="93">
        <f>SUMIFS(IS_Db!T:T,IS_Db!$C:$C,Detail_PL!$B$56,IS_Db!$D:$D,Detail_PL!$C$56)</f>
        <v>9.5909999999999995E-2</v>
      </c>
      <c r="U56" s="91">
        <f>SUMIFS(IS_Db!U:U,IS_Db!$C:$C,Detail_PL!$B$56,IS_Db!$D:$D,Detail_PL!$C$56)</f>
        <v>0.81499999999999995</v>
      </c>
      <c r="V56" s="91">
        <f>SUMIFS(IS_Db!V:V,IS_Db!$C:$C,Detail_PL!$B$56,IS_Db!$D:$D,Detail_PL!$C$56)</f>
        <v>0.55000000000000004</v>
      </c>
      <c r="W56" s="91">
        <f>SUMIFS(IS_Db!W:W,IS_Db!$C:$C,Detail_PL!$B$56,IS_Db!$D:$D,Detail_PL!$C$56)</f>
        <v>0.63757000000000008</v>
      </c>
      <c r="X56" s="91">
        <f>SUMIFS(IS_Db!X:X,IS_Db!$C:$C,Detail_PL!$B$56,IS_Db!$D:$D,Detail_PL!$C$56)</f>
        <v>0.77703999999999995</v>
      </c>
      <c r="Y56" s="91">
        <f>SUMIFS(IS_Db!Y:Y,IS_Db!$C:$C,Detail_PL!$B$56,IS_Db!$D:$D,Detail_PL!$C$56)</f>
        <v>0.52</v>
      </c>
      <c r="Z56" s="91">
        <f>SUMIFS(IS_Db!Z:Z,IS_Db!$C:$C,Detail_PL!$B$56,IS_Db!$D:$D,Detail_PL!$C$56)</f>
        <v>0.1</v>
      </c>
      <c r="AA56" s="91">
        <f>SUMIFS(IS_Db!AA:AA,IS_Db!$C:$C,Detail_PL!$B$56,IS_Db!$D:$D,Detail_PL!$C$56)</f>
        <v>0.98</v>
      </c>
      <c r="AB56" s="91">
        <f>SUMIFS(IS_Db!AB:AB,IS_Db!$C:$C,Detail_PL!$B$56,IS_Db!$D:$D,Detail_PL!$C$56)</f>
        <v>0.58604999999999996</v>
      </c>
      <c r="AC56" s="91">
        <f>SUMIFS(IS_Db!AC:AC,IS_Db!$C:$C,Detail_PL!$B$56,IS_Db!$D:$D,Detail_PL!$C$56)</f>
        <v>0.46468999999999999</v>
      </c>
      <c r="AD56" s="91">
        <f>SUMIFS(IS_Db!AD:AD,IS_Db!$C:$C,Detail_PL!$B$56,IS_Db!$D:$D,Detail_PL!$C$56)</f>
        <v>0.61499999999999999</v>
      </c>
      <c r="AE56" s="92">
        <f>SUMIFS(IS_Db!AE:AE,IS_Db!$C:$C,Detail_PL!$B$56,IS_Db!$D:$D,Detail_PL!$C$56)</f>
        <v>0.44</v>
      </c>
      <c r="AF56" s="91">
        <f>SUMIFS(IS_Db!AF:AF,IS_Db!$C:$C,Detail_PL!$B$56,IS_Db!$D:$D,Detail_PL!$C$56)</f>
        <v>6.7459999999999992E-2</v>
      </c>
      <c r="AG56" s="91">
        <f>SUMIFS(IS_Db!AG:AG,IS_Db!$C:$C,Detail_PL!$B$56,IS_Db!$D:$D,Detail_PL!$C$56)</f>
        <v>0.27523000000000003</v>
      </c>
      <c r="AH56" s="91">
        <f>SUMIFS(IS_Db!AH:AH,IS_Db!$C:$C,Detail_PL!$B$56,IS_Db!$D:$D,Detail_PL!$C$56)</f>
        <v>0.17499999999999999</v>
      </c>
      <c r="AI56" s="91">
        <f>SUMIFS(IS_Db!AI:AI,IS_Db!$C:$C,Detail_PL!$B$56,IS_Db!$D:$D,Detail_PL!$C$56)</f>
        <v>0.50536000000000003</v>
      </c>
      <c r="AJ56" s="91">
        <f>SUMIFS(IS_Db!AJ:AJ,IS_Db!$C:$C,Detail_PL!$B$56,IS_Db!$D:$D,Detail_PL!$C$56)</f>
        <v>1.3719600000000001</v>
      </c>
      <c r="AK56" s="91">
        <f>SUMIFS(IS_Db!AK:AK,IS_Db!$C:$C,Detail_PL!$B$56,IS_Db!$D:$D,Detail_PL!$C$56)</f>
        <v>0.87111000000000005</v>
      </c>
      <c r="AM56" s="102">
        <f>SUM(H56:S56)</f>
        <v>5.3629300000000004</v>
      </c>
      <c r="AN56" s="102">
        <f>SUM(T56:AE56)</f>
        <v>6.5812600000000003</v>
      </c>
      <c r="AO56" s="102">
        <f>SUM(Z56:AK56)</f>
        <v>6.4518599999999999</v>
      </c>
      <c r="AP56" s="184">
        <f>SUM(T56:Y56)</f>
        <v>3.3955199999999999</v>
      </c>
      <c r="AQ56" s="102">
        <f>SUM(AF56:AK56)</f>
        <v>3.2661199999999999</v>
      </c>
      <c r="AS56" s="419">
        <f t="shared" ref="AS56:AS61" si="36">AM56/$AM$21</f>
        <v>3.4827775021508043E-3</v>
      </c>
      <c r="AT56" s="419">
        <f t="shared" ref="AT56:AT61" si="37">AN56/$AN$21</f>
        <v>4.7466902015112899E-3</v>
      </c>
      <c r="AU56" s="419">
        <f t="shared" ref="AU56:AU61" si="38">AO56/$AO$21</f>
        <v>4.2321313268554863E-3</v>
      </c>
      <c r="AV56" s="420">
        <f t="shared" ref="AV56:AV61" si="39">AP56/$AP$21</f>
        <v>4.9664387437451472E-3</v>
      </c>
      <c r="AW56" s="419">
        <f t="shared" ref="AW56:AW61" si="40">AQ56/$AQ$21</f>
        <v>3.9748671544393467E-3</v>
      </c>
      <c r="AX56" s="82"/>
      <c r="BB56"/>
    </row>
    <row r="57" spans="1:54" x14ac:dyDescent="0.3">
      <c r="A57" s="83" t="str" cm="1">
        <f t="array" ref="A57">IF(B57="","",IF(AND(H57:AK57=0),"n/a",""))</f>
        <v/>
      </c>
      <c r="B57" s="90" t="s">
        <v>214</v>
      </c>
      <c r="C57" s="90" t="s">
        <v>282</v>
      </c>
      <c r="D57" s="83" t="str">
        <f>_xlfn.XLOOKUP(B57,IS_Db!C:C,IS_Db!E:E)</f>
        <v>Operating Expenses</v>
      </c>
      <c r="E57" s="83" t="str">
        <f>_xlfn.XLOOKUP(B57,IS_Db!C:C,IS_Db!F:F)</f>
        <v>OpEx - Equipment &amp; Repairs</v>
      </c>
      <c r="F57" s="83" t="s">
        <v>12</v>
      </c>
      <c r="G57" s="83"/>
      <c r="H57" s="91">
        <f>SUMIFS(IS_Db!H:H,IS_Db!$C:$C,Detail_PL!$B$57,IS_Db!$D:$D,Detail_PL!$C$57)</f>
        <v>6.1770000000000005E-2</v>
      </c>
      <c r="I57" s="91">
        <f>SUMIFS(IS_Db!I:I,IS_Db!$C:$C,Detail_PL!$B$57,IS_Db!$D:$D,Detail_PL!$C$57)</f>
        <v>0</v>
      </c>
      <c r="J57" s="91">
        <f>SUMIFS(IS_Db!J:J,IS_Db!$C:$C,Detail_PL!$B$57,IS_Db!$D:$D,Detail_PL!$C$57)</f>
        <v>0</v>
      </c>
      <c r="K57" s="91">
        <f>SUMIFS(IS_Db!K:K,IS_Db!$C:$C,Detail_PL!$B$57,IS_Db!$D:$D,Detail_PL!$C$57)</f>
        <v>0</v>
      </c>
      <c r="L57" s="91">
        <f>SUMIFS(IS_Db!L:L,IS_Db!$C:$C,Detail_PL!$B$57,IS_Db!$D:$D,Detail_PL!$C$57)</f>
        <v>6.1069999999999999E-2</v>
      </c>
      <c r="M57" s="91">
        <f>SUMIFS(IS_Db!M:M,IS_Db!$C:$C,Detail_PL!$B$57,IS_Db!$D:$D,Detail_PL!$C$57)</f>
        <v>0</v>
      </c>
      <c r="N57" s="91">
        <f>SUMIFS(IS_Db!N:N,IS_Db!$C:$C,Detail_PL!$B$57,IS_Db!$D:$D,Detail_PL!$C$57)</f>
        <v>0.21</v>
      </c>
      <c r="O57" s="91">
        <f>SUMIFS(IS_Db!O:O,IS_Db!$C:$C,Detail_PL!$B$57,IS_Db!$D:$D,Detail_PL!$C$57)</f>
        <v>0</v>
      </c>
      <c r="P57" s="91">
        <f>SUMIFS(IS_Db!P:P,IS_Db!$C:$C,Detail_PL!$B$57,IS_Db!$D:$D,Detail_PL!$C$57)</f>
        <v>0</v>
      </c>
      <c r="Q57" s="91">
        <f>SUMIFS(IS_Db!Q:Q,IS_Db!$C:$C,Detail_PL!$B$57,IS_Db!$D:$D,Detail_PL!$C$57)</f>
        <v>0</v>
      </c>
      <c r="R57" s="91">
        <f>SUMIFS(IS_Db!R:R,IS_Db!$C:$C,Detail_PL!$B$57,IS_Db!$D:$D,Detail_PL!$C$57)</f>
        <v>0</v>
      </c>
      <c r="S57" s="91">
        <f>SUMIFS(IS_Db!S:S,IS_Db!$C:$C,Detail_PL!$B$57,IS_Db!$D:$D,Detail_PL!$C$57)</f>
        <v>0</v>
      </c>
      <c r="T57" s="93">
        <f>SUMIFS(IS_Db!T:T,IS_Db!$C:$C,Detail_PL!$B$57,IS_Db!$D:$D,Detail_PL!$C$57)</f>
        <v>0</v>
      </c>
      <c r="U57" s="91">
        <f>SUMIFS(IS_Db!U:U,IS_Db!$C:$C,Detail_PL!$B$57,IS_Db!$D:$D,Detail_PL!$C$57)</f>
        <v>0</v>
      </c>
      <c r="V57" s="91">
        <f>SUMIFS(IS_Db!V:V,IS_Db!$C:$C,Detail_PL!$B$57,IS_Db!$D:$D,Detail_PL!$C$57)</f>
        <v>0</v>
      </c>
      <c r="W57" s="91">
        <f>SUMIFS(IS_Db!W:W,IS_Db!$C:$C,Detail_PL!$B$57,IS_Db!$D:$D,Detail_PL!$C$57)</f>
        <v>0</v>
      </c>
      <c r="X57" s="91">
        <f>SUMIFS(IS_Db!X:X,IS_Db!$C:$C,Detail_PL!$B$57,IS_Db!$D:$D,Detail_PL!$C$57)</f>
        <v>0</v>
      </c>
      <c r="Y57" s="91">
        <f>SUMIFS(IS_Db!Y:Y,IS_Db!$C:$C,Detail_PL!$B$57,IS_Db!$D:$D,Detail_PL!$C$57)</f>
        <v>0</v>
      </c>
      <c r="Z57" s="91">
        <f>SUMIFS(IS_Db!Z:Z,IS_Db!$C:$C,Detail_PL!$B$57,IS_Db!$D:$D,Detail_PL!$C$57)</f>
        <v>0</v>
      </c>
      <c r="AA57" s="91">
        <f>SUMIFS(IS_Db!AA:AA,IS_Db!$C:$C,Detail_PL!$B$57,IS_Db!$D:$D,Detail_PL!$C$57)</f>
        <v>0</v>
      </c>
      <c r="AB57" s="91">
        <f>SUMIFS(IS_Db!AB:AB,IS_Db!$C:$C,Detail_PL!$B$57,IS_Db!$D:$D,Detail_PL!$C$57)</f>
        <v>0</v>
      </c>
      <c r="AC57" s="91">
        <f>SUMIFS(IS_Db!AC:AC,IS_Db!$C:$C,Detail_PL!$B$57,IS_Db!$D:$D,Detail_PL!$C$57)</f>
        <v>0</v>
      </c>
      <c r="AD57" s="91">
        <f>SUMIFS(IS_Db!AD:AD,IS_Db!$C:$C,Detail_PL!$B$57,IS_Db!$D:$D,Detail_PL!$C$57)</f>
        <v>0</v>
      </c>
      <c r="AE57" s="92">
        <f>SUMIFS(IS_Db!AE:AE,IS_Db!$C:$C,Detail_PL!$B$57,IS_Db!$D:$D,Detail_PL!$C$57)</f>
        <v>0</v>
      </c>
      <c r="AF57" s="91">
        <f>SUMIFS(IS_Db!AF:AF,IS_Db!$C:$C,Detail_PL!$B$57,IS_Db!$D:$D,Detail_PL!$C$57)</f>
        <v>0</v>
      </c>
      <c r="AG57" s="91">
        <f>SUMIFS(IS_Db!AG:AG,IS_Db!$C:$C,Detail_PL!$B$57,IS_Db!$D:$D,Detail_PL!$C$57)</f>
        <v>0</v>
      </c>
      <c r="AH57" s="91">
        <f>SUMIFS(IS_Db!AH:AH,IS_Db!$C:$C,Detail_PL!$B$57,IS_Db!$D:$D,Detail_PL!$C$57)</f>
        <v>0</v>
      </c>
      <c r="AI57" s="91">
        <f>SUMIFS(IS_Db!AI:AI,IS_Db!$C:$C,Detail_PL!$B$57,IS_Db!$D:$D,Detail_PL!$C$57)</f>
        <v>0</v>
      </c>
      <c r="AJ57" s="91">
        <f>SUMIFS(IS_Db!AJ:AJ,IS_Db!$C:$C,Detail_PL!$B$57,IS_Db!$D:$D,Detail_PL!$C$57)</f>
        <v>0</v>
      </c>
      <c r="AK57" s="91">
        <f>SUMIFS(IS_Db!AK:AK,IS_Db!$C:$C,Detail_PL!$B$57,IS_Db!$D:$D,Detail_PL!$C$57)</f>
        <v>0</v>
      </c>
      <c r="AM57" s="102">
        <f>SUM(H57:S57)</f>
        <v>0.33284000000000002</v>
      </c>
      <c r="AN57" s="102">
        <f>SUM(T57:AE57)</f>
        <v>0</v>
      </c>
      <c r="AO57" s="102">
        <f>SUM(Z57:AK57)</f>
        <v>0</v>
      </c>
      <c r="AP57" s="184">
        <f>SUM(T57:Y57)</f>
        <v>0</v>
      </c>
      <c r="AQ57" s="102">
        <f>SUM(AF57:AK57)</f>
        <v>0</v>
      </c>
      <c r="AS57" s="419">
        <f t="shared" si="36"/>
        <v>2.1615192885528502E-4</v>
      </c>
      <c r="AT57" s="419">
        <f t="shared" si="37"/>
        <v>0</v>
      </c>
      <c r="AU57" s="419">
        <f t="shared" si="38"/>
        <v>0</v>
      </c>
      <c r="AV57" s="420">
        <f t="shared" si="39"/>
        <v>0</v>
      </c>
      <c r="AW57" s="419">
        <f t="shared" si="40"/>
        <v>0</v>
      </c>
      <c r="AX57" s="82"/>
      <c r="BB57"/>
    </row>
    <row r="58" spans="1:54" x14ac:dyDescent="0.3">
      <c r="A58" s="83" t="str" cm="1">
        <f t="array" ref="A58">IF(B58="","",IF(AND(H58:AK58=0),"n/a",""))</f>
        <v/>
      </c>
      <c r="B58" s="90" t="s">
        <v>215</v>
      </c>
      <c r="C58" s="90" t="s">
        <v>283</v>
      </c>
      <c r="D58" s="83" t="str">
        <f>_xlfn.XLOOKUP(B58,IS_Db!C:C,IS_Db!E:E)</f>
        <v>Operating Expenses</v>
      </c>
      <c r="E58" s="83" t="str">
        <f>_xlfn.XLOOKUP(B58,IS_Db!C:C,IS_Db!F:F)</f>
        <v>OpEx - Equipment &amp; Repairs</v>
      </c>
      <c r="F58" s="83" t="s">
        <v>12</v>
      </c>
      <c r="G58" s="83"/>
      <c r="H58" s="91">
        <f>SUMIFS(IS_Db!H:H,IS_Db!$C:$C,Detail_PL!$B$58,IS_Db!$D:$D,Detail_PL!$C$58)</f>
        <v>0</v>
      </c>
      <c r="I58" s="91">
        <f>SUMIFS(IS_Db!I:I,IS_Db!$C:$C,Detail_PL!$B$58,IS_Db!$D:$D,Detail_PL!$C$58)</f>
        <v>0</v>
      </c>
      <c r="J58" s="91">
        <f>SUMIFS(IS_Db!J:J,IS_Db!$C:$C,Detail_PL!$B$58,IS_Db!$D:$D,Detail_PL!$C$58)</f>
        <v>0.60575999999999997</v>
      </c>
      <c r="K58" s="91">
        <f>SUMIFS(IS_Db!K:K,IS_Db!$C:$C,Detail_PL!$B$58,IS_Db!$D:$D,Detail_PL!$C$58)</f>
        <v>0.2</v>
      </c>
      <c r="L58" s="91">
        <f>SUMIFS(IS_Db!L:L,IS_Db!$C:$C,Detail_PL!$B$58,IS_Db!$D:$D,Detail_PL!$C$58)</f>
        <v>0.4</v>
      </c>
      <c r="M58" s="91">
        <f>SUMIFS(IS_Db!M:M,IS_Db!$C:$C,Detail_PL!$B$58,IS_Db!$D:$D,Detail_PL!$C$58)</f>
        <v>0.78288999999999997</v>
      </c>
      <c r="N58" s="91">
        <f>SUMIFS(IS_Db!N:N,IS_Db!$C:$C,Detail_PL!$B$58,IS_Db!$D:$D,Detail_PL!$C$58)</f>
        <v>0.44674000000000003</v>
      </c>
      <c r="O58" s="91">
        <f>SUMIFS(IS_Db!O:O,IS_Db!$C:$C,Detail_PL!$B$58,IS_Db!$D:$D,Detail_PL!$C$58)</f>
        <v>0.5</v>
      </c>
      <c r="P58" s="91">
        <f>SUMIFS(IS_Db!P:P,IS_Db!$C:$C,Detail_PL!$B$58,IS_Db!$D:$D,Detail_PL!$C$58)</f>
        <v>0.4</v>
      </c>
      <c r="Q58" s="91">
        <f>SUMIFS(IS_Db!Q:Q,IS_Db!$C:$C,Detail_PL!$B$58,IS_Db!$D:$D,Detail_PL!$C$58)</f>
        <v>0</v>
      </c>
      <c r="R58" s="91">
        <f>SUMIFS(IS_Db!R:R,IS_Db!$C:$C,Detail_PL!$B$58,IS_Db!$D:$D,Detail_PL!$C$58)</f>
        <v>0</v>
      </c>
      <c r="S58" s="91">
        <f>SUMIFS(IS_Db!S:S,IS_Db!$C:$C,Detail_PL!$B$58,IS_Db!$D:$D,Detail_PL!$C$58)</f>
        <v>0</v>
      </c>
      <c r="T58" s="93">
        <f>SUMIFS(IS_Db!T:T,IS_Db!$C:$C,Detail_PL!$B$58,IS_Db!$D:$D,Detail_PL!$C$58)</f>
        <v>0.25</v>
      </c>
      <c r="U58" s="91">
        <f>SUMIFS(IS_Db!U:U,IS_Db!$C:$C,Detail_PL!$B$58,IS_Db!$D:$D,Detail_PL!$C$58)</f>
        <v>0</v>
      </c>
      <c r="V58" s="91">
        <f>SUMIFS(IS_Db!V:V,IS_Db!$C:$C,Detail_PL!$B$58,IS_Db!$D:$D,Detail_PL!$C$58)</f>
        <v>5.52806</v>
      </c>
      <c r="W58" s="91">
        <f>SUMIFS(IS_Db!W:W,IS_Db!$C:$C,Detail_PL!$B$58,IS_Db!$D:$D,Detail_PL!$C$58)</f>
        <v>0</v>
      </c>
      <c r="X58" s="91">
        <f>SUMIFS(IS_Db!X:X,IS_Db!$C:$C,Detail_PL!$B$58,IS_Db!$D:$D,Detail_PL!$C$58)</f>
        <v>0.64500000000000002</v>
      </c>
      <c r="Y58" s="91">
        <f>SUMIFS(IS_Db!Y:Y,IS_Db!$C:$C,Detail_PL!$B$58,IS_Db!$D:$D,Detail_PL!$C$58)</f>
        <v>0</v>
      </c>
      <c r="Z58" s="91">
        <f>SUMIFS(IS_Db!Z:Z,IS_Db!$C:$C,Detail_PL!$B$58,IS_Db!$D:$D,Detail_PL!$C$58)</f>
        <v>0.48832999999999999</v>
      </c>
      <c r="AA58" s="91">
        <f>SUMIFS(IS_Db!AA:AA,IS_Db!$C:$C,Detail_PL!$B$58,IS_Db!$D:$D,Detail_PL!$C$58)</f>
        <v>0</v>
      </c>
      <c r="AB58" s="91">
        <f>SUMIFS(IS_Db!AB:AB,IS_Db!$C:$C,Detail_PL!$B$58,IS_Db!$D:$D,Detail_PL!$C$58)</f>
        <v>6.5420000000000006E-2</v>
      </c>
      <c r="AC58" s="91">
        <f>SUMIFS(IS_Db!AC:AC,IS_Db!$C:$C,Detail_PL!$B$58,IS_Db!$D:$D,Detail_PL!$C$58)</f>
        <v>0.26</v>
      </c>
      <c r="AD58" s="91">
        <f>SUMIFS(IS_Db!AD:AD,IS_Db!$C:$C,Detail_PL!$B$58,IS_Db!$D:$D,Detail_PL!$C$58)</f>
        <v>0</v>
      </c>
      <c r="AE58" s="92">
        <f>SUMIFS(IS_Db!AE:AE,IS_Db!$C:$C,Detail_PL!$B$58,IS_Db!$D:$D,Detail_PL!$C$58)</f>
        <v>0</v>
      </c>
      <c r="AF58" s="91">
        <f>SUMIFS(IS_Db!AF:AF,IS_Db!$C:$C,Detail_PL!$B$58,IS_Db!$D:$D,Detail_PL!$C$58)</f>
        <v>0</v>
      </c>
      <c r="AG58" s="91">
        <f>SUMIFS(IS_Db!AG:AG,IS_Db!$C:$C,Detail_PL!$B$58,IS_Db!$D:$D,Detail_PL!$C$58)</f>
        <v>0</v>
      </c>
      <c r="AH58" s="91">
        <f>SUMIFS(IS_Db!AH:AH,IS_Db!$C:$C,Detail_PL!$B$58,IS_Db!$D:$D,Detail_PL!$C$58)</f>
        <v>0</v>
      </c>
      <c r="AI58" s="91">
        <f>SUMIFS(IS_Db!AI:AI,IS_Db!$C:$C,Detail_PL!$B$58,IS_Db!$D:$D,Detail_PL!$C$58)</f>
        <v>0</v>
      </c>
      <c r="AJ58" s="91">
        <f>SUMIFS(IS_Db!AJ:AJ,IS_Db!$C:$C,Detail_PL!$B$58,IS_Db!$D:$D,Detail_PL!$C$58)</f>
        <v>0</v>
      </c>
      <c r="AK58" s="91">
        <f>SUMIFS(IS_Db!AK:AK,IS_Db!$C:$C,Detail_PL!$B$58,IS_Db!$D:$D,Detail_PL!$C$58)</f>
        <v>0</v>
      </c>
      <c r="AM58" s="102">
        <f>SUM(H58:S58)</f>
        <v>3.3353900000000003</v>
      </c>
      <c r="AN58" s="102">
        <f>SUM(T58:AE58)</f>
        <v>7.2368099999999993</v>
      </c>
      <c r="AO58" s="102">
        <f>SUM(Z58:AK58)</f>
        <v>0.81374999999999997</v>
      </c>
      <c r="AP58" s="184">
        <f>SUM(T58:Y58)</f>
        <v>6.4230599999999995</v>
      </c>
      <c r="AQ58" s="102">
        <f>SUM(AF58:AK58)</f>
        <v>0</v>
      </c>
      <c r="AS58" s="419">
        <f t="shared" si="36"/>
        <v>2.1660587128489038E-3</v>
      </c>
      <c r="AT58" s="419">
        <f t="shared" si="37"/>
        <v>5.2195012987177091E-3</v>
      </c>
      <c r="AU58" s="419">
        <f t="shared" si="38"/>
        <v>5.3378357050969051E-4</v>
      </c>
      <c r="AV58" s="420">
        <f t="shared" si="39"/>
        <v>9.3946535545070282E-3</v>
      </c>
      <c r="AW58" s="419">
        <f t="shared" si="40"/>
        <v>0</v>
      </c>
      <c r="AX58" s="82"/>
      <c r="BB58"/>
    </row>
    <row r="59" spans="1:54" x14ac:dyDescent="0.3">
      <c r="A59" s="83" t="str" cm="1">
        <f t="array" ref="A59">IF(B59="","",IF(AND(H59:AK59=0),"n/a",""))</f>
        <v/>
      </c>
      <c r="B59" s="90" t="s">
        <v>216</v>
      </c>
      <c r="C59" s="90" t="s">
        <v>284</v>
      </c>
      <c r="D59" s="83" t="str">
        <f>_xlfn.XLOOKUP(B59,IS_Db!C:C,IS_Db!E:E)</f>
        <v>Operating Expenses</v>
      </c>
      <c r="E59" s="83" t="str">
        <f>_xlfn.XLOOKUP(B59,IS_Db!C:C,IS_Db!F:F)</f>
        <v>OpEx - Equipment &amp; Repairs</v>
      </c>
      <c r="F59" s="83" t="s">
        <v>12</v>
      </c>
      <c r="G59" s="83"/>
      <c r="H59" s="91">
        <f>SUMIFS(IS_Db!H:H,IS_Db!$C:$C,Detail_PL!$B$59,IS_Db!$D:$D,Detail_PL!$C$59)</f>
        <v>4.4492799999999999</v>
      </c>
      <c r="I59" s="91">
        <f>SUMIFS(IS_Db!I:I,IS_Db!$C:$C,Detail_PL!$B$59,IS_Db!$D:$D,Detail_PL!$C$59)</f>
        <v>0.25783</v>
      </c>
      <c r="J59" s="91">
        <f>SUMIFS(IS_Db!J:J,IS_Db!$C:$C,Detail_PL!$B$59,IS_Db!$D:$D,Detail_PL!$C$59)</f>
        <v>0</v>
      </c>
      <c r="K59" s="91">
        <f>SUMIFS(IS_Db!K:K,IS_Db!$C:$C,Detail_PL!$B$59,IS_Db!$D:$D,Detail_PL!$C$59)</f>
        <v>0</v>
      </c>
      <c r="L59" s="91">
        <f>SUMIFS(IS_Db!L:L,IS_Db!$C:$C,Detail_PL!$B$59,IS_Db!$D:$D,Detail_PL!$C$59)</f>
        <v>0.44123000000000001</v>
      </c>
      <c r="M59" s="91">
        <f>SUMIFS(IS_Db!M:M,IS_Db!$C:$C,Detail_PL!$B$59,IS_Db!$D:$D,Detail_PL!$C$59)</f>
        <v>0.79874000000000001</v>
      </c>
      <c r="N59" s="91">
        <f>SUMIFS(IS_Db!N:N,IS_Db!$C:$C,Detail_PL!$B$59,IS_Db!$D:$D,Detail_PL!$C$59)</f>
        <v>1.85961</v>
      </c>
      <c r="O59" s="91">
        <f>SUMIFS(IS_Db!O:O,IS_Db!$C:$C,Detail_PL!$B$59,IS_Db!$D:$D,Detail_PL!$C$59)</f>
        <v>0.42052999999999996</v>
      </c>
      <c r="P59" s="91">
        <f>SUMIFS(IS_Db!P:P,IS_Db!$C:$C,Detail_PL!$B$59,IS_Db!$D:$D,Detail_PL!$C$59)</f>
        <v>0.71145999999999998</v>
      </c>
      <c r="Q59" s="91">
        <f>SUMIFS(IS_Db!Q:Q,IS_Db!$C:$C,Detail_PL!$B$59,IS_Db!$D:$D,Detail_PL!$C$59)</f>
        <v>1.6609500000000001</v>
      </c>
      <c r="R59" s="91">
        <f>SUMIFS(IS_Db!R:R,IS_Db!$C:$C,Detail_PL!$B$59,IS_Db!$D:$D,Detail_PL!$C$59)</f>
        <v>0.39177000000000001</v>
      </c>
      <c r="S59" s="91">
        <f>SUMIFS(IS_Db!S:S,IS_Db!$C:$C,Detail_PL!$B$59,IS_Db!$D:$D,Detail_PL!$C$59)</f>
        <v>-7.2922900000000004</v>
      </c>
      <c r="T59" s="93">
        <f>SUMIFS(IS_Db!T:T,IS_Db!$C:$C,Detail_PL!$B$59,IS_Db!$D:$D,Detail_PL!$C$59)</f>
        <v>0.31166000000000005</v>
      </c>
      <c r="U59" s="91">
        <f>SUMIFS(IS_Db!U:U,IS_Db!$C:$C,Detail_PL!$B$59,IS_Db!$D:$D,Detail_PL!$C$59)</f>
        <v>0.26687</v>
      </c>
      <c r="V59" s="91">
        <f>SUMIFS(IS_Db!V:V,IS_Db!$C:$C,Detail_PL!$B$59,IS_Db!$D:$D,Detail_PL!$C$59)</f>
        <v>48.440469999999998</v>
      </c>
      <c r="W59" s="91">
        <f>SUMIFS(IS_Db!W:W,IS_Db!$C:$C,Detail_PL!$B$59,IS_Db!$D:$D,Detail_PL!$C$59)</f>
        <v>0.92015999999999998</v>
      </c>
      <c r="X59" s="91">
        <f>SUMIFS(IS_Db!X:X,IS_Db!$C:$C,Detail_PL!$B$59,IS_Db!$D:$D,Detail_PL!$C$59)</f>
        <v>4.5154499999999995</v>
      </c>
      <c r="Y59" s="91">
        <f>SUMIFS(IS_Db!Y:Y,IS_Db!$C:$C,Detail_PL!$B$59,IS_Db!$D:$D,Detail_PL!$C$59)</f>
        <v>-2.86</v>
      </c>
      <c r="Z59" s="91">
        <f>SUMIFS(IS_Db!Z:Z,IS_Db!$C:$C,Detail_PL!$B$59,IS_Db!$D:$D,Detail_PL!$C$59)</f>
        <v>0</v>
      </c>
      <c r="AA59" s="91">
        <f>SUMIFS(IS_Db!AA:AA,IS_Db!$C:$C,Detail_PL!$B$59,IS_Db!$D:$D,Detail_PL!$C$59)</f>
        <v>0.5</v>
      </c>
      <c r="AB59" s="91">
        <f>SUMIFS(IS_Db!AB:AB,IS_Db!$C:$C,Detail_PL!$B$59,IS_Db!$D:$D,Detail_PL!$C$59)</f>
        <v>0.11241</v>
      </c>
      <c r="AC59" s="91">
        <f>SUMIFS(IS_Db!AC:AC,IS_Db!$C:$C,Detail_PL!$B$59,IS_Db!$D:$D,Detail_PL!$C$59)</f>
        <v>1.5731400000000002</v>
      </c>
      <c r="AD59" s="91">
        <f>SUMIFS(IS_Db!AD:AD,IS_Db!$C:$C,Detail_PL!$B$59,IS_Db!$D:$D,Detail_PL!$C$59)</f>
        <v>0</v>
      </c>
      <c r="AE59" s="92">
        <f>SUMIFS(IS_Db!AE:AE,IS_Db!$C:$C,Detail_PL!$B$59,IS_Db!$D:$D,Detail_PL!$C$59)</f>
        <v>-40.973440000000004</v>
      </c>
      <c r="AF59" s="91">
        <f>SUMIFS(IS_Db!AF:AF,IS_Db!$C:$C,Detail_PL!$B$59,IS_Db!$D:$D,Detail_PL!$C$59)</f>
        <v>0</v>
      </c>
      <c r="AG59" s="91">
        <f>SUMIFS(IS_Db!AG:AG,IS_Db!$C:$C,Detail_PL!$B$59,IS_Db!$D:$D,Detail_PL!$C$59)</f>
        <v>0.88680999999999999</v>
      </c>
      <c r="AH59" s="91">
        <f>SUMIFS(IS_Db!AH:AH,IS_Db!$C:$C,Detail_PL!$B$59,IS_Db!$D:$D,Detail_PL!$C$59)</f>
        <v>0</v>
      </c>
      <c r="AI59" s="91">
        <f>SUMIFS(IS_Db!AI:AI,IS_Db!$C:$C,Detail_PL!$B$59,IS_Db!$D:$D,Detail_PL!$C$59)</f>
        <v>0.16372999999999999</v>
      </c>
      <c r="AJ59" s="91">
        <f>SUMIFS(IS_Db!AJ:AJ,IS_Db!$C:$C,Detail_PL!$B$59,IS_Db!$D:$D,Detail_PL!$C$59)</f>
        <v>0.28946</v>
      </c>
      <c r="AK59" s="91">
        <f>SUMIFS(IS_Db!AK:AK,IS_Db!$C:$C,Detail_PL!$B$59,IS_Db!$D:$D,Detail_PL!$C$59)</f>
        <v>0</v>
      </c>
      <c r="AM59" s="102">
        <f>SUM(H59:S59)</f>
        <v>3.6991099999999983</v>
      </c>
      <c r="AN59" s="102">
        <f>SUM(T59:AE59)</f>
        <v>12.806719999999999</v>
      </c>
      <c r="AO59" s="102">
        <f>SUM(Z59:AK59)</f>
        <v>-37.447890000000008</v>
      </c>
      <c r="AP59" s="184">
        <f>SUM(T59:Y59)</f>
        <v>51.594610000000003</v>
      </c>
      <c r="AQ59" s="102">
        <f>SUM(AF59:AK59)</f>
        <v>1.34</v>
      </c>
      <c r="AS59" s="419">
        <f t="shared" si="36"/>
        <v>2.4022646363053507E-3</v>
      </c>
      <c r="AT59" s="419">
        <f t="shared" si="37"/>
        <v>9.2367620087184903E-3</v>
      </c>
      <c r="AU59" s="419">
        <f t="shared" si="38"/>
        <v>-2.4564139394475135E-2</v>
      </c>
      <c r="AV59" s="420">
        <f t="shared" si="39"/>
        <v>7.5464573930479228E-2</v>
      </c>
      <c r="AW59" s="419">
        <f t="shared" si="40"/>
        <v>1.630779636678605E-3</v>
      </c>
      <c r="AX59" s="82"/>
      <c r="BB59"/>
    </row>
    <row r="60" spans="1:54" x14ac:dyDescent="0.3">
      <c r="A60" s="83" t="str" cm="1">
        <f t="array" ref="A60">IF(B60="","",IF(AND(H60:AK60=0),"n/a",""))</f>
        <v/>
      </c>
      <c r="B60" s="90" t="s">
        <v>217</v>
      </c>
      <c r="C60" s="90" t="s">
        <v>285</v>
      </c>
      <c r="D60" s="83" t="str">
        <f>_xlfn.XLOOKUP(B60,IS_Db!C:C,IS_Db!E:E)</f>
        <v>Operating Expenses</v>
      </c>
      <c r="E60" s="83" t="str">
        <f>_xlfn.XLOOKUP(B60,IS_Db!C:C,IS_Db!F:F)</f>
        <v>OpEx - Equipment &amp; Repairs</v>
      </c>
      <c r="F60" s="83" t="s">
        <v>12</v>
      </c>
      <c r="G60" s="83"/>
      <c r="H60" s="91">
        <f>SUMIFS(IS_Db!H:H,IS_Db!$C:$C,Detail_PL!$B$60,IS_Db!$D:$D,Detail_PL!$C$60)</f>
        <v>0</v>
      </c>
      <c r="I60" s="91">
        <f>SUMIFS(IS_Db!I:I,IS_Db!$C:$C,Detail_PL!$B$60,IS_Db!$D:$D,Detail_PL!$C$60)</f>
        <v>0</v>
      </c>
      <c r="J60" s="91">
        <f>SUMIFS(IS_Db!J:J,IS_Db!$C:$C,Detail_PL!$B$60,IS_Db!$D:$D,Detail_PL!$C$60)</f>
        <v>0</v>
      </c>
      <c r="K60" s="91">
        <f>SUMIFS(IS_Db!K:K,IS_Db!$C:$C,Detail_PL!$B$60,IS_Db!$D:$D,Detail_PL!$C$60)</f>
        <v>0</v>
      </c>
      <c r="L60" s="91">
        <f>SUMIFS(IS_Db!L:L,IS_Db!$C:$C,Detail_PL!$B$60,IS_Db!$D:$D,Detail_PL!$C$60)</f>
        <v>0</v>
      </c>
      <c r="M60" s="91">
        <f>SUMIFS(IS_Db!M:M,IS_Db!$C:$C,Detail_PL!$B$60,IS_Db!$D:$D,Detail_PL!$C$60)</f>
        <v>0</v>
      </c>
      <c r="N60" s="91">
        <f>SUMIFS(IS_Db!N:N,IS_Db!$C:$C,Detail_PL!$B$60,IS_Db!$D:$D,Detail_PL!$C$60)</f>
        <v>0</v>
      </c>
      <c r="O60" s="91">
        <f>SUMIFS(IS_Db!O:O,IS_Db!$C:$C,Detail_PL!$B$60,IS_Db!$D:$D,Detail_PL!$C$60)</f>
        <v>0</v>
      </c>
      <c r="P60" s="91">
        <f>SUMIFS(IS_Db!P:P,IS_Db!$C:$C,Detail_PL!$B$60,IS_Db!$D:$D,Detail_PL!$C$60)</f>
        <v>0</v>
      </c>
      <c r="Q60" s="91">
        <f>SUMIFS(IS_Db!Q:Q,IS_Db!$C:$C,Detail_PL!$B$60,IS_Db!$D:$D,Detail_PL!$C$60)</f>
        <v>0</v>
      </c>
      <c r="R60" s="91">
        <f>SUMIFS(IS_Db!R:R,IS_Db!$C:$C,Detail_PL!$B$60,IS_Db!$D:$D,Detail_PL!$C$60)</f>
        <v>0</v>
      </c>
      <c r="S60" s="91">
        <f>SUMIFS(IS_Db!S:S,IS_Db!$C:$C,Detail_PL!$B$60,IS_Db!$D:$D,Detail_PL!$C$60)</f>
        <v>0</v>
      </c>
      <c r="T60" s="93">
        <f>SUMIFS(IS_Db!T:T,IS_Db!$C:$C,Detail_PL!$B$60,IS_Db!$D:$D,Detail_PL!$C$60)</f>
        <v>0</v>
      </c>
      <c r="U60" s="91">
        <f>SUMIFS(IS_Db!U:U,IS_Db!$C:$C,Detail_PL!$B$60,IS_Db!$D:$D,Detail_PL!$C$60)</f>
        <v>0</v>
      </c>
      <c r="V60" s="91">
        <f>SUMIFS(IS_Db!V:V,IS_Db!$C:$C,Detail_PL!$B$60,IS_Db!$D:$D,Detail_PL!$C$60)</f>
        <v>0</v>
      </c>
      <c r="W60" s="91">
        <f>SUMIFS(IS_Db!W:W,IS_Db!$C:$C,Detail_PL!$B$60,IS_Db!$D:$D,Detail_PL!$C$60)</f>
        <v>0</v>
      </c>
      <c r="X60" s="91">
        <f>SUMIFS(IS_Db!X:X,IS_Db!$C:$C,Detail_PL!$B$60,IS_Db!$D:$D,Detail_PL!$C$60)</f>
        <v>0</v>
      </c>
      <c r="Y60" s="91">
        <f>SUMIFS(IS_Db!Y:Y,IS_Db!$C:$C,Detail_PL!$B$60,IS_Db!$D:$D,Detail_PL!$C$60)</f>
        <v>0</v>
      </c>
      <c r="Z60" s="91">
        <f>SUMIFS(IS_Db!Z:Z,IS_Db!$C:$C,Detail_PL!$B$60,IS_Db!$D:$D,Detail_PL!$C$60)</f>
        <v>8.9459999999999998E-2</v>
      </c>
      <c r="AA60" s="91">
        <f>SUMIFS(IS_Db!AA:AA,IS_Db!$C:$C,Detail_PL!$B$60,IS_Db!$D:$D,Detail_PL!$C$60)</f>
        <v>0</v>
      </c>
      <c r="AB60" s="91">
        <f>SUMIFS(IS_Db!AB:AB,IS_Db!$C:$C,Detail_PL!$B$60,IS_Db!$D:$D,Detail_PL!$C$60)</f>
        <v>0</v>
      </c>
      <c r="AC60" s="91">
        <f>SUMIFS(IS_Db!AC:AC,IS_Db!$C:$C,Detail_PL!$B$60,IS_Db!$D:$D,Detail_PL!$C$60)</f>
        <v>0</v>
      </c>
      <c r="AD60" s="91">
        <f>SUMIFS(IS_Db!AD:AD,IS_Db!$C:$C,Detail_PL!$B$60,IS_Db!$D:$D,Detail_PL!$C$60)</f>
        <v>0</v>
      </c>
      <c r="AE60" s="92">
        <f>SUMIFS(IS_Db!AE:AE,IS_Db!$C:$C,Detail_PL!$B$60,IS_Db!$D:$D,Detail_PL!$C$60)</f>
        <v>0</v>
      </c>
      <c r="AF60" s="91">
        <f>SUMIFS(IS_Db!AF:AF,IS_Db!$C:$C,Detail_PL!$B$60,IS_Db!$D:$D,Detail_PL!$C$60)</f>
        <v>0</v>
      </c>
      <c r="AG60" s="91">
        <f>SUMIFS(IS_Db!AG:AG,IS_Db!$C:$C,Detail_PL!$B$60,IS_Db!$D:$D,Detail_PL!$C$60)</f>
        <v>0</v>
      </c>
      <c r="AH60" s="91">
        <f>SUMIFS(IS_Db!AH:AH,IS_Db!$C:$C,Detail_PL!$B$60,IS_Db!$D:$D,Detail_PL!$C$60)</f>
        <v>0</v>
      </c>
      <c r="AI60" s="91">
        <f>SUMIFS(IS_Db!AI:AI,IS_Db!$C:$C,Detail_PL!$B$60,IS_Db!$D:$D,Detail_PL!$C$60)</f>
        <v>0</v>
      </c>
      <c r="AJ60" s="91">
        <f>SUMIFS(IS_Db!AJ:AJ,IS_Db!$C:$C,Detail_PL!$B$60,IS_Db!$D:$D,Detail_PL!$C$60)</f>
        <v>0</v>
      </c>
      <c r="AK60" s="91">
        <f>SUMIFS(IS_Db!AK:AK,IS_Db!$C:$C,Detail_PL!$B$60,IS_Db!$D:$D,Detail_PL!$C$60)</f>
        <v>0</v>
      </c>
      <c r="AM60" s="91">
        <f>SUM(H60:S60)</f>
        <v>0</v>
      </c>
      <c r="AN60" s="91">
        <f>SUM(T60:AE60)</f>
        <v>8.9459999999999998E-2</v>
      </c>
      <c r="AO60" s="91">
        <f>SUM(Z60:AK60)</f>
        <v>8.9459999999999998E-2</v>
      </c>
      <c r="AP60" s="93">
        <f>SUM(T60:Y60)</f>
        <v>0</v>
      </c>
      <c r="AQ60" s="91">
        <f>SUM(AF60:AK60)</f>
        <v>0</v>
      </c>
      <c r="AS60" s="414">
        <f t="shared" si="36"/>
        <v>0</v>
      </c>
      <c r="AT60" s="414">
        <f t="shared" si="37"/>
        <v>6.4522432699391904E-5</v>
      </c>
      <c r="AU60" s="414">
        <f t="shared" si="38"/>
        <v>5.8681755106355661E-5</v>
      </c>
      <c r="AV60" s="415">
        <f t="shared" si="39"/>
        <v>0</v>
      </c>
      <c r="AW60" s="414">
        <f t="shared" si="40"/>
        <v>0</v>
      </c>
      <c r="AX60" s="82"/>
      <c r="BB60"/>
    </row>
    <row r="61" spans="1:54" x14ac:dyDescent="0.3">
      <c r="A61" s="83" t="str" cm="1">
        <f t="array" ref="A61">IF(B61="","",IF(AND(H61:AK61=0),"n/a",""))</f>
        <v/>
      </c>
      <c r="B61" s="94" t="str">
        <f>E60</f>
        <v>OpEx - Equipment &amp; Repairs</v>
      </c>
      <c r="C61" s="169"/>
      <c r="D61" s="95"/>
      <c r="E61" s="95"/>
      <c r="F61" s="117"/>
      <c r="G61" s="94"/>
      <c r="H61" s="95">
        <f>SUM(H56:H60)</f>
        <v>4.5610499999999998</v>
      </c>
      <c r="I61" s="95">
        <f t="shared" ref="I61:AJ61" si="41">SUM(I56:I60)</f>
        <v>0.37181999999999998</v>
      </c>
      <c r="J61" s="95">
        <f t="shared" si="41"/>
        <v>0.65576000000000001</v>
      </c>
      <c r="K61" s="95">
        <f t="shared" si="41"/>
        <v>0.47500000000000003</v>
      </c>
      <c r="L61" s="95">
        <f t="shared" si="41"/>
        <v>1.74779</v>
      </c>
      <c r="M61" s="95">
        <f t="shared" si="41"/>
        <v>1.85568</v>
      </c>
      <c r="N61" s="95">
        <f t="shared" si="41"/>
        <v>3.85744</v>
      </c>
      <c r="O61" s="95">
        <f t="shared" si="41"/>
        <v>2.0520800000000001</v>
      </c>
      <c r="P61" s="95">
        <f t="shared" si="41"/>
        <v>1.1756</v>
      </c>
      <c r="Q61" s="95">
        <f t="shared" si="41"/>
        <v>2.6285700000000003</v>
      </c>
      <c r="R61" s="95">
        <f t="shared" si="41"/>
        <v>0.59177000000000002</v>
      </c>
      <c r="S61" s="117">
        <f t="shared" si="41"/>
        <v>-7.2422900000000006</v>
      </c>
      <c r="T61" s="181">
        <f t="shared" si="41"/>
        <v>0.65756999999999999</v>
      </c>
      <c r="U61" s="95">
        <f t="shared" si="41"/>
        <v>1.0818699999999999</v>
      </c>
      <c r="V61" s="95">
        <f t="shared" si="41"/>
        <v>54.518529999999998</v>
      </c>
      <c r="W61" s="95">
        <f t="shared" si="41"/>
        <v>1.5577300000000001</v>
      </c>
      <c r="X61" s="95">
        <f t="shared" si="41"/>
        <v>5.9374899999999995</v>
      </c>
      <c r="Y61" s="95">
        <f t="shared" si="41"/>
        <v>-2.34</v>
      </c>
      <c r="Z61" s="95">
        <f t="shared" si="41"/>
        <v>0.67779</v>
      </c>
      <c r="AA61" s="95">
        <f t="shared" si="41"/>
        <v>1.48</v>
      </c>
      <c r="AB61" s="95">
        <f t="shared" si="41"/>
        <v>0.76388</v>
      </c>
      <c r="AC61" s="95">
        <f t="shared" si="41"/>
        <v>2.2978300000000003</v>
      </c>
      <c r="AD61" s="95">
        <f t="shared" si="41"/>
        <v>0.61499999999999999</v>
      </c>
      <c r="AE61" s="118">
        <f t="shared" si="41"/>
        <v>-40.533440000000006</v>
      </c>
      <c r="AF61" s="95">
        <f t="shared" si="41"/>
        <v>6.7459999999999992E-2</v>
      </c>
      <c r="AG61" s="95">
        <f t="shared" si="41"/>
        <v>1.16204</v>
      </c>
      <c r="AH61" s="95">
        <f t="shared" si="41"/>
        <v>0.17499999999999999</v>
      </c>
      <c r="AI61" s="95">
        <f t="shared" si="41"/>
        <v>0.66908999999999996</v>
      </c>
      <c r="AJ61" s="95">
        <f t="shared" si="41"/>
        <v>1.6614200000000001</v>
      </c>
      <c r="AK61" s="95">
        <f>SUM(AK56:AK60)</f>
        <v>0.87111000000000005</v>
      </c>
      <c r="AM61" s="95">
        <f>SUM(AM56:AM60)</f>
        <v>12.730269999999997</v>
      </c>
      <c r="AN61" s="95">
        <f>SUM(AN56:AN60)</f>
        <v>26.714249999999996</v>
      </c>
      <c r="AO61" s="117">
        <f>SUM(AO56:AO60)</f>
        <v>-30.09282000000001</v>
      </c>
      <c r="AP61" s="181">
        <f>SUM(AP56:AP60)</f>
        <v>61.41319</v>
      </c>
      <c r="AQ61" s="95">
        <f>SUM(AQ56:AQ60)</f>
        <v>4.6061199999999998</v>
      </c>
      <c r="AS61" s="421">
        <f t="shared" si="36"/>
        <v>8.2672527801603418E-3</v>
      </c>
      <c r="AT61" s="421">
        <f t="shared" si="37"/>
        <v>1.9267475941646878E-2</v>
      </c>
      <c r="AU61" s="421">
        <f t="shared" si="38"/>
        <v>-1.9739542742003603E-2</v>
      </c>
      <c r="AV61" s="422">
        <f t="shared" si="39"/>
        <v>8.9825666228731407E-2</v>
      </c>
      <c r="AW61" s="421">
        <f t="shared" si="40"/>
        <v>5.6056467911179512E-3</v>
      </c>
      <c r="AX61" s="82"/>
      <c r="BB61"/>
    </row>
    <row r="62" spans="1:54" ht="5.0999999999999996" customHeight="1" x14ac:dyDescent="0.3">
      <c r="A62" s="83"/>
      <c r="B62" s="96"/>
      <c r="C62" s="96"/>
      <c r="D62" s="97"/>
      <c r="E62" s="97"/>
      <c r="F62" s="97"/>
      <c r="G62" s="96"/>
      <c r="H62" s="97"/>
      <c r="I62" s="97"/>
      <c r="J62" s="97"/>
      <c r="K62" s="97"/>
      <c r="L62" s="97"/>
      <c r="M62" s="97"/>
      <c r="N62" s="97"/>
      <c r="O62" s="97"/>
      <c r="P62" s="97"/>
      <c r="Q62" s="97"/>
      <c r="R62" s="97"/>
      <c r="S62" s="97"/>
      <c r="T62" s="182"/>
      <c r="U62" s="97"/>
      <c r="V62" s="97"/>
      <c r="W62" s="97"/>
      <c r="X62" s="97"/>
      <c r="Y62" s="97"/>
      <c r="Z62" s="97"/>
      <c r="AA62" s="97"/>
      <c r="AB62" s="97"/>
      <c r="AC62" s="97"/>
      <c r="AD62" s="97"/>
      <c r="AE62" s="98"/>
      <c r="AF62" s="97"/>
      <c r="AG62" s="97"/>
      <c r="AH62" s="97"/>
      <c r="AI62" s="97"/>
      <c r="AJ62" s="97"/>
      <c r="AK62" s="97"/>
      <c r="AM62" s="97"/>
      <c r="AN62" s="97"/>
      <c r="AO62" s="97"/>
      <c r="AP62" s="182"/>
      <c r="AQ62" s="97"/>
      <c r="AS62" s="427"/>
      <c r="AT62" s="427"/>
      <c r="AU62" s="427"/>
      <c r="AV62" s="428"/>
      <c r="AW62" s="427"/>
      <c r="AX62" s="82"/>
      <c r="BB62"/>
    </row>
    <row r="63" spans="1:54" x14ac:dyDescent="0.3">
      <c r="A63" s="83" t="str" cm="1">
        <f t="array" ref="A63">IF(B63="","",IF(AND(H63:AK63=0),"n/a",""))</f>
        <v/>
      </c>
      <c r="B63" s="90" t="s">
        <v>211</v>
      </c>
      <c r="C63" s="90" t="s">
        <v>279</v>
      </c>
      <c r="D63" s="83" t="str">
        <f>_xlfn.XLOOKUP(B63,IS_Db!C:C,IS_Db!E:E)</f>
        <v>Operating Expenses</v>
      </c>
      <c r="E63" s="83" t="str">
        <f>_xlfn.XLOOKUP(B63,IS_Db!C:C,IS_Db!F:F)</f>
        <v>OpEx - Insurance</v>
      </c>
      <c r="F63" s="83" t="s">
        <v>12</v>
      </c>
      <c r="G63" s="83"/>
      <c r="H63" s="91">
        <f>SUMIFS(IS_Db!H:H,IS_Db!$C:$C,Detail_PL!$B$63,IS_Db!$D:$D,Detail_PL!$C$63)</f>
        <v>2.4483200000000003</v>
      </c>
      <c r="I63" s="91">
        <f>SUMIFS(IS_Db!I:I,IS_Db!$C:$C,Detail_PL!$B$63,IS_Db!$D:$D,Detail_PL!$C$63)</f>
        <v>1.3789</v>
      </c>
      <c r="J63" s="91">
        <f>SUMIFS(IS_Db!J:J,IS_Db!$C:$C,Detail_PL!$B$63,IS_Db!$D:$D,Detail_PL!$C$63)</f>
        <v>1.5719000000000001</v>
      </c>
      <c r="K63" s="91">
        <f>SUMIFS(IS_Db!K:K,IS_Db!$C:$C,Detail_PL!$B$63,IS_Db!$D:$D,Detail_PL!$C$63)</f>
        <v>1.5719000000000001</v>
      </c>
      <c r="L63" s="91">
        <f>SUMIFS(IS_Db!L:L,IS_Db!$C:$C,Detail_PL!$B$63,IS_Db!$D:$D,Detail_PL!$C$63)</f>
        <v>1.5749000000000002</v>
      </c>
      <c r="M63" s="91">
        <f>SUMIFS(IS_Db!M:M,IS_Db!$C:$C,Detail_PL!$B$63,IS_Db!$D:$D,Detail_PL!$C$63)</f>
        <v>1.1169</v>
      </c>
      <c r="N63" s="91">
        <f>SUMIFS(IS_Db!N:N,IS_Db!$C:$C,Detail_PL!$B$63,IS_Db!$D:$D,Detail_PL!$C$63)</f>
        <v>1.1169</v>
      </c>
      <c r="O63" s="91">
        <f>SUMIFS(IS_Db!O:O,IS_Db!$C:$C,Detail_PL!$B$63,IS_Db!$D:$D,Detail_PL!$C$63)</f>
        <v>1.5649000000000002</v>
      </c>
      <c r="P63" s="91">
        <f>SUMIFS(IS_Db!P:P,IS_Db!$C:$C,Detail_PL!$B$63,IS_Db!$D:$D,Detail_PL!$C$63)</f>
        <v>1.5589000000000002</v>
      </c>
      <c r="Q63" s="91">
        <f>SUMIFS(IS_Db!Q:Q,IS_Db!$C:$C,Detail_PL!$B$63,IS_Db!$D:$D,Detail_PL!$C$63)</f>
        <v>0.54</v>
      </c>
      <c r="R63" s="91">
        <f>SUMIFS(IS_Db!R:R,IS_Db!$C:$C,Detail_PL!$B$63,IS_Db!$D:$D,Detail_PL!$C$63)</f>
        <v>3.54</v>
      </c>
      <c r="S63" s="91">
        <f>SUMIFS(IS_Db!S:S,IS_Db!$C:$C,Detail_PL!$B$63,IS_Db!$D:$D,Detail_PL!$C$63)</f>
        <v>2.3776199999999998</v>
      </c>
      <c r="T63" s="93">
        <f>SUMIFS(IS_Db!T:T,IS_Db!$C:$C,Detail_PL!$B$63,IS_Db!$D:$D,Detail_PL!$C$63)</f>
        <v>1.4356199999999999</v>
      </c>
      <c r="U63" s="91">
        <f>SUMIFS(IS_Db!U:U,IS_Db!$C:$C,Detail_PL!$B$63,IS_Db!$D:$D,Detail_PL!$C$63)</f>
        <v>1.4456199999999999</v>
      </c>
      <c r="V63" s="91">
        <f>SUMIFS(IS_Db!V:V,IS_Db!$C:$C,Detail_PL!$B$63,IS_Db!$D:$D,Detail_PL!$C$63)</f>
        <v>1.4456199999999999</v>
      </c>
      <c r="W63" s="91">
        <f>SUMIFS(IS_Db!W:W,IS_Db!$C:$C,Detail_PL!$B$63,IS_Db!$D:$D,Detail_PL!$C$63)</f>
        <v>1.4456199999999999</v>
      </c>
      <c r="X63" s="91">
        <f>SUMIFS(IS_Db!X:X,IS_Db!$C:$C,Detail_PL!$B$63,IS_Db!$D:$D,Detail_PL!$C$63)</f>
        <v>1.4506199999999998</v>
      </c>
      <c r="Y63" s="91">
        <f>SUMIFS(IS_Db!Y:Y,IS_Db!$C:$C,Detail_PL!$B$63,IS_Db!$D:$D,Detail_PL!$C$63)</f>
        <v>0.99761999999999995</v>
      </c>
      <c r="Z63" s="91">
        <f>SUMIFS(IS_Db!Z:Z,IS_Db!$C:$C,Detail_PL!$B$63,IS_Db!$D:$D,Detail_PL!$C$63)</f>
        <v>0.99761999999999995</v>
      </c>
      <c r="AA63" s="91">
        <f>SUMIFS(IS_Db!AA:AA,IS_Db!$C:$C,Detail_PL!$B$63,IS_Db!$D:$D,Detail_PL!$C$63)</f>
        <v>1.4916199999999999</v>
      </c>
      <c r="AB63" s="91">
        <f>SUMIFS(IS_Db!AB:AB,IS_Db!$C:$C,Detail_PL!$B$63,IS_Db!$D:$D,Detail_PL!$C$63)</f>
        <v>1.4916199999999999</v>
      </c>
      <c r="AC63" s="91">
        <f>SUMIFS(IS_Db!AC:AC,IS_Db!$C:$C,Detail_PL!$B$63,IS_Db!$D:$D,Detail_PL!$C$63)</f>
        <v>0.59899999999999998</v>
      </c>
      <c r="AD63" s="91">
        <f>SUMIFS(IS_Db!AD:AD,IS_Db!$C:$C,Detail_PL!$B$63,IS_Db!$D:$D,Detail_PL!$C$63)</f>
        <v>1.754</v>
      </c>
      <c r="AE63" s="92">
        <f>SUMIFS(IS_Db!AE:AE,IS_Db!$C:$C,Detail_PL!$B$63,IS_Db!$D:$D,Detail_PL!$C$63)</f>
        <v>1.155</v>
      </c>
      <c r="AF63" s="91">
        <f>SUMIFS(IS_Db!AF:AF,IS_Db!$C:$C,Detail_PL!$B$63,IS_Db!$D:$D,Detail_PL!$C$63)</f>
        <v>1.7009000000000001</v>
      </c>
      <c r="AG63" s="91">
        <f>SUMIFS(IS_Db!AG:AG,IS_Db!$C:$C,Detail_PL!$B$63,IS_Db!$D:$D,Detail_PL!$C$63)</f>
        <v>0.63839999999999997</v>
      </c>
      <c r="AH63" s="91">
        <f>SUMIFS(IS_Db!AH:AH,IS_Db!$C:$C,Detail_PL!$B$63,IS_Db!$D:$D,Detail_PL!$C$63)</f>
        <v>1.77315</v>
      </c>
      <c r="AI63" s="91">
        <f>SUMIFS(IS_Db!AI:AI,IS_Db!$C:$C,Detail_PL!$B$63,IS_Db!$D:$D,Detail_PL!$C$63)</f>
        <v>0.61039999999999994</v>
      </c>
      <c r="AJ63" s="91">
        <f>SUMIFS(IS_Db!AJ:AJ,IS_Db!$C:$C,Detail_PL!$B$63,IS_Db!$D:$D,Detail_PL!$C$63)</f>
        <v>1.77915</v>
      </c>
      <c r="AK63" s="91">
        <f>SUMIFS(IS_Db!AK:AK,IS_Db!$C:$C,Detail_PL!$B$63,IS_Db!$D:$D,Detail_PL!$C$63)</f>
        <v>0.1164</v>
      </c>
      <c r="AM63" s="91">
        <f>SUM(H63:S63)</f>
        <v>20.361139999999999</v>
      </c>
      <c r="AN63" s="91">
        <f>SUM(T63:AE63)</f>
        <v>15.709579999999997</v>
      </c>
      <c r="AO63" s="91">
        <f>SUM(Z63:AK63)</f>
        <v>14.10726</v>
      </c>
      <c r="AP63" s="93">
        <f>SUM(T63:Y63)</f>
        <v>8.22072</v>
      </c>
      <c r="AQ63" s="91">
        <f>SUM(AF63:AK63)</f>
        <v>6.6184000000000003</v>
      </c>
      <c r="AS63" s="414">
        <f>AM63/$AM$21</f>
        <v>1.3222868900049565E-2</v>
      </c>
      <c r="AT63" s="414">
        <f>AN63/$AN$21</f>
        <v>1.1330430564338394E-2</v>
      </c>
      <c r="AU63" s="414">
        <f>AO63/$AO$21</f>
        <v>9.2537310143269279E-3</v>
      </c>
      <c r="AV63" s="415">
        <f>AP63/$AP$21</f>
        <v>1.2023991114610019E-2</v>
      </c>
      <c r="AW63" s="414">
        <f>AQ63/$AQ$21</f>
        <v>8.0545910055176712E-3</v>
      </c>
      <c r="AX63" s="82"/>
      <c r="BB63"/>
    </row>
    <row r="64" spans="1:54" x14ac:dyDescent="0.3">
      <c r="A64" s="83" t="str" cm="1">
        <f t="array" ref="A64">IF(B64="","",IF(AND(H64:AK64=0),"n/a",""))</f>
        <v/>
      </c>
      <c r="B64" s="90" t="s">
        <v>212</v>
      </c>
      <c r="C64" s="90" t="s">
        <v>280</v>
      </c>
      <c r="D64" s="83" t="str">
        <f>_xlfn.XLOOKUP(B64,IS_Db!C:C,IS_Db!E:E)</f>
        <v>Operating Expenses</v>
      </c>
      <c r="E64" s="83" t="str">
        <f>_xlfn.XLOOKUP(B64,IS_Db!C:C,IS_Db!F:F)</f>
        <v>OpEx - Insurance</v>
      </c>
      <c r="F64" s="83" t="s">
        <v>12</v>
      </c>
      <c r="G64" s="83" t="s">
        <v>456</v>
      </c>
      <c r="H64" s="91">
        <f>SUMIFS(IS_Db!H:H,IS_Db!$C:$C,Detail_PL!$B$64,IS_Db!$D:$D,Detail_PL!$C$64)</f>
        <v>0</v>
      </c>
      <c r="I64" s="91">
        <f>SUMIFS(IS_Db!I:I,IS_Db!$C:$C,Detail_PL!$B$64,IS_Db!$D:$D,Detail_PL!$C$64)</f>
        <v>0</v>
      </c>
      <c r="J64" s="91">
        <f>SUMIFS(IS_Db!J:J,IS_Db!$C:$C,Detail_PL!$B$64,IS_Db!$D:$D,Detail_PL!$C$64)</f>
        <v>0</v>
      </c>
      <c r="K64" s="91">
        <f>SUMIFS(IS_Db!K:K,IS_Db!$C:$C,Detail_PL!$B$64,IS_Db!$D:$D,Detail_PL!$C$64)</f>
        <v>0</v>
      </c>
      <c r="L64" s="91">
        <f>SUMIFS(IS_Db!L:L,IS_Db!$C:$C,Detail_PL!$B$64,IS_Db!$D:$D,Detail_PL!$C$64)</f>
        <v>0</v>
      </c>
      <c r="M64" s="91">
        <f>SUMIFS(IS_Db!M:M,IS_Db!$C:$C,Detail_PL!$B$64,IS_Db!$D:$D,Detail_PL!$C$64)</f>
        <v>0</v>
      </c>
      <c r="N64" s="91">
        <f>SUMIFS(IS_Db!N:N,IS_Db!$C:$C,Detail_PL!$B$64,IS_Db!$D:$D,Detail_PL!$C$64)</f>
        <v>0</v>
      </c>
      <c r="O64" s="91">
        <f>SUMIFS(IS_Db!O:O,IS_Db!$C:$C,Detail_PL!$B$64,IS_Db!$D:$D,Detail_PL!$C$64)</f>
        <v>1.823</v>
      </c>
      <c r="P64" s="91">
        <f>SUMIFS(IS_Db!P:P,IS_Db!$C:$C,Detail_PL!$B$64,IS_Db!$D:$D,Detail_PL!$C$64)</f>
        <v>0</v>
      </c>
      <c r="Q64" s="91">
        <f>SUMIFS(IS_Db!Q:Q,IS_Db!$C:$C,Detail_PL!$B$64,IS_Db!$D:$D,Detail_PL!$C$64)</f>
        <v>0.378</v>
      </c>
      <c r="R64" s="91">
        <f>SUMIFS(IS_Db!R:R,IS_Db!$C:$C,Detail_PL!$B$64,IS_Db!$D:$D,Detail_PL!$C$64)</f>
        <v>0</v>
      </c>
      <c r="S64" s="91">
        <f>SUMIFS(IS_Db!S:S,IS_Db!$C:$C,Detail_PL!$B$64,IS_Db!$D:$D,Detail_PL!$C$64)</f>
        <v>0</v>
      </c>
      <c r="T64" s="93">
        <f>SUMIFS(IS_Db!T:T,IS_Db!$C:$C,Detail_PL!$B$64,IS_Db!$D:$D,Detail_PL!$C$64)</f>
        <v>0</v>
      </c>
      <c r="U64" s="91">
        <f>SUMIFS(IS_Db!U:U,IS_Db!$C:$C,Detail_PL!$B$64,IS_Db!$D:$D,Detail_PL!$C$64)</f>
        <v>0</v>
      </c>
      <c r="V64" s="91">
        <f>SUMIFS(IS_Db!V:V,IS_Db!$C:$C,Detail_PL!$B$64,IS_Db!$D:$D,Detail_PL!$C$64)</f>
        <v>0</v>
      </c>
      <c r="W64" s="91">
        <f>SUMIFS(IS_Db!W:W,IS_Db!$C:$C,Detail_PL!$B$64,IS_Db!$D:$D,Detail_PL!$C$64)</f>
        <v>0</v>
      </c>
      <c r="X64" s="91">
        <f>SUMIFS(IS_Db!X:X,IS_Db!$C:$C,Detail_PL!$B$64,IS_Db!$D:$D,Detail_PL!$C$64)</f>
        <v>0</v>
      </c>
      <c r="Y64" s="91">
        <f>SUMIFS(IS_Db!Y:Y,IS_Db!$C:$C,Detail_PL!$B$64,IS_Db!$D:$D,Detail_PL!$C$64)</f>
        <v>0</v>
      </c>
      <c r="Z64" s="91">
        <f>SUMIFS(IS_Db!Z:Z,IS_Db!$C:$C,Detail_PL!$B$64,IS_Db!$D:$D,Detail_PL!$C$64)</f>
        <v>0</v>
      </c>
      <c r="AA64" s="91">
        <f>SUMIFS(IS_Db!AA:AA,IS_Db!$C:$C,Detail_PL!$B$64,IS_Db!$D:$D,Detail_PL!$C$64)</f>
        <v>0</v>
      </c>
      <c r="AB64" s="91">
        <f>SUMIFS(IS_Db!AB:AB,IS_Db!$C:$C,Detail_PL!$B$64,IS_Db!$D:$D,Detail_PL!$C$64)</f>
        <v>1.8720000000000001</v>
      </c>
      <c r="AC64" s="91">
        <f>SUMIFS(IS_Db!AC:AC,IS_Db!$C:$C,Detail_PL!$B$64,IS_Db!$D:$D,Detail_PL!$C$64)</f>
        <v>0</v>
      </c>
      <c r="AD64" s="91">
        <f>SUMIFS(IS_Db!AD:AD,IS_Db!$C:$C,Detail_PL!$B$64,IS_Db!$D:$D,Detail_PL!$C$64)</f>
        <v>0</v>
      </c>
      <c r="AE64" s="92">
        <f>SUMIFS(IS_Db!AE:AE,IS_Db!$C:$C,Detail_PL!$B$64,IS_Db!$D:$D,Detail_PL!$C$64)</f>
        <v>0</v>
      </c>
      <c r="AF64" s="91">
        <f>SUMIFS(IS_Db!AF:AF,IS_Db!$C:$C,Detail_PL!$B$64,IS_Db!$D:$D,Detail_PL!$C$64)</f>
        <v>0</v>
      </c>
      <c r="AG64" s="91">
        <f>SUMIFS(IS_Db!AG:AG,IS_Db!$C:$C,Detail_PL!$B$64,IS_Db!$D:$D,Detail_PL!$C$64)</f>
        <v>0</v>
      </c>
      <c r="AH64" s="91">
        <f>SUMIFS(IS_Db!AH:AH,IS_Db!$C:$C,Detail_PL!$B$64,IS_Db!$D:$D,Detail_PL!$C$64)</f>
        <v>0.20499999999999999</v>
      </c>
      <c r="AI64" s="91">
        <f>SUMIFS(IS_Db!AI:AI,IS_Db!$C:$C,Detail_PL!$B$64,IS_Db!$D:$D,Detail_PL!$C$64)</f>
        <v>0</v>
      </c>
      <c r="AJ64" s="91">
        <f>SUMIFS(IS_Db!AJ:AJ,IS_Db!$C:$C,Detail_PL!$B$64,IS_Db!$D:$D,Detail_PL!$C$64)</f>
        <v>0</v>
      </c>
      <c r="AK64" s="91">
        <f>SUMIFS(IS_Db!AK:AK,IS_Db!$C:$C,Detail_PL!$B$64,IS_Db!$D:$D,Detail_PL!$C$64)</f>
        <v>0</v>
      </c>
      <c r="AM64" s="91">
        <f>SUM(H64:S64)</f>
        <v>2.2010000000000001</v>
      </c>
      <c r="AN64" s="91">
        <f>SUM(T64:AE64)</f>
        <v>1.8720000000000001</v>
      </c>
      <c r="AO64" s="91">
        <f>SUM(Z64:AK64)</f>
        <v>2.077</v>
      </c>
      <c r="AP64" s="93">
        <f>SUM(T64:Y64)</f>
        <v>0</v>
      </c>
      <c r="AQ64" s="91">
        <f>SUM(AF64:AK64)</f>
        <v>0.20499999999999999</v>
      </c>
      <c r="AS64" s="414">
        <f>AM64/$AM$21</f>
        <v>1.4293666488717771E-3</v>
      </c>
      <c r="AT64" s="414">
        <f>AN64/$AN$21</f>
        <v>1.3501676057820439E-3</v>
      </c>
      <c r="AU64" s="414">
        <f>AO64/$AO$21</f>
        <v>1.3624190180628291E-3</v>
      </c>
      <c r="AV64" s="415">
        <f>AP64/$AP$21</f>
        <v>0</v>
      </c>
      <c r="AW64" s="414">
        <f>AQ64/$AQ$21</f>
        <v>2.4948494441724922E-4</v>
      </c>
      <c r="AX64" s="82"/>
      <c r="BB64"/>
    </row>
    <row r="65" spans="1:54" x14ac:dyDescent="0.3">
      <c r="A65" s="83" t="str" cm="1">
        <f t="array" ref="A65">IF(B65="","",IF(AND(H65:AK65=0),"n/a",""))</f>
        <v/>
      </c>
      <c r="B65" s="94" t="str">
        <f>E64</f>
        <v>OpEx - Insurance</v>
      </c>
      <c r="C65" s="169"/>
      <c r="D65" s="95"/>
      <c r="E65" s="95"/>
      <c r="F65" s="117"/>
      <c r="G65" s="94"/>
      <c r="H65" s="95">
        <f>SUM(H63:H64)</f>
        <v>2.4483200000000003</v>
      </c>
      <c r="I65" s="95">
        <f t="shared" ref="I65:AK65" si="42">SUM(I63:I64)</f>
        <v>1.3789</v>
      </c>
      <c r="J65" s="95">
        <f t="shared" si="42"/>
        <v>1.5719000000000001</v>
      </c>
      <c r="K65" s="95">
        <f t="shared" si="42"/>
        <v>1.5719000000000001</v>
      </c>
      <c r="L65" s="95">
        <f t="shared" si="42"/>
        <v>1.5749000000000002</v>
      </c>
      <c r="M65" s="95">
        <f t="shared" si="42"/>
        <v>1.1169</v>
      </c>
      <c r="N65" s="95">
        <f t="shared" si="42"/>
        <v>1.1169</v>
      </c>
      <c r="O65" s="95">
        <f t="shared" si="42"/>
        <v>3.3879000000000001</v>
      </c>
      <c r="P65" s="95">
        <f t="shared" si="42"/>
        <v>1.5589000000000002</v>
      </c>
      <c r="Q65" s="95">
        <f t="shared" si="42"/>
        <v>0.91800000000000004</v>
      </c>
      <c r="R65" s="95">
        <f t="shared" si="42"/>
        <v>3.54</v>
      </c>
      <c r="S65" s="117">
        <f t="shared" si="42"/>
        <v>2.3776199999999998</v>
      </c>
      <c r="T65" s="181">
        <f t="shared" si="42"/>
        <v>1.4356199999999999</v>
      </c>
      <c r="U65" s="95">
        <f t="shared" si="42"/>
        <v>1.4456199999999999</v>
      </c>
      <c r="V65" s="95">
        <f t="shared" si="42"/>
        <v>1.4456199999999999</v>
      </c>
      <c r="W65" s="95">
        <f t="shared" si="42"/>
        <v>1.4456199999999999</v>
      </c>
      <c r="X65" s="95">
        <f t="shared" si="42"/>
        <v>1.4506199999999998</v>
      </c>
      <c r="Y65" s="95">
        <f t="shared" si="42"/>
        <v>0.99761999999999995</v>
      </c>
      <c r="Z65" s="95">
        <f t="shared" si="42"/>
        <v>0.99761999999999995</v>
      </c>
      <c r="AA65" s="95">
        <f t="shared" si="42"/>
        <v>1.4916199999999999</v>
      </c>
      <c r="AB65" s="95">
        <f t="shared" si="42"/>
        <v>3.3636200000000001</v>
      </c>
      <c r="AC65" s="95">
        <f t="shared" si="42"/>
        <v>0.59899999999999998</v>
      </c>
      <c r="AD65" s="95">
        <f t="shared" si="42"/>
        <v>1.754</v>
      </c>
      <c r="AE65" s="118">
        <f t="shared" si="42"/>
        <v>1.155</v>
      </c>
      <c r="AF65" s="95">
        <f t="shared" si="42"/>
        <v>1.7009000000000001</v>
      </c>
      <c r="AG65" s="95">
        <f t="shared" si="42"/>
        <v>0.63839999999999997</v>
      </c>
      <c r="AH65" s="95">
        <f t="shared" si="42"/>
        <v>1.9781500000000001</v>
      </c>
      <c r="AI65" s="95">
        <f t="shared" si="42"/>
        <v>0.61039999999999994</v>
      </c>
      <c r="AJ65" s="95">
        <f t="shared" si="42"/>
        <v>1.77915</v>
      </c>
      <c r="AK65" s="95">
        <f t="shared" si="42"/>
        <v>0.1164</v>
      </c>
      <c r="AM65" s="95">
        <f>SUM(AM63:AM64)</f>
        <v>22.562139999999999</v>
      </c>
      <c r="AN65" s="95">
        <f>SUM(AN63:AN64)</f>
        <v>17.581579999999999</v>
      </c>
      <c r="AO65" s="117">
        <f>SUM(AO63:AO64)</f>
        <v>16.184260000000002</v>
      </c>
      <c r="AP65" s="181">
        <f>SUM(AP63:AP64)</f>
        <v>8.22072</v>
      </c>
      <c r="AQ65" s="95">
        <f>SUM(AQ63:AQ64)</f>
        <v>6.8234000000000004</v>
      </c>
      <c r="AS65" s="421">
        <f>AM65/$AM$21</f>
        <v>1.4652235548921342E-2</v>
      </c>
      <c r="AT65" s="421">
        <f>AN65/$AN$21</f>
        <v>1.268059817012044E-2</v>
      </c>
      <c r="AU65" s="421">
        <f>AO65/$AO$21</f>
        <v>1.0616150032389757E-2</v>
      </c>
      <c r="AV65" s="422">
        <f>AP65/$AP$21</f>
        <v>1.2023991114610019E-2</v>
      </c>
      <c r="AW65" s="421">
        <f>AQ65/$AQ$21</f>
        <v>8.30407594993492E-3</v>
      </c>
      <c r="AX65" s="82"/>
      <c r="BB65"/>
    </row>
    <row r="66" spans="1:54" ht="5.0999999999999996" customHeight="1" x14ac:dyDescent="0.3">
      <c r="A66" s="83"/>
      <c r="B66" s="96"/>
      <c r="C66" s="96"/>
      <c r="D66" s="97"/>
      <c r="E66" s="97"/>
      <c r="F66" s="97"/>
      <c r="G66" s="96"/>
      <c r="H66" s="97"/>
      <c r="I66" s="97"/>
      <c r="J66" s="97"/>
      <c r="K66" s="97"/>
      <c r="L66" s="97"/>
      <c r="M66" s="97"/>
      <c r="N66" s="97"/>
      <c r="O66" s="97"/>
      <c r="P66" s="97"/>
      <c r="Q66" s="97"/>
      <c r="R66" s="97"/>
      <c r="S66" s="97"/>
      <c r="T66" s="182"/>
      <c r="U66" s="97"/>
      <c r="V66" s="97"/>
      <c r="W66" s="97"/>
      <c r="X66" s="97"/>
      <c r="Y66" s="97"/>
      <c r="Z66" s="97"/>
      <c r="AA66" s="97"/>
      <c r="AB66" s="97"/>
      <c r="AC66" s="97"/>
      <c r="AD66" s="97"/>
      <c r="AE66" s="98"/>
      <c r="AF66" s="97"/>
      <c r="AG66" s="97"/>
      <c r="AH66" s="97"/>
      <c r="AI66" s="97"/>
      <c r="AJ66" s="97"/>
      <c r="AK66" s="97"/>
      <c r="AM66" s="97"/>
      <c r="AN66" s="97"/>
      <c r="AO66" s="97"/>
      <c r="AP66" s="182"/>
      <c r="AQ66" s="97"/>
      <c r="AS66" s="427"/>
      <c r="AT66" s="427"/>
      <c r="AU66" s="427"/>
      <c r="AV66" s="428"/>
      <c r="AW66" s="427"/>
      <c r="AX66" s="82"/>
      <c r="BB66"/>
    </row>
    <row r="67" spans="1:54" x14ac:dyDescent="0.3">
      <c r="A67" s="83" t="str" cm="1">
        <f t="array" ref="A67">IF(B67="","",IF(AND(H67:AK67=0),"n/a",""))</f>
        <v/>
      </c>
      <c r="B67" s="90" t="s">
        <v>229</v>
      </c>
      <c r="C67" s="90" t="s">
        <v>297</v>
      </c>
      <c r="D67" s="83" t="str">
        <f>_xlfn.XLOOKUP(B67,IS_Db!C:C,IS_Db!E:E)</f>
        <v>Operating Expenses</v>
      </c>
      <c r="E67" s="83" t="str">
        <f>_xlfn.XLOOKUP(B67,IS_Db!C:C,IS_Db!F:F)</f>
        <v>OpEx - Credit Card &amp; Banking Fees</v>
      </c>
      <c r="F67" s="83" t="s">
        <v>12</v>
      </c>
      <c r="G67" s="83"/>
      <c r="H67" s="91">
        <f>SUMIFS(IS_Db!H:H,IS_Db!$C:$C,Detail_PL!$B$67,IS_Db!$D:$D,Detail_PL!$C$67)</f>
        <v>0</v>
      </c>
      <c r="I67" s="91">
        <f>SUMIFS(IS_Db!I:I,IS_Db!$C:$C,Detail_PL!$B$67,IS_Db!$D:$D,Detail_PL!$C$67)</f>
        <v>0</v>
      </c>
      <c r="J67" s="91">
        <f>SUMIFS(IS_Db!J:J,IS_Db!$C:$C,Detail_PL!$B$67,IS_Db!$D:$D,Detail_PL!$C$67)</f>
        <v>5.0000000000000001E-3</v>
      </c>
      <c r="K67" s="91">
        <f>SUMIFS(IS_Db!K:K,IS_Db!$C:$C,Detail_PL!$B$67,IS_Db!$D:$D,Detail_PL!$C$67)</f>
        <v>0.9331799999999999</v>
      </c>
      <c r="L67" s="91">
        <f>SUMIFS(IS_Db!L:L,IS_Db!$C:$C,Detail_PL!$B$67,IS_Db!$D:$D,Detail_PL!$C$67)</f>
        <v>4.4999999999999998E-2</v>
      </c>
      <c r="M67" s="91">
        <f>SUMIFS(IS_Db!M:M,IS_Db!$C:$C,Detail_PL!$B$67,IS_Db!$D:$D,Detail_PL!$C$67)</f>
        <v>4.4999999999999998E-2</v>
      </c>
      <c r="N67" s="91">
        <f>SUMIFS(IS_Db!N:N,IS_Db!$C:$C,Detail_PL!$B$67,IS_Db!$D:$D,Detail_PL!$C$67)</f>
        <v>4.4999999999999998E-2</v>
      </c>
      <c r="O67" s="91">
        <f>SUMIFS(IS_Db!O:O,IS_Db!$C:$C,Detail_PL!$B$67,IS_Db!$D:$D,Detail_PL!$C$67)</f>
        <v>0.13400000000000001</v>
      </c>
      <c r="P67" s="91">
        <f>SUMIFS(IS_Db!P:P,IS_Db!$C:$C,Detail_PL!$B$67,IS_Db!$D:$D,Detail_PL!$C$67)</f>
        <v>0</v>
      </c>
      <c r="Q67" s="91">
        <f>SUMIFS(IS_Db!Q:Q,IS_Db!$C:$C,Detail_PL!$B$67,IS_Db!$D:$D,Detail_PL!$C$67)</f>
        <v>0.04</v>
      </c>
      <c r="R67" s="91">
        <f>SUMIFS(IS_Db!R:R,IS_Db!$C:$C,Detail_PL!$B$67,IS_Db!$D:$D,Detail_PL!$C$67)</f>
        <v>0</v>
      </c>
      <c r="S67" s="91">
        <f>SUMIFS(IS_Db!S:S,IS_Db!$C:$C,Detail_PL!$B$67,IS_Db!$D:$D,Detail_PL!$C$67)</f>
        <v>1.0029999999999999E-2</v>
      </c>
      <c r="T67" s="93">
        <f>SUMIFS(IS_Db!T:T,IS_Db!$C:$C,Detail_PL!$B$67,IS_Db!$D:$D,Detail_PL!$C$67)</f>
        <v>0</v>
      </c>
      <c r="U67" s="91">
        <f>SUMIFS(IS_Db!U:U,IS_Db!$C:$C,Detail_PL!$B$67,IS_Db!$D:$D,Detail_PL!$C$67)</f>
        <v>0.01</v>
      </c>
      <c r="V67" s="91">
        <f>SUMIFS(IS_Db!V:V,IS_Db!$C:$C,Detail_PL!$B$67,IS_Db!$D:$D,Detail_PL!$C$67)</f>
        <v>0.01</v>
      </c>
      <c r="W67" s="91">
        <f>SUMIFS(IS_Db!W:W,IS_Db!$C:$C,Detail_PL!$B$67,IS_Db!$D:$D,Detail_PL!$C$67)</f>
        <v>0</v>
      </c>
      <c r="X67" s="91">
        <f>SUMIFS(IS_Db!X:X,IS_Db!$C:$C,Detail_PL!$B$67,IS_Db!$D:$D,Detail_PL!$C$67)</f>
        <v>0</v>
      </c>
      <c r="Y67" s="91">
        <f>SUMIFS(IS_Db!Y:Y,IS_Db!$C:$C,Detail_PL!$B$67,IS_Db!$D:$D,Detail_PL!$C$67)</f>
        <v>0</v>
      </c>
      <c r="Z67" s="91">
        <f>SUMIFS(IS_Db!Z:Z,IS_Db!$C:$C,Detail_PL!$B$67,IS_Db!$D:$D,Detail_PL!$C$67)</f>
        <v>0</v>
      </c>
      <c r="AA67" s="91">
        <f>SUMIFS(IS_Db!AA:AA,IS_Db!$C:$C,Detail_PL!$B$67,IS_Db!$D:$D,Detail_PL!$C$67)</f>
        <v>0</v>
      </c>
      <c r="AB67" s="91">
        <f>SUMIFS(IS_Db!AB:AB,IS_Db!$C:$C,Detail_PL!$B$67,IS_Db!$D:$D,Detail_PL!$C$67)</f>
        <v>0</v>
      </c>
      <c r="AC67" s="91">
        <f>SUMIFS(IS_Db!AC:AC,IS_Db!$C:$C,Detail_PL!$B$67,IS_Db!$D:$D,Detail_PL!$C$67)</f>
        <v>0</v>
      </c>
      <c r="AD67" s="91">
        <f>SUMIFS(IS_Db!AD:AD,IS_Db!$C:$C,Detail_PL!$B$67,IS_Db!$D:$D,Detail_PL!$C$67)</f>
        <v>0</v>
      </c>
      <c r="AE67" s="92">
        <f>SUMIFS(IS_Db!AE:AE,IS_Db!$C:$C,Detail_PL!$B$67,IS_Db!$D:$D,Detail_PL!$C$67)</f>
        <v>0</v>
      </c>
      <c r="AF67" s="91">
        <f>SUMIFS(IS_Db!AF:AF,IS_Db!$C:$C,Detail_PL!$B$67,IS_Db!$D:$D,Detail_PL!$C$67)</f>
        <v>0</v>
      </c>
      <c r="AG67" s="91">
        <f>SUMIFS(IS_Db!AG:AG,IS_Db!$C:$C,Detail_PL!$B$67,IS_Db!$D:$D,Detail_PL!$C$67)</f>
        <v>0</v>
      </c>
      <c r="AH67" s="91">
        <f>SUMIFS(IS_Db!AH:AH,IS_Db!$C:$C,Detail_PL!$B$67,IS_Db!$D:$D,Detail_PL!$C$67)</f>
        <v>0</v>
      </c>
      <c r="AI67" s="91">
        <f>SUMIFS(IS_Db!AI:AI,IS_Db!$C:$C,Detail_PL!$B$67,IS_Db!$D:$D,Detail_PL!$C$67)</f>
        <v>0</v>
      </c>
      <c r="AJ67" s="91">
        <f>SUMIFS(IS_Db!AJ:AJ,IS_Db!$C:$C,Detail_PL!$B$67,IS_Db!$D:$D,Detail_PL!$C$67)</f>
        <v>0</v>
      </c>
      <c r="AK67" s="91">
        <f>SUMIFS(IS_Db!AK:AK,IS_Db!$C:$C,Detail_PL!$B$67,IS_Db!$D:$D,Detail_PL!$C$67)</f>
        <v>3.5000000000000003E-2</v>
      </c>
      <c r="AM67" s="91">
        <f>SUM(H67:S67)</f>
        <v>1.2572099999999997</v>
      </c>
      <c r="AN67" s="91">
        <f>SUM(T67:AE67)</f>
        <v>0.02</v>
      </c>
      <c r="AO67" s="91">
        <f>SUM(Z67:AK67)</f>
        <v>3.5000000000000003E-2</v>
      </c>
      <c r="AP67" s="93">
        <f>SUM(T67:Y67)</f>
        <v>0.02</v>
      </c>
      <c r="AQ67" s="91">
        <f>SUM(AF67:AK67)</f>
        <v>3.5000000000000003E-2</v>
      </c>
      <c r="AS67" s="414">
        <f>AM67/$AM$21</f>
        <v>8.1645345053525057E-4</v>
      </c>
      <c r="AT67" s="414">
        <f>AN67/$AN$21</f>
        <v>1.4424867583141494E-5</v>
      </c>
      <c r="AU67" s="414">
        <f>AO67/$AO$21</f>
        <v>2.2958433140201748E-5</v>
      </c>
      <c r="AV67" s="415">
        <f>AP67/$AP$21</f>
        <v>2.9252890536619707E-5</v>
      </c>
      <c r="AW67" s="414">
        <f>AQ67/$AQ$21</f>
        <v>4.2594990510262067E-5</v>
      </c>
      <c r="AX67" s="82"/>
      <c r="BB67"/>
    </row>
    <row r="68" spans="1:54" x14ac:dyDescent="0.3">
      <c r="A68" s="83" t="str" cm="1">
        <f t="array" ref="A68">IF(B68="","",IF(AND(H68:AK68=0),"n/a",""))</f>
        <v/>
      </c>
      <c r="B68" s="90" t="s">
        <v>231</v>
      </c>
      <c r="C68" s="90" t="s">
        <v>299</v>
      </c>
      <c r="D68" s="83" t="str">
        <f>_xlfn.XLOOKUP(B68,IS_Db!C:C,IS_Db!E:E)</f>
        <v>Operating Expenses</v>
      </c>
      <c r="E68" s="83" t="str">
        <f>_xlfn.XLOOKUP(B68,IS_Db!C:C,IS_Db!F:F)</f>
        <v>OpEx - Credit Card &amp; Banking Fees</v>
      </c>
      <c r="F68" s="83" t="s">
        <v>12</v>
      </c>
      <c r="G68" s="83"/>
      <c r="H68" s="91">
        <f>SUMIFS(IS_Db!H:H,IS_Db!$C:$C,Detail_PL!$B$68,IS_Db!$D:$D,Detail_PL!$C$68)</f>
        <v>0.01</v>
      </c>
      <c r="I68" s="91">
        <f>SUMIFS(IS_Db!I:I,IS_Db!$C:$C,Detail_PL!$B$68,IS_Db!$D:$D,Detail_PL!$C$68)</f>
        <v>0.01</v>
      </c>
      <c r="J68" s="91">
        <f>SUMIFS(IS_Db!J:J,IS_Db!$C:$C,Detail_PL!$B$68,IS_Db!$D:$D,Detail_PL!$C$68)</f>
        <v>0.01</v>
      </c>
      <c r="K68" s="91">
        <f>SUMIFS(IS_Db!K:K,IS_Db!$C:$C,Detail_PL!$B$68,IS_Db!$D:$D,Detail_PL!$C$68)</f>
        <v>0.01</v>
      </c>
      <c r="L68" s="91">
        <f>SUMIFS(IS_Db!L:L,IS_Db!$C:$C,Detail_PL!$B$68,IS_Db!$D:$D,Detail_PL!$C$68)</f>
        <v>0.01</v>
      </c>
      <c r="M68" s="91">
        <f>SUMIFS(IS_Db!M:M,IS_Db!$C:$C,Detail_PL!$B$68,IS_Db!$D:$D,Detail_PL!$C$68)</f>
        <v>0.01</v>
      </c>
      <c r="N68" s="91">
        <f>SUMIFS(IS_Db!N:N,IS_Db!$C:$C,Detail_PL!$B$68,IS_Db!$D:$D,Detail_PL!$C$68)</f>
        <v>0.01</v>
      </c>
      <c r="O68" s="91">
        <f>SUMIFS(IS_Db!O:O,IS_Db!$C:$C,Detail_PL!$B$68,IS_Db!$D:$D,Detail_PL!$C$68)</f>
        <v>0</v>
      </c>
      <c r="P68" s="91">
        <f>SUMIFS(IS_Db!P:P,IS_Db!$C:$C,Detail_PL!$B$68,IS_Db!$D:$D,Detail_PL!$C$68)</f>
        <v>0.01</v>
      </c>
      <c r="Q68" s="91">
        <f>SUMIFS(IS_Db!Q:Q,IS_Db!$C:$C,Detail_PL!$B$68,IS_Db!$D:$D,Detail_PL!$C$68)</f>
        <v>0.01</v>
      </c>
      <c r="R68" s="91">
        <f>SUMIFS(IS_Db!R:R,IS_Db!$C:$C,Detail_PL!$B$68,IS_Db!$D:$D,Detail_PL!$C$68)</f>
        <v>0.01</v>
      </c>
      <c r="S68" s="91">
        <f>SUMIFS(IS_Db!S:S,IS_Db!$C:$C,Detail_PL!$B$68,IS_Db!$D:$D,Detail_PL!$C$68)</f>
        <v>0</v>
      </c>
      <c r="T68" s="93">
        <f>SUMIFS(IS_Db!T:T,IS_Db!$C:$C,Detail_PL!$B$68,IS_Db!$D:$D,Detail_PL!$C$68)</f>
        <v>0.01</v>
      </c>
      <c r="U68" s="91">
        <f>SUMIFS(IS_Db!U:U,IS_Db!$C:$C,Detail_PL!$B$68,IS_Db!$D:$D,Detail_PL!$C$68)</f>
        <v>0</v>
      </c>
      <c r="V68" s="91">
        <f>SUMIFS(IS_Db!V:V,IS_Db!$C:$C,Detail_PL!$B$68,IS_Db!$D:$D,Detail_PL!$C$68)</f>
        <v>0</v>
      </c>
      <c r="W68" s="91">
        <f>SUMIFS(IS_Db!W:W,IS_Db!$C:$C,Detail_PL!$B$68,IS_Db!$D:$D,Detail_PL!$C$68)</f>
        <v>0.01</v>
      </c>
      <c r="X68" s="91">
        <f>SUMIFS(IS_Db!X:X,IS_Db!$C:$C,Detail_PL!$B$68,IS_Db!$D:$D,Detail_PL!$C$68)</f>
        <v>0.01</v>
      </c>
      <c r="Y68" s="91">
        <f>SUMIFS(IS_Db!Y:Y,IS_Db!$C:$C,Detail_PL!$B$68,IS_Db!$D:$D,Detail_PL!$C$68)</f>
        <v>0.01</v>
      </c>
      <c r="Z68" s="91">
        <f>SUMIFS(IS_Db!Z:Z,IS_Db!$C:$C,Detail_PL!$B$68,IS_Db!$D:$D,Detail_PL!$C$68)</f>
        <v>0.01</v>
      </c>
      <c r="AA68" s="91">
        <f>SUMIFS(IS_Db!AA:AA,IS_Db!$C:$C,Detail_PL!$B$68,IS_Db!$D:$D,Detail_PL!$C$68)</f>
        <v>0</v>
      </c>
      <c r="AB68" s="91">
        <f>SUMIFS(IS_Db!AB:AB,IS_Db!$C:$C,Detail_PL!$B$68,IS_Db!$D:$D,Detail_PL!$C$68)</f>
        <v>0</v>
      </c>
      <c r="AC68" s="91">
        <f>SUMIFS(IS_Db!AC:AC,IS_Db!$C:$C,Detail_PL!$B$68,IS_Db!$D:$D,Detail_PL!$C$68)</f>
        <v>0</v>
      </c>
      <c r="AD68" s="91">
        <f>SUMIFS(IS_Db!AD:AD,IS_Db!$C:$C,Detail_PL!$B$68,IS_Db!$D:$D,Detail_PL!$C$68)</f>
        <v>0</v>
      </c>
      <c r="AE68" s="92">
        <f>SUMIFS(IS_Db!AE:AE,IS_Db!$C:$C,Detail_PL!$B$68,IS_Db!$D:$D,Detail_PL!$C$68)</f>
        <v>0</v>
      </c>
      <c r="AF68" s="91">
        <f>SUMIFS(IS_Db!AF:AF,IS_Db!$C:$C,Detail_PL!$B$68,IS_Db!$D:$D,Detail_PL!$C$68)</f>
        <v>0</v>
      </c>
      <c r="AG68" s="91">
        <f>SUMIFS(IS_Db!AG:AG,IS_Db!$C:$C,Detail_PL!$B$68,IS_Db!$D:$D,Detail_PL!$C$68)</f>
        <v>0</v>
      </c>
      <c r="AH68" s="91">
        <f>SUMIFS(IS_Db!AH:AH,IS_Db!$C:$C,Detail_PL!$B$68,IS_Db!$D:$D,Detail_PL!$C$68)</f>
        <v>0</v>
      </c>
      <c r="AI68" s="91">
        <f>SUMIFS(IS_Db!AI:AI,IS_Db!$C:$C,Detail_PL!$B$68,IS_Db!$D:$D,Detail_PL!$C$68)</f>
        <v>0</v>
      </c>
      <c r="AJ68" s="91">
        <f>SUMIFS(IS_Db!AJ:AJ,IS_Db!$C:$C,Detail_PL!$B$68,IS_Db!$D:$D,Detail_PL!$C$68)</f>
        <v>0</v>
      </c>
      <c r="AK68" s="91">
        <f>SUMIFS(IS_Db!AK:AK,IS_Db!$C:$C,Detail_PL!$B$68,IS_Db!$D:$D,Detail_PL!$C$68)</f>
        <v>0</v>
      </c>
      <c r="AM68" s="91">
        <f>SUM(H68:S68)</f>
        <v>9.9999999999999992E-2</v>
      </c>
      <c r="AN68" s="91">
        <f>SUM(T68:AE68)</f>
        <v>0.05</v>
      </c>
      <c r="AO68" s="91">
        <f>SUM(Z68:AK68)</f>
        <v>0.01</v>
      </c>
      <c r="AP68" s="93">
        <f>SUM(T68:Y68)</f>
        <v>0.04</v>
      </c>
      <c r="AQ68" s="91">
        <f>SUM(AF68:AK68)</f>
        <v>0</v>
      </c>
      <c r="AS68" s="414">
        <f>AM68/$AM$21</f>
        <v>6.4941692361280193E-5</v>
      </c>
      <c r="AT68" s="414">
        <f>AN68/$AN$21</f>
        <v>3.6062168957853738E-5</v>
      </c>
      <c r="AU68" s="414">
        <f>AO68/$AO$21</f>
        <v>6.559552325771927E-6</v>
      </c>
      <c r="AV68" s="415">
        <f>AP68/$AP$21</f>
        <v>5.8505781073239415E-5</v>
      </c>
      <c r="AW68" s="414">
        <f>AQ68/$AQ$21</f>
        <v>0</v>
      </c>
      <c r="AX68" s="82"/>
      <c r="BB68"/>
    </row>
    <row r="69" spans="1:54" x14ac:dyDescent="0.3">
      <c r="A69" s="83" t="str" cm="1">
        <f t="array" ref="A69">IF(B69="","",IF(AND(H69:AK69=0),"n/a",""))</f>
        <v/>
      </c>
      <c r="B69" s="90" t="s">
        <v>232</v>
      </c>
      <c r="C69" s="90" t="s">
        <v>300</v>
      </c>
      <c r="D69" s="83" t="str">
        <f>_xlfn.XLOOKUP(B69,IS_Db!C:C,IS_Db!E:E)</f>
        <v>Operating Expenses</v>
      </c>
      <c r="E69" s="83" t="str">
        <f>_xlfn.XLOOKUP(B69,IS_Db!C:C,IS_Db!F:F)</f>
        <v>OpEx - Credit Card &amp; Banking Fees</v>
      </c>
      <c r="F69" s="83" t="s">
        <v>12</v>
      </c>
      <c r="G69" s="83"/>
      <c r="H69" s="91">
        <f>SUMIFS(IS_Db!H:H,IS_Db!$C:$C,Detail_PL!$B$69,IS_Db!$D:$D,Detail_PL!$C$69)</f>
        <v>0.86065999999999998</v>
      </c>
      <c r="I69" s="91">
        <f>SUMIFS(IS_Db!I:I,IS_Db!$C:$C,Detail_PL!$B$69,IS_Db!$D:$D,Detail_PL!$C$69)</f>
        <v>0.86053999999999997</v>
      </c>
      <c r="J69" s="91">
        <f>SUMIFS(IS_Db!J:J,IS_Db!$C:$C,Detail_PL!$B$69,IS_Db!$D:$D,Detail_PL!$C$69)</f>
        <v>0.90188000000000001</v>
      </c>
      <c r="K69" s="91">
        <f>SUMIFS(IS_Db!K:K,IS_Db!$C:$C,Detail_PL!$B$69,IS_Db!$D:$D,Detail_PL!$C$69)</f>
        <v>0</v>
      </c>
      <c r="L69" s="91">
        <f>SUMIFS(IS_Db!L:L,IS_Db!$C:$C,Detail_PL!$B$69,IS_Db!$D:$D,Detail_PL!$C$69)</f>
        <v>0.94941999999999993</v>
      </c>
      <c r="M69" s="91">
        <f>SUMIFS(IS_Db!M:M,IS_Db!$C:$C,Detail_PL!$B$69,IS_Db!$D:$D,Detail_PL!$C$69)</f>
        <v>0.87721000000000005</v>
      </c>
      <c r="N69" s="91">
        <f>SUMIFS(IS_Db!N:N,IS_Db!$C:$C,Detail_PL!$B$69,IS_Db!$D:$D,Detail_PL!$C$69)</f>
        <v>0.85275000000000001</v>
      </c>
      <c r="O69" s="91">
        <f>SUMIFS(IS_Db!O:O,IS_Db!$C:$C,Detail_PL!$B$69,IS_Db!$D:$D,Detail_PL!$C$69)</f>
        <v>0.90463000000000005</v>
      </c>
      <c r="P69" s="91">
        <f>SUMIFS(IS_Db!P:P,IS_Db!$C:$C,Detail_PL!$B$69,IS_Db!$D:$D,Detail_PL!$C$69)</f>
        <v>0.94632000000000005</v>
      </c>
      <c r="Q69" s="91">
        <f>SUMIFS(IS_Db!Q:Q,IS_Db!$C:$C,Detail_PL!$B$69,IS_Db!$D:$D,Detail_PL!$C$69)</f>
        <v>0.82232000000000005</v>
      </c>
      <c r="R69" s="91">
        <f>SUMIFS(IS_Db!R:R,IS_Db!$C:$C,Detail_PL!$B$69,IS_Db!$D:$D,Detail_PL!$C$69)</f>
        <v>0.52761999999999998</v>
      </c>
      <c r="S69" s="91">
        <f>SUMIFS(IS_Db!S:S,IS_Db!$C:$C,Detail_PL!$B$69,IS_Db!$D:$D,Detail_PL!$C$69)</f>
        <v>0.53577999999999992</v>
      </c>
      <c r="T69" s="93">
        <f>SUMIFS(IS_Db!T:T,IS_Db!$C:$C,Detail_PL!$B$69,IS_Db!$D:$D,Detail_PL!$C$69)</f>
        <v>0.42423</v>
      </c>
      <c r="U69" s="91">
        <f>SUMIFS(IS_Db!U:U,IS_Db!$C:$C,Detail_PL!$B$69,IS_Db!$D:$D,Detail_PL!$C$69)</f>
        <v>0.56108000000000002</v>
      </c>
      <c r="V69" s="91">
        <f>SUMIFS(IS_Db!V:V,IS_Db!$C:$C,Detail_PL!$B$69,IS_Db!$D:$D,Detail_PL!$C$69)</f>
        <v>0.53286999999999995</v>
      </c>
      <c r="W69" s="91">
        <f>SUMIFS(IS_Db!W:W,IS_Db!$C:$C,Detail_PL!$B$69,IS_Db!$D:$D,Detail_PL!$C$69)</f>
        <v>0.62305999999999995</v>
      </c>
      <c r="X69" s="91">
        <f>SUMIFS(IS_Db!X:X,IS_Db!$C:$C,Detail_PL!$B$69,IS_Db!$D:$D,Detail_PL!$C$69)</f>
        <v>0.28344999999999998</v>
      </c>
      <c r="Y69" s="91">
        <f>SUMIFS(IS_Db!Y:Y,IS_Db!$C:$C,Detail_PL!$B$69,IS_Db!$D:$D,Detail_PL!$C$69)</f>
        <v>0.55852000000000002</v>
      </c>
      <c r="Z69" s="91">
        <f>SUMIFS(IS_Db!Z:Z,IS_Db!$C:$C,Detail_PL!$B$69,IS_Db!$D:$D,Detail_PL!$C$69)</f>
        <v>0.44595999999999997</v>
      </c>
      <c r="AA69" s="91">
        <f>SUMIFS(IS_Db!AA:AA,IS_Db!$C:$C,Detail_PL!$B$69,IS_Db!$D:$D,Detail_PL!$C$69)</f>
        <v>0.50305999999999995</v>
      </c>
      <c r="AB69" s="91">
        <f>SUMIFS(IS_Db!AB:AB,IS_Db!$C:$C,Detail_PL!$B$69,IS_Db!$D:$D,Detail_PL!$C$69)</f>
        <v>0.46917000000000003</v>
      </c>
      <c r="AC69" s="91">
        <f>SUMIFS(IS_Db!AC:AC,IS_Db!$C:$C,Detail_PL!$B$69,IS_Db!$D:$D,Detail_PL!$C$69)</f>
        <v>0.38791000000000003</v>
      </c>
      <c r="AD69" s="91">
        <f>SUMIFS(IS_Db!AD:AD,IS_Db!$C:$C,Detail_PL!$B$69,IS_Db!$D:$D,Detail_PL!$C$69)</f>
        <v>0.36881999999999998</v>
      </c>
      <c r="AE69" s="92">
        <f>SUMIFS(IS_Db!AE:AE,IS_Db!$C:$C,Detail_PL!$B$69,IS_Db!$D:$D,Detail_PL!$C$69)</f>
        <v>0.4143</v>
      </c>
      <c r="AF69" s="91">
        <f>SUMIFS(IS_Db!AF:AF,IS_Db!$C:$C,Detail_PL!$B$69,IS_Db!$D:$D,Detail_PL!$C$69)</f>
        <v>0.43236000000000002</v>
      </c>
      <c r="AG69" s="91">
        <f>SUMIFS(IS_Db!AG:AG,IS_Db!$C:$C,Detail_PL!$B$69,IS_Db!$D:$D,Detail_PL!$C$69)</f>
        <v>0.39918999999999999</v>
      </c>
      <c r="AH69" s="91">
        <f>SUMIFS(IS_Db!AH:AH,IS_Db!$C:$C,Detail_PL!$B$69,IS_Db!$D:$D,Detail_PL!$C$69)</f>
        <v>0.36851</v>
      </c>
      <c r="AI69" s="91">
        <f>SUMIFS(IS_Db!AI:AI,IS_Db!$C:$C,Detail_PL!$B$69,IS_Db!$D:$D,Detail_PL!$C$69)</f>
        <v>0.36616000000000004</v>
      </c>
      <c r="AJ69" s="91">
        <f>SUMIFS(IS_Db!AJ:AJ,IS_Db!$C:$C,Detail_PL!$B$69,IS_Db!$D:$D,Detail_PL!$C$69)</f>
        <v>0.44886000000000004</v>
      </c>
      <c r="AK69" s="91">
        <f>SUMIFS(IS_Db!AK:AK,IS_Db!$C:$C,Detail_PL!$B$69,IS_Db!$D:$D,Detail_PL!$C$69)</f>
        <v>0.42975999999999998</v>
      </c>
      <c r="AM69" s="91">
        <f>SUM(H69:S69)</f>
        <v>9.0391300000000001</v>
      </c>
      <c r="AN69" s="91">
        <f>SUM(T69:AE69)</f>
        <v>5.5724299999999998</v>
      </c>
      <c r="AO69" s="91">
        <f>SUM(Z69:AK69)</f>
        <v>5.0340600000000002</v>
      </c>
      <c r="AP69" s="93">
        <f>SUM(T69:Y69)</f>
        <v>2.9832100000000001</v>
      </c>
      <c r="AQ69" s="91">
        <f>SUM(AF69:AK69)</f>
        <v>2.4448400000000001</v>
      </c>
      <c r="AS69" s="414">
        <f>AM69/$AM$21</f>
        <v>5.8701639967361861E-3</v>
      </c>
      <c r="AT69" s="414">
        <f>AN69/$AN$21</f>
        <v>4.0190782433162575E-3</v>
      </c>
      <c r="AU69" s="414">
        <f>AO69/$AO$21</f>
        <v>3.3021179981075426E-3</v>
      </c>
      <c r="AV69" s="415">
        <f>AP69/$AP$21</f>
        <v>4.3633757788874641E-3</v>
      </c>
      <c r="AW69" s="414">
        <f>AQ69/$AQ$21</f>
        <v>2.9753696171174035E-3</v>
      </c>
      <c r="AX69" s="82"/>
      <c r="BB69"/>
    </row>
    <row r="70" spans="1:54" x14ac:dyDescent="0.3">
      <c r="A70" s="83" t="str" cm="1">
        <f t="array" ref="A70">IF(B70="","",IF(AND(H70:AK70=0),"n/a",""))</f>
        <v/>
      </c>
      <c r="B70" s="94" t="str">
        <f>E69</f>
        <v>OpEx - Credit Card &amp; Banking Fees</v>
      </c>
      <c r="C70" s="169"/>
      <c r="D70" s="95"/>
      <c r="E70" s="95"/>
      <c r="F70" s="117"/>
      <c r="G70" s="94"/>
      <c r="H70" s="95">
        <f>SUM(H67:H69)</f>
        <v>0.87065999999999999</v>
      </c>
      <c r="I70" s="95">
        <f t="shared" ref="I70:AK70" si="43">SUM(I67:I69)</f>
        <v>0.87053999999999998</v>
      </c>
      <c r="J70" s="95">
        <f t="shared" si="43"/>
        <v>0.91688000000000003</v>
      </c>
      <c r="K70" s="95">
        <f t="shared" si="43"/>
        <v>0.94317999999999991</v>
      </c>
      <c r="L70" s="95">
        <f t="shared" si="43"/>
        <v>1.0044199999999999</v>
      </c>
      <c r="M70" s="95">
        <f t="shared" si="43"/>
        <v>0.93221000000000009</v>
      </c>
      <c r="N70" s="95">
        <f t="shared" si="43"/>
        <v>0.90775000000000006</v>
      </c>
      <c r="O70" s="95">
        <f t="shared" si="43"/>
        <v>1.0386299999999999</v>
      </c>
      <c r="P70" s="95">
        <f t="shared" si="43"/>
        <v>0.95632000000000006</v>
      </c>
      <c r="Q70" s="95">
        <f t="shared" si="43"/>
        <v>0.8723200000000001</v>
      </c>
      <c r="R70" s="95">
        <f t="shared" si="43"/>
        <v>0.53761999999999999</v>
      </c>
      <c r="S70" s="117">
        <f t="shared" si="43"/>
        <v>0.54580999999999991</v>
      </c>
      <c r="T70" s="181">
        <f t="shared" si="43"/>
        <v>0.43423</v>
      </c>
      <c r="U70" s="95">
        <f t="shared" si="43"/>
        <v>0.57108000000000003</v>
      </c>
      <c r="V70" s="95">
        <f t="shared" si="43"/>
        <v>0.54286999999999996</v>
      </c>
      <c r="W70" s="95">
        <f t="shared" si="43"/>
        <v>0.63305999999999996</v>
      </c>
      <c r="X70" s="95">
        <f t="shared" si="43"/>
        <v>0.29344999999999999</v>
      </c>
      <c r="Y70" s="95">
        <f t="shared" si="43"/>
        <v>0.56852000000000003</v>
      </c>
      <c r="Z70" s="95">
        <f t="shared" si="43"/>
        <v>0.45595999999999998</v>
      </c>
      <c r="AA70" s="95">
        <f t="shared" si="43"/>
        <v>0.50305999999999995</v>
      </c>
      <c r="AB70" s="95">
        <f t="shared" si="43"/>
        <v>0.46917000000000003</v>
      </c>
      <c r="AC70" s="95">
        <f t="shared" si="43"/>
        <v>0.38791000000000003</v>
      </c>
      <c r="AD70" s="95">
        <f t="shared" si="43"/>
        <v>0.36881999999999998</v>
      </c>
      <c r="AE70" s="118">
        <f t="shared" si="43"/>
        <v>0.4143</v>
      </c>
      <c r="AF70" s="95">
        <f t="shared" si="43"/>
        <v>0.43236000000000002</v>
      </c>
      <c r="AG70" s="95">
        <f t="shared" si="43"/>
        <v>0.39918999999999999</v>
      </c>
      <c r="AH70" s="95">
        <f t="shared" si="43"/>
        <v>0.36851</v>
      </c>
      <c r="AI70" s="95">
        <f t="shared" si="43"/>
        <v>0.36616000000000004</v>
      </c>
      <c r="AJ70" s="95">
        <f t="shared" si="43"/>
        <v>0.44886000000000004</v>
      </c>
      <c r="AK70" s="95">
        <f t="shared" si="43"/>
        <v>0.46475999999999995</v>
      </c>
      <c r="AM70" s="95">
        <f>SUM(AM67:AM69)</f>
        <v>10.39634</v>
      </c>
      <c r="AN70" s="95">
        <f>SUM(AN67:AN69)</f>
        <v>5.6424300000000001</v>
      </c>
      <c r="AO70" s="117">
        <f>SUM(AO67:AO69)</f>
        <v>5.0790600000000001</v>
      </c>
      <c r="AP70" s="181">
        <f>SUM(AP67:AP69)</f>
        <v>3.0432100000000002</v>
      </c>
      <c r="AQ70" s="95">
        <f>SUM(AQ67:AQ69)</f>
        <v>2.4798400000000003</v>
      </c>
      <c r="AS70" s="421">
        <f>AM70/$AM$21</f>
        <v>6.7515591396327176E-3</v>
      </c>
      <c r="AT70" s="421">
        <f>AN70/$AN$21</f>
        <v>4.0695652798572526E-3</v>
      </c>
      <c r="AU70" s="421">
        <f>AO70/$AO$21</f>
        <v>3.3316359835735164E-3</v>
      </c>
      <c r="AV70" s="422">
        <f>AP70/$AP$21</f>
        <v>4.4511344504973233E-3</v>
      </c>
      <c r="AW70" s="421">
        <f>AQ70/$AQ$21</f>
        <v>3.0179646076276653E-3</v>
      </c>
      <c r="AX70" s="82"/>
      <c r="BB70"/>
    </row>
    <row r="71" spans="1:54" ht="5.0999999999999996" customHeight="1" x14ac:dyDescent="0.3">
      <c r="A71" s="83"/>
      <c r="B71" s="90"/>
      <c r="C71" s="90"/>
      <c r="D71" s="83"/>
      <c r="E71" s="83"/>
      <c r="F71" s="83"/>
      <c r="G71" s="83"/>
      <c r="H71" s="91"/>
      <c r="I71" s="91"/>
      <c r="J71" s="91"/>
      <c r="K71" s="91"/>
      <c r="L71" s="91"/>
      <c r="M71" s="91"/>
      <c r="N71" s="91"/>
      <c r="O71" s="91"/>
      <c r="P71" s="91"/>
      <c r="Q71" s="91"/>
      <c r="R71" s="91"/>
      <c r="S71" s="91"/>
      <c r="T71" s="93"/>
      <c r="U71" s="91"/>
      <c r="V71" s="91"/>
      <c r="W71" s="91"/>
      <c r="X71" s="91"/>
      <c r="Y71" s="91"/>
      <c r="Z71" s="91"/>
      <c r="AA71" s="91"/>
      <c r="AB71" s="91"/>
      <c r="AC71" s="91"/>
      <c r="AD71" s="91"/>
      <c r="AE71" s="92"/>
      <c r="AF71" s="91"/>
      <c r="AG71" s="91"/>
      <c r="AH71" s="91"/>
      <c r="AI71" s="91"/>
      <c r="AJ71" s="91"/>
      <c r="AK71" s="91"/>
      <c r="AM71" s="91"/>
      <c r="AN71" s="91"/>
      <c r="AO71" s="91"/>
      <c r="AP71" s="93"/>
      <c r="AQ71" s="91"/>
      <c r="AS71" s="414"/>
      <c r="AT71" s="414"/>
      <c r="AU71" s="414"/>
      <c r="AV71" s="415"/>
      <c r="AW71" s="414"/>
      <c r="AX71" s="82"/>
      <c r="BB71"/>
    </row>
    <row r="72" spans="1:54" x14ac:dyDescent="0.3">
      <c r="A72" s="83" t="str" cm="1">
        <f t="array" ref="A72">IF(B72="","",IF(AND(H72:AK72=0),"n/a",""))</f>
        <v/>
      </c>
      <c r="B72" s="174" t="s">
        <v>202</v>
      </c>
      <c r="C72" s="174" t="s">
        <v>270</v>
      </c>
      <c r="D72" s="83" t="str">
        <f>_xlfn.XLOOKUP(B72,IS_Db!C:C,IS_Db!E:E)</f>
        <v>Operating Expenses</v>
      </c>
      <c r="E72" s="83" t="str">
        <f>_xlfn.XLOOKUP(B72,IS_Db!C:C,IS_Db!F:F)</f>
        <v>OpEx - Advertising &amp; Promotions</v>
      </c>
      <c r="F72" s="83" t="s">
        <v>12</v>
      </c>
      <c r="G72" s="96"/>
      <c r="H72" s="91">
        <f>SUMIFS(IS_Db!H:H,IS_Db!$C:$C,Detail_PL!$B$72,IS_Db!$D:$D,Detail_PL!$C$72)</f>
        <v>0.25416</v>
      </c>
      <c r="I72" s="91">
        <f>SUMIFS(IS_Db!I:I,IS_Db!$C:$C,Detail_PL!$B$72,IS_Db!$D:$D,Detail_PL!$C$72)</f>
        <v>0.31944</v>
      </c>
      <c r="J72" s="91">
        <f>SUMIFS(IS_Db!J:J,IS_Db!$C:$C,Detail_PL!$B$72,IS_Db!$D:$D,Detail_PL!$C$72)</f>
        <v>0.80342999999999998</v>
      </c>
      <c r="K72" s="91">
        <f>SUMIFS(IS_Db!K:K,IS_Db!$C:$C,Detail_PL!$B$72,IS_Db!$D:$D,Detail_PL!$C$72)</f>
        <v>0.49504999999999999</v>
      </c>
      <c r="L72" s="91">
        <f>SUMIFS(IS_Db!L:L,IS_Db!$C:$C,Detail_PL!$B$72,IS_Db!$D:$D,Detail_PL!$C$72)</f>
        <v>0.97941999999999996</v>
      </c>
      <c r="M72" s="91">
        <f>SUMIFS(IS_Db!M:M,IS_Db!$C:$C,Detail_PL!$B$72,IS_Db!$D:$D,Detail_PL!$C$72)</f>
        <v>0.35800999999999999</v>
      </c>
      <c r="N72" s="91">
        <f>SUMIFS(IS_Db!N:N,IS_Db!$C:$C,Detail_PL!$B$72,IS_Db!$D:$D,Detail_PL!$C$72)</f>
        <v>0.2278</v>
      </c>
      <c r="O72" s="91">
        <f>SUMIFS(IS_Db!O:O,IS_Db!$C:$C,Detail_PL!$B$72,IS_Db!$D:$D,Detail_PL!$C$72)</f>
        <v>1.1265399999999999</v>
      </c>
      <c r="P72" s="91">
        <f>SUMIFS(IS_Db!P:P,IS_Db!$C:$C,Detail_PL!$B$72,IS_Db!$D:$D,Detail_PL!$C$72)</f>
        <v>0.67858000000000007</v>
      </c>
      <c r="Q72" s="91">
        <f>SUMIFS(IS_Db!Q:Q,IS_Db!$C:$C,Detail_PL!$B$72,IS_Db!$D:$D,Detail_PL!$C$72)</f>
        <v>0.58699000000000001</v>
      </c>
      <c r="R72" s="91">
        <f>SUMIFS(IS_Db!R:R,IS_Db!$C:$C,Detail_PL!$B$72,IS_Db!$D:$D,Detail_PL!$C$72)</f>
        <v>0.25416</v>
      </c>
      <c r="S72" s="91">
        <f>SUMIFS(IS_Db!S:S,IS_Db!$C:$C,Detail_PL!$B$72,IS_Db!$D:$D,Detail_PL!$C$72)</f>
        <v>7.4290000000000009E-2</v>
      </c>
      <c r="T72" s="93">
        <f>SUMIFS(IS_Db!T:T,IS_Db!$C:$C,Detail_PL!$B$72,IS_Db!$D:$D,Detail_PL!$C$72)</f>
        <v>0.53739000000000003</v>
      </c>
      <c r="U72" s="91">
        <f>SUMIFS(IS_Db!U:U,IS_Db!$C:$C,Detail_PL!$B$72,IS_Db!$D:$D,Detail_PL!$C$72)</f>
        <v>0.47816000000000003</v>
      </c>
      <c r="V72" s="91">
        <f>SUMIFS(IS_Db!V:V,IS_Db!$C:$C,Detail_PL!$B$72,IS_Db!$D:$D,Detail_PL!$C$72)</f>
        <v>0.21815999999999999</v>
      </c>
      <c r="W72" s="91">
        <f>SUMIFS(IS_Db!W:W,IS_Db!$C:$C,Detail_PL!$B$72,IS_Db!$D:$D,Detail_PL!$C$72)</f>
        <v>0</v>
      </c>
      <c r="X72" s="91">
        <f>SUMIFS(IS_Db!X:X,IS_Db!$C:$C,Detail_PL!$B$72,IS_Db!$D:$D,Detail_PL!$C$72)</f>
        <v>0.34544000000000002</v>
      </c>
      <c r="Y72" s="91">
        <f>SUMIFS(IS_Db!Y:Y,IS_Db!$C:$C,Detail_PL!$B$72,IS_Db!$D:$D,Detail_PL!$C$72)</f>
        <v>0.25452000000000002</v>
      </c>
      <c r="Z72" s="91">
        <f>SUMIFS(IS_Db!Z:Z,IS_Db!$C:$C,Detail_PL!$B$72,IS_Db!$D:$D,Detail_PL!$C$72)</f>
        <v>0</v>
      </c>
      <c r="AA72" s="91">
        <f>SUMIFS(IS_Db!AA:AA,IS_Db!$C:$C,Detail_PL!$B$72,IS_Db!$D:$D,Detail_PL!$C$72)</f>
        <v>7.2719999999999993E-2</v>
      </c>
      <c r="AB72" s="91">
        <f>SUMIFS(IS_Db!AB:AB,IS_Db!$C:$C,Detail_PL!$B$72,IS_Db!$D:$D,Detail_PL!$C$72)</f>
        <v>0.34026999999999996</v>
      </c>
      <c r="AC72" s="91">
        <f>SUMIFS(IS_Db!AC:AC,IS_Db!$C:$C,Detail_PL!$B$72,IS_Db!$D:$D,Detail_PL!$C$72)</f>
        <v>0.48052999999999996</v>
      </c>
      <c r="AD72" s="91">
        <f>SUMIFS(IS_Db!AD:AD,IS_Db!$C:$C,Detail_PL!$B$72,IS_Db!$D:$D,Detail_PL!$C$72)</f>
        <v>4.3979999999999998E-2</v>
      </c>
      <c r="AE72" s="92">
        <f>SUMIFS(IS_Db!AE:AE,IS_Db!$C:$C,Detail_PL!$B$72,IS_Db!$D:$D,Detail_PL!$C$72)</f>
        <v>0</v>
      </c>
      <c r="AF72" s="91">
        <f>SUMIFS(IS_Db!AF:AF,IS_Db!$C:$C,Detail_PL!$B$72,IS_Db!$D:$D,Detail_PL!$C$72)</f>
        <v>0.10908</v>
      </c>
      <c r="AG72" s="91">
        <f>SUMIFS(IS_Db!AG:AG,IS_Db!$C:$C,Detail_PL!$B$72,IS_Db!$D:$D,Detail_PL!$C$72)</f>
        <v>0.13816000000000001</v>
      </c>
      <c r="AH72" s="91">
        <f>SUMIFS(IS_Db!AH:AH,IS_Db!$C:$C,Detail_PL!$B$72,IS_Db!$D:$D,Detail_PL!$C$72)</f>
        <v>0</v>
      </c>
      <c r="AI72" s="91">
        <f>SUMIFS(IS_Db!AI:AI,IS_Db!$C:$C,Detail_PL!$B$72,IS_Db!$D:$D,Detail_PL!$C$72)</f>
        <v>3.6359999999999996E-2</v>
      </c>
      <c r="AJ72" s="91">
        <f>SUMIFS(IS_Db!AJ:AJ,IS_Db!$C:$C,Detail_PL!$B$72,IS_Db!$D:$D,Detail_PL!$C$72)</f>
        <v>7.2719999999999993E-2</v>
      </c>
      <c r="AK72" s="91">
        <f>SUMIFS(IS_Db!AK:AK,IS_Db!$C:$C,Detail_PL!$B$72,IS_Db!$D:$D,Detail_PL!$C$72)</f>
        <v>2.622E-2</v>
      </c>
      <c r="AM72" s="91">
        <f>SUM(H72:S72)</f>
        <v>6.1578700000000008</v>
      </c>
      <c r="AN72" s="91">
        <f>SUM(T72:AE72)</f>
        <v>2.7711699999999997</v>
      </c>
      <c r="AO72" s="91">
        <f>SUM(Z72:AK72)</f>
        <v>1.3200399999999997</v>
      </c>
      <c r="AP72" s="93">
        <f>SUM(T72:Y72)</f>
        <v>1.8336700000000001</v>
      </c>
      <c r="AQ72" s="91">
        <f>SUM(AF72:AK72)</f>
        <v>0.38254000000000005</v>
      </c>
      <c r="AS72" s="414">
        <f>AM72/$AM$21</f>
        <v>3.9990249914075649E-3</v>
      </c>
      <c r="AT72" s="414">
        <f>AN72/$AN$21</f>
        <v>1.9986880150187104E-3</v>
      </c>
      <c r="AU72" s="414">
        <f>AO72/$AO$21</f>
        <v>8.6588714521119721E-4</v>
      </c>
      <c r="AV72" s="415">
        <f>AP72/$AP$21</f>
        <v>2.6820073895141732E-3</v>
      </c>
      <c r="AW72" s="414">
        <f>AQ72/$AQ$21</f>
        <v>4.6555107627987578E-4</v>
      </c>
      <c r="AX72" s="82"/>
      <c r="BB72"/>
    </row>
    <row r="73" spans="1:54" ht="5.0999999999999996" customHeight="1" x14ac:dyDescent="0.3">
      <c r="A73" s="83"/>
      <c r="B73" s="174"/>
      <c r="C73" s="174"/>
      <c r="D73" s="83"/>
      <c r="E73" s="83"/>
      <c r="F73" s="83"/>
      <c r="G73" s="96"/>
      <c r="H73" s="91"/>
      <c r="I73" s="91"/>
      <c r="J73" s="91"/>
      <c r="K73" s="91"/>
      <c r="L73" s="91"/>
      <c r="M73" s="91"/>
      <c r="N73" s="91"/>
      <c r="O73" s="91"/>
      <c r="P73" s="91"/>
      <c r="Q73" s="91"/>
      <c r="R73" s="91"/>
      <c r="S73" s="91"/>
      <c r="T73" s="93"/>
      <c r="U73" s="91"/>
      <c r="V73" s="91"/>
      <c r="W73" s="91"/>
      <c r="X73" s="91"/>
      <c r="Y73" s="91"/>
      <c r="Z73" s="91"/>
      <c r="AA73" s="91"/>
      <c r="AB73" s="91"/>
      <c r="AC73" s="91"/>
      <c r="AD73" s="91"/>
      <c r="AE73" s="92"/>
      <c r="AF73" s="91"/>
      <c r="AG73" s="91"/>
      <c r="AH73" s="91"/>
      <c r="AI73" s="91"/>
      <c r="AJ73" s="91"/>
      <c r="AK73" s="91"/>
      <c r="AM73" s="91"/>
      <c r="AN73" s="91"/>
      <c r="AO73" s="91"/>
      <c r="AP73" s="93"/>
      <c r="AQ73" s="91"/>
      <c r="AS73" s="414"/>
      <c r="AT73" s="414"/>
      <c r="AU73" s="414"/>
      <c r="AV73" s="415"/>
      <c r="AW73" s="414"/>
      <c r="AX73" s="82"/>
      <c r="BB73"/>
    </row>
    <row r="74" spans="1:54" s="71" customFormat="1" ht="13.2" customHeight="1" x14ac:dyDescent="0.3">
      <c r="A74" s="83" t="str" cm="1">
        <f t="array" ref="A74">IF(B74="","",IF(AND(H74:AK74=0),"n/a",""))</f>
        <v/>
      </c>
      <c r="B74" s="90" t="s">
        <v>237</v>
      </c>
      <c r="C74" s="90" t="s">
        <v>305</v>
      </c>
      <c r="D74" s="83" t="str">
        <f>_xlfn.XLOOKUP(B74,IS_Db!C:C,IS_Db!E:E)</f>
        <v>Tax Expense</v>
      </c>
      <c r="E74" s="83" t="str">
        <f>_xlfn.XLOOKUP(B74,IS_Db!C:C,IS_Db!F:F)</f>
        <v>OpEx - Income Taxes</v>
      </c>
      <c r="F74" s="83" t="s">
        <v>108</v>
      </c>
      <c r="G74" s="83" t="s">
        <v>71</v>
      </c>
      <c r="H74" s="91">
        <f>SUMIFS(IS_Db!H:H,IS_Db!$C:$C,Detail_PL!$B$74,IS_Db!$D:$D,Detail_PL!$C$74)</f>
        <v>-0.16800000000000001</v>
      </c>
      <c r="I74" s="91">
        <f>SUMIFS(IS_Db!I:I,IS_Db!$C:$C,Detail_PL!$B$74,IS_Db!$D:$D,Detail_PL!$C$74)</f>
        <v>-0.497</v>
      </c>
      <c r="J74" s="91">
        <f>SUMIFS(IS_Db!J:J,IS_Db!$C:$C,Detail_PL!$B$74,IS_Db!$D:$D,Detail_PL!$C$74)</f>
        <v>0.66500000000000004</v>
      </c>
      <c r="K74" s="91">
        <f>SUMIFS(IS_Db!K:K,IS_Db!$C:$C,Detail_PL!$B$74,IS_Db!$D:$D,Detail_PL!$C$74)</f>
        <v>0</v>
      </c>
      <c r="L74" s="91">
        <f>SUMIFS(IS_Db!L:L,IS_Db!$C:$C,Detail_PL!$B$74,IS_Db!$D:$D,Detail_PL!$C$74)</f>
        <v>0</v>
      </c>
      <c r="M74" s="91">
        <f>SUMIFS(IS_Db!M:M,IS_Db!$C:$C,Detail_PL!$B$74,IS_Db!$D:$D,Detail_PL!$C$74)</f>
        <v>-0.64376999999999995</v>
      </c>
      <c r="N74" s="91">
        <f>SUMIFS(IS_Db!N:N,IS_Db!$C:$C,Detail_PL!$B$74,IS_Db!$D:$D,Detail_PL!$C$74)</f>
        <v>-0.27900000000000003</v>
      </c>
      <c r="O74" s="91">
        <f>SUMIFS(IS_Db!O:O,IS_Db!$C:$C,Detail_PL!$B$74,IS_Db!$D:$D,Detail_PL!$C$74)</f>
        <v>0.92276999999999998</v>
      </c>
      <c r="P74" s="91">
        <f>SUMIFS(IS_Db!P:P,IS_Db!$C:$C,Detail_PL!$B$74,IS_Db!$D:$D,Detail_PL!$C$74)</f>
        <v>-0.69777</v>
      </c>
      <c r="Q74" s="91">
        <f>SUMIFS(IS_Db!Q:Q,IS_Db!$C:$C,Detail_PL!$B$74,IS_Db!$D:$D,Detail_PL!$C$74)</f>
        <v>0.69777</v>
      </c>
      <c r="R74" s="91">
        <f>SUMIFS(IS_Db!R:R,IS_Db!$C:$C,Detail_PL!$B$74,IS_Db!$D:$D,Detail_PL!$C$74)</f>
        <v>-1.34277</v>
      </c>
      <c r="S74" s="91">
        <f>SUMIFS(IS_Db!S:S,IS_Db!$C:$C,Detail_PL!$B$74,IS_Db!$D:$D,Detail_PL!$C$74)</f>
        <v>1.34277</v>
      </c>
      <c r="T74" s="93">
        <f>SUMIFS(IS_Db!T:T,IS_Db!$C:$C,Detail_PL!$B$74,IS_Db!$D:$D,Detail_PL!$C$74)</f>
        <v>1.3337699999999999</v>
      </c>
      <c r="U74" s="91">
        <f>SUMIFS(IS_Db!U:U,IS_Db!$C:$C,Detail_PL!$B$74,IS_Db!$D:$D,Detail_PL!$C$74)</f>
        <v>0</v>
      </c>
      <c r="V74" s="91">
        <f>SUMIFS(IS_Db!V:V,IS_Db!$C:$C,Detail_PL!$B$74,IS_Db!$D:$D,Detail_PL!$C$74)</f>
        <v>0</v>
      </c>
      <c r="W74" s="91">
        <f>SUMIFS(IS_Db!W:W,IS_Db!$C:$C,Detail_PL!$B$74,IS_Db!$D:$D,Detail_PL!$C$74)</f>
        <v>0.03</v>
      </c>
      <c r="X74" s="91">
        <f>SUMIFS(IS_Db!X:X,IS_Db!$C:$C,Detail_PL!$B$74,IS_Db!$D:$D,Detail_PL!$C$74)</f>
        <v>-1.385</v>
      </c>
      <c r="Y74" s="91">
        <f>SUMIFS(IS_Db!Y:Y,IS_Db!$C:$C,Detail_PL!$B$74,IS_Db!$D:$D,Detail_PL!$C$74)</f>
        <v>-3.6999999999999998E-2</v>
      </c>
      <c r="Z74" s="91">
        <f>SUMIFS(IS_Db!Z:Z,IS_Db!$C:$C,Detail_PL!$B$74,IS_Db!$D:$D,Detail_PL!$C$74)</f>
        <v>1.4219999999999999</v>
      </c>
      <c r="AA74" s="91">
        <f>SUMIFS(IS_Db!AA:AA,IS_Db!$C:$C,Detail_PL!$B$74,IS_Db!$D:$D,Detail_PL!$C$74)</f>
        <v>0</v>
      </c>
      <c r="AB74" s="91">
        <f>SUMIFS(IS_Db!AB:AB,IS_Db!$C:$C,Detail_PL!$B$74,IS_Db!$D:$D,Detail_PL!$C$74)</f>
        <v>0</v>
      </c>
      <c r="AC74" s="91">
        <f>SUMIFS(IS_Db!AC:AC,IS_Db!$C:$C,Detail_PL!$B$74,IS_Db!$D:$D,Detail_PL!$C$74)</f>
        <v>0</v>
      </c>
      <c r="AD74" s="91">
        <f>SUMIFS(IS_Db!AD:AD,IS_Db!$C:$C,Detail_PL!$B$74,IS_Db!$D:$D,Detail_PL!$C$74)</f>
        <v>-1.4379999999999999</v>
      </c>
      <c r="AE74" s="92">
        <f>SUMIFS(IS_Db!AE:AE,IS_Db!$C:$C,Detail_PL!$B$74,IS_Db!$D:$D,Detail_PL!$C$74)</f>
        <v>7.4230000000000004E-2</v>
      </c>
      <c r="AF74" s="91">
        <f>SUMIFS(IS_Db!AF:AF,IS_Db!$C:$C,Detail_PL!$B$74,IS_Db!$D:$D,Detail_PL!$C$74)</f>
        <v>0</v>
      </c>
      <c r="AG74" s="91">
        <f>SUMIFS(IS_Db!AG:AG,IS_Db!$C:$C,Detail_PL!$B$74,IS_Db!$D:$D,Detail_PL!$C$74)</f>
        <v>0</v>
      </c>
      <c r="AH74" s="91">
        <f>SUMIFS(IS_Db!AH:AH,IS_Db!$C:$C,Detail_PL!$B$74,IS_Db!$D:$D,Detail_PL!$C$74)</f>
        <v>0</v>
      </c>
      <c r="AI74" s="91">
        <f>SUMIFS(IS_Db!AI:AI,IS_Db!$C:$C,Detail_PL!$B$74,IS_Db!$D:$D,Detail_PL!$C$74)</f>
        <v>0</v>
      </c>
      <c r="AJ74" s="91">
        <f>SUMIFS(IS_Db!AJ:AJ,IS_Db!$C:$C,Detail_PL!$B$74,IS_Db!$D:$D,Detail_PL!$C$74)</f>
        <v>-1.53708</v>
      </c>
      <c r="AK74" s="91">
        <f>SUMIFS(IS_Db!AK:AK,IS_Db!$C:$C,Detail_PL!$B$74,IS_Db!$D:$D,Detail_PL!$C$74)</f>
        <v>1.53708</v>
      </c>
      <c r="AL74"/>
      <c r="AM74" s="102">
        <f>SUM(H74:S74)</f>
        <v>0</v>
      </c>
      <c r="AN74" s="102">
        <f>SUM(T74:AE74)</f>
        <v>0</v>
      </c>
      <c r="AO74" s="102">
        <f>SUM(Z74:AK74)</f>
        <v>5.8230000000000004E-2</v>
      </c>
      <c r="AP74" s="184">
        <f>SUM(T74:Y74)</f>
        <v>-5.823000000000008E-2</v>
      </c>
      <c r="AQ74" s="102">
        <f>SUM(AF74:AK74)</f>
        <v>0</v>
      </c>
      <c r="AR74"/>
      <c r="AS74" s="419">
        <f>AM74/$AM$21</f>
        <v>0</v>
      </c>
      <c r="AT74" s="419">
        <f>AN74/$AN$21</f>
        <v>0</v>
      </c>
      <c r="AU74" s="419">
        <f>AO74/$AO$21</f>
        <v>3.8196273192969933E-5</v>
      </c>
      <c r="AV74" s="420">
        <f>AP74/$AP$21</f>
        <v>-8.5169790797368395E-5</v>
      </c>
      <c r="AW74" s="419">
        <f>AQ74/$AQ$21</f>
        <v>0</v>
      </c>
      <c r="AX74" s="82"/>
      <c r="BB74"/>
    </row>
    <row r="75" spans="1:54" x14ac:dyDescent="0.3">
      <c r="A75" s="83" t="str" cm="1">
        <f t="array" ref="A75">IF(B75="","",IF(AND(H75:AK75=0),"n/a",""))</f>
        <v/>
      </c>
      <c r="B75" s="90" t="s">
        <v>240</v>
      </c>
      <c r="C75" s="90" t="s">
        <v>308</v>
      </c>
      <c r="D75" s="83" t="str">
        <f>_xlfn.XLOOKUP(B75,IS_Db!C:C,IS_Db!E:E)</f>
        <v>Tax Expense</v>
      </c>
      <c r="E75" s="83" t="str">
        <f>_xlfn.XLOOKUP(B75,IS_Db!C:C,IS_Db!F:F)</f>
        <v>OpEx - Income Taxes</v>
      </c>
      <c r="F75" s="83" t="s">
        <v>108</v>
      </c>
      <c r="G75" s="83" t="s">
        <v>71</v>
      </c>
      <c r="H75" s="91">
        <f>SUMIFS(IS_Db!H:H,IS_Db!$C:$C,Detail_PL!$B$75,IS_Db!$D:$D,Detail_PL!$C$75)</f>
        <v>0</v>
      </c>
      <c r="I75" s="91">
        <f>SUMIFS(IS_Db!I:I,IS_Db!$C:$C,Detail_PL!$B$75,IS_Db!$D:$D,Detail_PL!$C$75)</f>
        <v>0</v>
      </c>
      <c r="J75" s="91">
        <f>SUMIFS(IS_Db!J:J,IS_Db!$C:$C,Detail_PL!$B$75,IS_Db!$D:$D,Detail_PL!$C$75)</f>
        <v>0.61374000000000006</v>
      </c>
      <c r="K75" s="91">
        <f>SUMIFS(IS_Db!K:K,IS_Db!$C:$C,Detail_PL!$B$75,IS_Db!$D:$D,Detail_PL!$C$75)</f>
        <v>0</v>
      </c>
      <c r="L75" s="91">
        <f>SUMIFS(IS_Db!L:L,IS_Db!$C:$C,Detail_PL!$B$75,IS_Db!$D:$D,Detail_PL!$C$75)</f>
        <v>3.2070799999999999</v>
      </c>
      <c r="M75" s="91">
        <f>SUMIFS(IS_Db!M:M,IS_Db!$C:$C,Detail_PL!$B$75,IS_Db!$D:$D,Detail_PL!$C$75)</f>
        <v>0</v>
      </c>
      <c r="N75" s="91">
        <f>SUMIFS(IS_Db!N:N,IS_Db!$C:$C,Detail_PL!$B$75,IS_Db!$D:$D,Detail_PL!$C$75)</f>
        <v>0</v>
      </c>
      <c r="O75" s="91">
        <f>SUMIFS(IS_Db!O:O,IS_Db!$C:$C,Detail_PL!$B$75,IS_Db!$D:$D,Detail_PL!$C$75)</f>
        <v>0</v>
      </c>
      <c r="P75" s="91">
        <f>SUMIFS(IS_Db!P:P,IS_Db!$C:$C,Detail_PL!$B$75,IS_Db!$D:$D,Detail_PL!$C$75)</f>
        <v>0</v>
      </c>
      <c r="Q75" s="91">
        <f>SUMIFS(IS_Db!Q:Q,IS_Db!$C:$C,Detail_PL!$B$75,IS_Db!$D:$D,Detail_PL!$C$75)</f>
        <v>0</v>
      </c>
      <c r="R75" s="91">
        <f>SUMIFS(IS_Db!R:R,IS_Db!$C:$C,Detail_PL!$B$75,IS_Db!$D:$D,Detail_PL!$C$75)</f>
        <v>0</v>
      </c>
      <c r="S75" s="91">
        <f>SUMIFS(IS_Db!S:S,IS_Db!$C:$C,Detail_PL!$B$75,IS_Db!$D:$D,Detail_PL!$C$75)</f>
        <v>-0.47794999999999999</v>
      </c>
      <c r="T75" s="93">
        <f>SUMIFS(IS_Db!T:T,IS_Db!$C:$C,Detail_PL!$B$75,IS_Db!$D:$D,Detail_PL!$C$75)</f>
        <v>0</v>
      </c>
      <c r="U75" s="91">
        <f>SUMIFS(IS_Db!U:U,IS_Db!$C:$C,Detail_PL!$B$75,IS_Db!$D:$D,Detail_PL!$C$75)</f>
        <v>0</v>
      </c>
      <c r="V75" s="91">
        <f>SUMIFS(IS_Db!V:V,IS_Db!$C:$C,Detail_PL!$B$75,IS_Db!$D:$D,Detail_PL!$C$75)</f>
        <v>0.30687000000000003</v>
      </c>
      <c r="W75" s="91">
        <f>SUMIFS(IS_Db!W:W,IS_Db!$C:$C,Detail_PL!$B$75,IS_Db!$D:$D,Detail_PL!$C$75)</f>
        <v>2.8587500000000001</v>
      </c>
      <c r="X75" s="91">
        <f>SUMIFS(IS_Db!X:X,IS_Db!$C:$C,Detail_PL!$B$75,IS_Db!$D:$D,Detail_PL!$C$75)</f>
        <v>0</v>
      </c>
      <c r="Y75" s="91">
        <f>SUMIFS(IS_Db!Y:Y,IS_Db!$C:$C,Detail_PL!$B$75,IS_Db!$D:$D,Detail_PL!$C$75)</f>
        <v>0</v>
      </c>
      <c r="Z75" s="91">
        <f>SUMIFS(IS_Db!Z:Z,IS_Db!$C:$C,Detail_PL!$B$75,IS_Db!$D:$D,Detail_PL!$C$75)</f>
        <v>2.1512099999999998</v>
      </c>
      <c r="AA75" s="91">
        <f>SUMIFS(IS_Db!AA:AA,IS_Db!$C:$C,Detail_PL!$B$75,IS_Db!$D:$D,Detail_PL!$C$75)</f>
        <v>0</v>
      </c>
      <c r="AB75" s="91">
        <f>SUMIFS(IS_Db!AB:AB,IS_Db!$C:$C,Detail_PL!$B$75,IS_Db!$D:$D,Detail_PL!$C$75)</f>
        <v>0</v>
      </c>
      <c r="AC75" s="91">
        <f>SUMIFS(IS_Db!AC:AC,IS_Db!$C:$C,Detail_PL!$B$75,IS_Db!$D:$D,Detail_PL!$C$75)</f>
        <v>1.04436</v>
      </c>
      <c r="AD75" s="91">
        <f>SUMIFS(IS_Db!AD:AD,IS_Db!$C:$C,Detail_PL!$B$75,IS_Db!$D:$D,Detail_PL!$C$75)</f>
        <v>0</v>
      </c>
      <c r="AE75" s="92">
        <f>SUMIFS(IS_Db!AE:AE,IS_Db!$C:$C,Detail_PL!$B$75,IS_Db!$D:$D,Detail_PL!$C$75)</f>
        <v>-2.4083200000000002</v>
      </c>
      <c r="AF75" s="91">
        <f>SUMIFS(IS_Db!AF:AF,IS_Db!$C:$C,Detail_PL!$B$75,IS_Db!$D:$D,Detail_PL!$C$75)</f>
        <v>0</v>
      </c>
      <c r="AG75" s="91">
        <f>SUMIFS(IS_Db!AG:AG,IS_Db!$C:$C,Detail_PL!$B$75,IS_Db!$D:$D,Detail_PL!$C$75)</f>
        <v>0</v>
      </c>
      <c r="AH75" s="91">
        <f>SUMIFS(IS_Db!AH:AH,IS_Db!$C:$C,Detail_PL!$B$75,IS_Db!$D:$D,Detail_PL!$C$75)</f>
        <v>0.30687000000000003</v>
      </c>
      <c r="AI75" s="91">
        <f>SUMIFS(IS_Db!AI:AI,IS_Db!$C:$C,Detail_PL!$B$75,IS_Db!$D:$D,Detail_PL!$C$75)</f>
        <v>0</v>
      </c>
      <c r="AJ75" s="91">
        <f>SUMIFS(IS_Db!AJ:AJ,IS_Db!$C:$C,Detail_PL!$B$75,IS_Db!$D:$D,Detail_PL!$C$75)</f>
        <v>0</v>
      </c>
      <c r="AK75" s="91">
        <f>SUMIFS(IS_Db!AK:AK,IS_Db!$C:$C,Detail_PL!$B$75,IS_Db!$D:$D,Detail_PL!$C$75)</f>
        <v>0</v>
      </c>
      <c r="AM75" s="91">
        <f>SUM(H75:S75)</f>
        <v>3.34287</v>
      </c>
      <c r="AN75" s="91">
        <f>SUM(T75:AE75)</f>
        <v>3.9528699999999994</v>
      </c>
      <c r="AO75" s="91">
        <f>SUM(Z75:AK75)</f>
        <v>1.0941199999999998</v>
      </c>
      <c r="AP75" s="93">
        <f>SUM(T75:Y75)</f>
        <v>3.1656200000000001</v>
      </c>
      <c r="AQ75" s="91">
        <f>SUM(AF75:AK75)</f>
        <v>0.30687000000000003</v>
      </c>
      <c r="AS75" s="414">
        <f>AM75/$AM$21</f>
        <v>2.1709163514375272E-3</v>
      </c>
      <c r="AT75" s="414">
        <f>AN75/$AN$21</f>
        <v>2.8509813161686254E-3</v>
      </c>
      <c r="AU75" s="414">
        <f>AO75/$AO$21</f>
        <v>7.1769373906735792E-4</v>
      </c>
      <c r="AV75" s="415">
        <f>AP75/$AP$21</f>
        <v>4.630176767026704E-3</v>
      </c>
      <c r="AW75" s="414">
        <f>AQ75/$AQ$21</f>
        <v>3.734607067966892E-4</v>
      </c>
      <c r="AX75" s="83"/>
      <c r="BB75"/>
    </row>
    <row r="76" spans="1:54" x14ac:dyDescent="0.3">
      <c r="A76" s="83" t="str" cm="1">
        <f t="array" ref="A76">IF(B76="","",IF(AND(H76:AK76=0),"n/a",""))</f>
        <v/>
      </c>
      <c r="B76" s="94" t="str">
        <f>E75</f>
        <v>OpEx - Income Taxes</v>
      </c>
      <c r="C76" s="169"/>
      <c r="D76" s="95"/>
      <c r="E76" s="95"/>
      <c r="F76" s="117"/>
      <c r="G76" s="94"/>
      <c r="H76" s="95">
        <f>SUM(H74:H75)</f>
        <v>-0.16800000000000001</v>
      </c>
      <c r="I76" s="95">
        <f t="shared" ref="I76:AK76" si="44">SUM(I74:I75)</f>
        <v>-0.497</v>
      </c>
      <c r="J76" s="95">
        <f t="shared" si="44"/>
        <v>1.27874</v>
      </c>
      <c r="K76" s="95">
        <f t="shared" si="44"/>
        <v>0</v>
      </c>
      <c r="L76" s="95">
        <f t="shared" si="44"/>
        <v>3.2070799999999999</v>
      </c>
      <c r="M76" s="95">
        <f t="shared" si="44"/>
        <v>-0.64376999999999995</v>
      </c>
      <c r="N76" s="95">
        <f t="shared" si="44"/>
        <v>-0.27900000000000003</v>
      </c>
      <c r="O76" s="95">
        <f t="shared" si="44"/>
        <v>0.92276999999999998</v>
      </c>
      <c r="P76" s="95">
        <f t="shared" si="44"/>
        <v>-0.69777</v>
      </c>
      <c r="Q76" s="95">
        <f t="shared" si="44"/>
        <v>0.69777</v>
      </c>
      <c r="R76" s="95">
        <f t="shared" si="44"/>
        <v>-1.34277</v>
      </c>
      <c r="S76" s="117">
        <f t="shared" si="44"/>
        <v>0.86482000000000003</v>
      </c>
      <c r="T76" s="181">
        <f t="shared" si="44"/>
        <v>1.3337699999999999</v>
      </c>
      <c r="U76" s="95">
        <f t="shared" si="44"/>
        <v>0</v>
      </c>
      <c r="V76" s="95">
        <f t="shared" si="44"/>
        <v>0.30687000000000003</v>
      </c>
      <c r="W76" s="95">
        <f t="shared" si="44"/>
        <v>2.8887499999999999</v>
      </c>
      <c r="X76" s="95">
        <f t="shared" si="44"/>
        <v>-1.385</v>
      </c>
      <c r="Y76" s="95">
        <f t="shared" si="44"/>
        <v>-3.6999999999999998E-2</v>
      </c>
      <c r="Z76" s="95">
        <f t="shared" si="44"/>
        <v>3.5732099999999996</v>
      </c>
      <c r="AA76" s="95">
        <f t="shared" si="44"/>
        <v>0</v>
      </c>
      <c r="AB76" s="95">
        <f t="shared" si="44"/>
        <v>0</v>
      </c>
      <c r="AC76" s="95">
        <f t="shared" si="44"/>
        <v>1.04436</v>
      </c>
      <c r="AD76" s="95">
        <f t="shared" si="44"/>
        <v>-1.4379999999999999</v>
      </c>
      <c r="AE76" s="118">
        <f t="shared" si="44"/>
        <v>-2.3340900000000002</v>
      </c>
      <c r="AF76" s="95">
        <f t="shared" si="44"/>
        <v>0</v>
      </c>
      <c r="AG76" s="95">
        <f t="shared" si="44"/>
        <v>0</v>
      </c>
      <c r="AH76" s="95">
        <f t="shared" si="44"/>
        <v>0.30687000000000003</v>
      </c>
      <c r="AI76" s="95">
        <f t="shared" si="44"/>
        <v>0</v>
      </c>
      <c r="AJ76" s="95">
        <f t="shared" si="44"/>
        <v>-1.53708</v>
      </c>
      <c r="AK76" s="95">
        <f t="shared" si="44"/>
        <v>1.53708</v>
      </c>
      <c r="AM76" s="95">
        <f>SUM(AM74:AM75)</f>
        <v>3.34287</v>
      </c>
      <c r="AN76" s="95">
        <f>SUM(AN74:AN75)</f>
        <v>3.9528699999999994</v>
      </c>
      <c r="AO76" s="117">
        <f>SUM(AO74:AO75)</f>
        <v>1.1523499999999998</v>
      </c>
      <c r="AP76" s="181">
        <f>SUM(AP74:AP75)</f>
        <v>3.1073900000000001</v>
      </c>
      <c r="AQ76" s="95">
        <f>SUM(AQ74:AQ75)</f>
        <v>0.30687000000000003</v>
      </c>
      <c r="AS76" s="421">
        <f>AM76/$AM$21</f>
        <v>2.1709163514375272E-3</v>
      </c>
      <c r="AT76" s="421">
        <f>AN76/$AN$21</f>
        <v>2.8509813161686254E-3</v>
      </c>
      <c r="AU76" s="421">
        <f>AO76/$AO$21</f>
        <v>7.558900122603279E-4</v>
      </c>
      <c r="AV76" s="422">
        <f>AP76/$AP$21</f>
        <v>4.545006976229336E-3</v>
      </c>
      <c r="AW76" s="421">
        <f>AQ76/$AQ$21</f>
        <v>3.734607067966892E-4</v>
      </c>
      <c r="AX76" s="82"/>
      <c r="BB76"/>
    </row>
    <row r="77" spans="1:54" ht="5.0999999999999996" customHeight="1" x14ac:dyDescent="0.3">
      <c r="A77" s="83"/>
      <c r="B77" s="96"/>
      <c r="C77" s="96"/>
      <c r="D77" s="97"/>
      <c r="E77" s="97"/>
      <c r="F77" s="97"/>
      <c r="G77" s="96"/>
      <c r="H77" s="97"/>
      <c r="I77" s="97"/>
      <c r="J77" s="97"/>
      <c r="K77" s="97"/>
      <c r="L77" s="97"/>
      <c r="M77" s="97"/>
      <c r="N77" s="97"/>
      <c r="O77" s="97"/>
      <c r="P77" s="97"/>
      <c r="Q77" s="97"/>
      <c r="R77" s="97"/>
      <c r="S77" s="97"/>
      <c r="T77" s="182"/>
      <c r="U77" s="97"/>
      <c r="V77" s="97"/>
      <c r="W77" s="97"/>
      <c r="X77" s="97"/>
      <c r="Y77" s="97"/>
      <c r="Z77" s="97"/>
      <c r="AA77" s="97"/>
      <c r="AB77" s="97"/>
      <c r="AC77" s="97"/>
      <c r="AD77" s="97"/>
      <c r="AE77" s="98"/>
      <c r="AF77" s="97"/>
      <c r="AG77" s="97"/>
      <c r="AH77" s="97"/>
      <c r="AI77" s="97"/>
      <c r="AJ77" s="97"/>
      <c r="AK77" s="97"/>
      <c r="AM77" s="97"/>
      <c r="AN77" s="97"/>
      <c r="AO77" s="97"/>
      <c r="AP77" s="182"/>
      <c r="AQ77" s="97"/>
      <c r="AS77" s="427"/>
      <c r="AT77" s="427"/>
      <c r="AU77" s="427"/>
      <c r="AV77" s="428"/>
      <c r="AW77" s="427"/>
      <c r="AX77" s="82"/>
      <c r="BB77"/>
    </row>
    <row r="78" spans="1:54" x14ac:dyDescent="0.3">
      <c r="A78" s="83" t="str" cm="1">
        <f t="array" ref="A78">IF(B78="","",IF(AND(H78:AK78=0),"n/a",""))</f>
        <v/>
      </c>
      <c r="B78" s="90" t="s">
        <v>204</v>
      </c>
      <c r="C78" s="90" t="s">
        <v>272</v>
      </c>
      <c r="D78" s="83" t="str">
        <f>_xlfn.XLOOKUP(B78,IS_Db!C:C,IS_Db!E:E)</f>
        <v>Operating Expenses</v>
      </c>
      <c r="E78" s="83" t="str">
        <f>_xlfn.XLOOKUP(B78,IS_Db!C:C,IS_Db!F:F)</f>
        <v>OpEx - IT</v>
      </c>
      <c r="F78" s="83" t="s">
        <v>12</v>
      </c>
      <c r="G78" s="83"/>
      <c r="H78" s="91">
        <f>SUMIFS(IS_Db!H:H,IS_Db!$C:$C,Detail_PL!$B$78,IS_Db!$D:$D,Detail_PL!$C$78)</f>
        <v>0</v>
      </c>
      <c r="I78" s="91">
        <f>SUMIFS(IS_Db!I:I,IS_Db!$C:$C,Detail_PL!$B$78,IS_Db!$D:$D,Detail_PL!$C$78)</f>
        <v>0</v>
      </c>
      <c r="J78" s="91">
        <f>SUMIFS(IS_Db!J:J,IS_Db!$C:$C,Detail_PL!$B$78,IS_Db!$D:$D,Detail_PL!$C$78)</f>
        <v>0.04</v>
      </c>
      <c r="K78" s="91">
        <f>SUMIFS(IS_Db!K:K,IS_Db!$C:$C,Detail_PL!$B$78,IS_Db!$D:$D,Detail_PL!$C$78)</f>
        <v>9.9900000000000006E-3</v>
      </c>
      <c r="L78" s="91">
        <f>SUMIFS(IS_Db!L:L,IS_Db!$C:$C,Detail_PL!$B$78,IS_Db!$D:$D,Detail_PL!$C$78)</f>
        <v>0</v>
      </c>
      <c r="M78" s="91">
        <f>SUMIFS(IS_Db!M:M,IS_Db!$C:$C,Detail_PL!$B$78,IS_Db!$D:$D,Detail_PL!$C$78)</f>
        <v>5.8999999999999997E-2</v>
      </c>
      <c r="N78" s="91">
        <f>SUMIFS(IS_Db!N:N,IS_Db!$C:$C,Detail_PL!$B$78,IS_Db!$D:$D,Detail_PL!$C$78)</f>
        <v>0</v>
      </c>
      <c r="O78" s="91">
        <f>SUMIFS(IS_Db!O:O,IS_Db!$C:$C,Detail_PL!$B$78,IS_Db!$D:$D,Detail_PL!$C$78)</f>
        <v>0.28799999999999998</v>
      </c>
      <c r="P78" s="91">
        <f>SUMIFS(IS_Db!P:P,IS_Db!$C:$C,Detail_PL!$B$78,IS_Db!$D:$D,Detail_PL!$C$78)</f>
        <v>1.1950000000000001</v>
      </c>
      <c r="Q78" s="91">
        <f>SUMIFS(IS_Db!Q:Q,IS_Db!$C:$C,Detail_PL!$B$78,IS_Db!$D:$D,Detail_PL!$C$78)</f>
        <v>0.189</v>
      </c>
      <c r="R78" s="91">
        <f>SUMIFS(IS_Db!R:R,IS_Db!$C:$C,Detail_PL!$B$78,IS_Db!$D:$D,Detail_PL!$C$78)</f>
        <v>0</v>
      </c>
      <c r="S78" s="91">
        <f>SUMIFS(IS_Db!S:S,IS_Db!$C:$C,Detail_PL!$B$78,IS_Db!$D:$D,Detail_PL!$C$78)</f>
        <v>0</v>
      </c>
      <c r="T78" s="93">
        <f>SUMIFS(IS_Db!T:T,IS_Db!$C:$C,Detail_PL!$B$78,IS_Db!$D:$D,Detail_PL!$C$78)</f>
        <v>0</v>
      </c>
      <c r="U78" s="91">
        <f>SUMIFS(IS_Db!U:U,IS_Db!$C:$C,Detail_PL!$B$78,IS_Db!$D:$D,Detail_PL!$C$78)</f>
        <v>0.32119999999999999</v>
      </c>
      <c r="V78" s="91">
        <f>SUMIFS(IS_Db!V:V,IS_Db!$C:$C,Detail_PL!$B$78,IS_Db!$D:$D,Detail_PL!$C$78)</f>
        <v>0.41120000000000001</v>
      </c>
      <c r="W78" s="91">
        <f>SUMIFS(IS_Db!W:W,IS_Db!$C:$C,Detail_PL!$B$78,IS_Db!$D:$D,Detail_PL!$C$78)</f>
        <v>2.9000000000000001E-2</v>
      </c>
      <c r="X78" s="91">
        <f>SUMIFS(IS_Db!X:X,IS_Db!$C:$C,Detail_PL!$B$78,IS_Db!$D:$D,Detail_PL!$C$78)</f>
        <v>0</v>
      </c>
      <c r="Y78" s="91">
        <f>SUMIFS(IS_Db!Y:Y,IS_Db!$C:$C,Detail_PL!$B$78,IS_Db!$D:$D,Detail_PL!$C$78)</f>
        <v>0</v>
      </c>
      <c r="Z78" s="91">
        <f>SUMIFS(IS_Db!Z:Z,IS_Db!$C:$C,Detail_PL!$B$78,IS_Db!$D:$D,Detail_PL!$C$78)</f>
        <v>0</v>
      </c>
      <c r="AA78" s="91">
        <f>SUMIFS(IS_Db!AA:AA,IS_Db!$C:$C,Detail_PL!$B$78,IS_Db!$D:$D,Detail_PL!$C$78)</f>
        <v>5.8999999999999997E-2</v>
      </c>
      <c r="AB78" s="91">
        <f>SUMIFS(IS_Db!AB:AB,IS_Db!$C:$C,Detail_PL!$B$78,IS_Db!$D:$D,Detail_PL!$C$78)</f>
        <v>3.9329999999999997E-2</v>
      </c>
      <c r="AC78" s="91">
        <f>SUMIFS(IS_Db!AC:AC,IS_Db!$C:$C,Detail_PL!$B$78,IS_Db!$D:$D,Detail_PL!$C$78)</f>
        <v>0.13622000000000001</v>
      </c>
      <c r="AD78" s="91">
        <f>SUMIFS(IS_Db!AD:AD,IS_Db!$C:$C,Detail_PL!$B$78,IS_Db!$D:$D,Detail_PL!$C$78)</f>
        <v>0.14093</v>
      </c>
      <c r="AE78" s="92">
        <f>SUMIFS(IS_Db!AE:AE,IS_Db!$C:$C,Detail_PL!$B$78,IS_Db!$D:$D,Detail_PL!$C$78)</f>
        <v>0.1353</v>
      </c>
      <c r="AF78" s="91">
        <f>SUMIFS(IS_Db!AF:AF,IS_Db!$C:$C,Detail_PL!$B$78,IS_Db!$D:$D,Detail_PL!$C$78)</f>
        <v>0.10474</v>
      </c>
      <c r="AG78" s="91">
        <f>SUMIFS(IS_Db!AG:AG,IS_Db!$C:$C,Detail_PL!$B$78,IS_Db!$D:$D,Detail_PL!$C$78)</f>
        <v>0.53751000000000004</v>
      </c>
      <c r="AH78" s="91">
        <f>SUMIFS(IS_Db!AH:AH,IS_Db!$C:$C,Detail_PL!$B$78,IS_Db!$D:$D,Detail_PL!$C$78)</f>
        <v>0.48693999999999998</v>
      </c>
      <c r="AI78" s="91">
        <f>SUMIFS(IS_Db!AI:AI,IS_Db!$C:$C,Detail_PL!$B$78,IS_Db!$D:$D,Detail_PL!$C$78)</f>
        <v>2.622E-2</v>
      </c>
      <c r="AJ78" s="91">
        <f>SUMIFS(IS_Db!AJ:AJ,IS_Db!$C:$C,Detail_PL!$B$78,IS_Db!$D:$D,Detail_PL!$C$78)</f>
        <v>0.22622</v>
      </c>
      <c r="AK78" s="91">
        <f>SUMIFS(IS_Db!AK:AK,IS_Db!$C:$C,Detail_PL!$B$78,IS_Db!$D:$D,Detail_PL!$C$78)</f>
        <v>0.14543999999999999</v>
      </c>
      <c r="AM78" s="91">
        <f>SUM(H78:S78)</f>
        <v>1.7809900000000001</v>
      </c>
      <c r="AN78" s="91">
        <f>SUM(T78:AE78)</f>
        <v>1.2721800000000001</v>
      </c>
      <c r="AO78" s="91">
        <f>SUM(Z78:AK78)</f>
        <v>2.0378500000000002</v>
      </c>
      <c r="AP78" s="93">
        <f>SUM(T78:Y78)</f>
        <v>0.76139999999999997</v>
      </c>
      <c r="AQ78" s="91">
        <f>SUM(AF78:AK78)</f>
        <v>1.5270699999999999</v>
      </c>
      <c r="AS78" s="414">
        <f>AM78/$AM$21</f>
        <v>1.1566050467851641E-3</v>
      </c>
      <c r="AT78" s="414">
        <f>AN78/$AN$21</f>
        <v>9.1755140209604728E-4</v>
      </c>
      <c r="AU78" s="414">
        <f>AO78/$AO$21</f>
        <v>1.3367383707074323E-3</v>
      </c>
      <c r="AV78" s="415">
        <f>AP78/$AP$21</f>
        <v>1.1136575427291122E-3</v>
      </c>
      <c r="AW78" s="414">
        <f>AQ78/$AQ$21</f>
        <v>1.8584437759573112E-3</v>
      </c>
      <c r="AX78" s="82"/>
      <c r="BB78"/>
    </row>
    <row r="79" spans="1:54" x14ac:dyDescent="0.3">
      <c r="A79" s="83" t="str" cm="1">
        <f t="array" ref="A79">IF(B79="","",IF(AND(H79:AK79=0),"n/a",""))</f>
        <v/>
      </c>
      <c r="B79" s="90" t="s">
        <v>209</v>
      </c>
      <c r="C79" s="90" t="s">
        <v>277</v>
      </c>
      <c r="D79" s="83" t="str">
        <f>_xlfn.XLOOKUP(B79,IS_Db!C:C,IS_Db!E:E)</f>
        <v>Operating Expenses</v>
      </c>
      <c r="E79" s="83" t="str">
        <f>_xlfn.XLOOKUP(B79,IS_Db!C:C,IS_Db!F:F)</f>
        <v>OpEx - IT</v>
      </c>
      <c r="F79" s="83" t="s">
        <v>12</v>
      </c>
      <c r="G79" s="83"/>
      <c r="H79" s="91">
        <f>SUMIFS(IS_Db!H:H,IS_Db!$C:$C,Detail_PL!$B$79,IS_Db!$D:$D,Detail_PL!$C$79)</f>
        <v>7.9000000000000001E-2</v>
      </c>
      <c r="I79" s="91">
        <f>SUMIFS(IS_Db!I:I,IS_Db!$C:$C,Detail_PL!$B$79,IS_Db!$D:$D,Detail_PL!$C$79)</f>
        <v>7.9000000000000001E-2</v>
      </c>
      <c r="J79" s="91">
        <f>SUMIFS(IS_Db!J:J,IS_Db!$C:$C,Detail_PL!$B$79,IS_Db!$D:$D,Detail_PL!$C$79)</f>
        <v>7.9000000000000001E-2</v>
      </c>
      <c r="K79" s="91">
        <f>SUMIFS(IS_Db!K:K,IS_Db!$C:$C,Detail_PL!$B$79,IS_Db!$D:$D,Detail_PL!$C$79)</f>
        <v>7.9000000000000001E-2</v>
      </c>
      <c r="L79" s="91">
        <f>SUMIFS(IS_Db!L:L,IS_Db!$C:$C,Detail_PL!$B$79,IS_Db!$D:$D,Detail_PL!$C$79)</f>
        <v>7.9000000000000001E-2</v>
      </c>
      <c r="M79" s="91">
        <f>SUMIFS(IS_Db!M:M,IS_Db!$C:$C,Detail_PL!$B$79,IS_Db!$D:$D,Detail_PL!$C$79)</f>
        <v>7.9000000000000001E-2</v>
      </c>
      <c r="N79" s="91">
        <f>SUMIFS(IS_Db!N:N,IS_Db!$C:$C,Detail_PL!$B$79,IS_Db!$D:$D,Detail_PL!$C$79)</f>
        <v>7.9000000000000001E-2</v>
      </c>
      <c r="O79" s="91">
        <f>SUMIFS(IS_Db!O:O,IS_Db!$C:$C,Detail_PL!$B$79,IS_Db!$D:$D,Detail_PL!$C$79)</f>
        <v>0.17799999999999999</v>
      </c>
      <c r="P79" s="91">
        <f>SUMIFS(IS_Db!P:P,IS_Db!$C:$C,Detail_PL!$B$79,IS_Db!$D:$D,Detail_PL!$C$79)</f>
        <v>0.17799999999999999</v>
      </c>
      <c r="Q79" s="91">
        <f>SUMIFS(IS_Db!Q:Q,IS_Db!$C:$C,Detail_PL!$B$79,IS_Db!$D:$D,Detail_PL!$C$79)</f>
        <v>9.9000000000000005E-2</v>
      </c>
      <c r="R79" s="91">
        <f>SUMIFS(IS_Db!R:R,IS_Db!$C:$C,Detail_PL!$B$79,IS_Db!$D:$D,Detail_PL!$C$79)</f>
        <v>0.17799999999999999</v>
      </c>
      <c r="S79" s="91">
        <f>SUMIFS(IS_Db!S:S,IS_Db!$C:$C,Detail_PL!$B$79,IS_Db!$D:$D,Detail_PL!$C$79)</f>
        <v>0.17799999999999999</v>
      </c>
      <c r="T79" s="93">
        <f>SUMIFS(IS_Db!T:T,IS_Db!$C:$C,Detail_PL!$B$79,IS_Db!$D:$D,Detail_PL!$C$79)</f>
        <v>0.17799999999999999</v>
      </c>
      <c r="U79" s="91">
        <f>SUMIFS(IS_Db!U:U,IS_Db!$C:$C,Detail_PL!$B$79,IS_Db!$D:$D,Detail_PL!$C$79)</f>
        <v>0.17799999999999999</v>
      </c>
      <c r="V79" s="91">
        <f>SUMIFS(IS_Db!V:V,IS_Db!$C:$C,Detail_PL!$B$79,IS_Db!$D:$D,Detail_PL!$C$79)</f>
        <v>7.9000000000000001E-2</v>
      </c>
      <c r="W79" s="91">
        <f>SUMIFS(IS_Db!W:W,IS_Db!$C:$C,Detail_PL!$B$79,IS_Db!$D:$D,Detail_PL!$C$79)</f>
        <v>7.9000000000000001E-2</v>
      </c>
      <c r="X79" s="91">
        <f>SUMIFS(IS_Db!X:X,IS_Db!$C:$C,Detail_PL!$B$79,IS_Db!$D:$D,Detail_PL!$C$79)</f>
        <v>7.9000000000000001E-2</v>
      </c>
      <c r="Y79" s="91">
        <f>SUMIFS(IS_Db!Y:Y,IS_Db!$C:$C,Detail_PL!$B$79,IS_Db!$D:$D,Detail_PL!$C$79)</f>
        <v>7.9000000000000001E-2</v>
      </c>
      <c r="Z79" s="91">
        <f>SUMIFS(IS_Db!Z:Z,IS_Db!$C:$C,Detail_PL!$B$79,IS_Db!$D:$D,Detail_PL!$C$79)</f>
        <v>7.9000000000000001E-2</v>
      </c>
      <c r="AA79" s="91">
        <f>SUMIFS(IS_Db!AA:AA,IS_Db!$C:$C,Detail_PL!$B$79,IS_Db!$D:$D,Detail_PL!$C$79)</f>
        <v>7.9000000000000001E-2</v>
      </c>
      <c r="AB79" s="91">
        <f>SUMIFS(IS_Db!AB:AB,IS_Db!$C:$C,Detail_PL!$B$79,IS_Db!$D:$D,Detail_PL!$C$79)</f>
        <v>7.9000000000000001E-2</v>
      </c>
      <c r="AC79" s="91">
        <f>SUMIFS(IS_Db!AC:AC,IS_Db!$C:$C,Detail_PL!$B$79,IS_Db!$D:$D,Detail_PL!$C$79)</f>
        <v>7.9000000000000001E-2</v>
      </c>
      <c r="AD79" s="91">
        <f>SUMIFS(IS_Db!AD:AD,IS_Db!$C:$C,Detail_PL!$B$79,IS_Db!$D:$D,Detail_PL!$C$79)</f>
        <v>7.9000000000000001E-2</v>
      </c>
      <c r="AE79" s="92">
        <f>SUMIFS(IS_Db!AE:AE,IS_Db!$C:$C,Detail_PL!$B$79,IS_Db!$D:$D,Detail_PL!$C$79)</f>
        <v>7.9000000000000001E-2</v>
      </c>
      <c r="AF79" s="91">
        <f>SUMIFS(IS_Db!AF:AF,IS_Db!$C:$C,Detail_PL!$B$79,IS_Db!$D:$D,Detail_PL!$C$79)</f>
        <v>8.8999999999999996E-2</v>
      </c>
      <c r="AG79" s="91">
        <f>SUMIFS(IS_Db!AG:AG,IS_Db!$C:$C,Detail_PL!$B$79,IS_Db!$D:$D,Detail_PL!$C$79)</f>
        <v>8.8999999999999996E-2</v>
      </c>
      <c r="AH79" s="91">
        <f>SUMIFS(IS_Db!AH:AH,IS_Db!$C:$C,Detail_PL!$B$79,IS_Db!$D:$D,Detail_PL!$C$79)</f>
        <v>8.8999999999999996E-2</v>
      </c>
      <c r="AI79" s="91">
        <f>SUMIFS(IS_Db!AI:AI,IS_Db!$C:$C,Detail_PL!$B$79,IS_Db!$D:$D,Detail_PL!$C$79)</f>
        <v>8.8999999999999996E-2</v>
      </c>
      <c r="AJ79" s="91">
        <f>SUMIFS(IS_Db!AJ:AJ,IS_Db!$C:$C,Detail_PL!$B$79,IS_Db!$D:$D,Detail_PL!$C$79)</f>
        <v>0.17799999999999999</v>
      </c>
      <c r="AK79" s="91">
        <f>SUMIFS(IS_Db!AK:AK,IS_Db!$C:$C,Detail_PL!$B$79,IS_Db!$D:$D,Detail_PL!$C$79)</f>
        <v>8.8999999999999996E-2</v>
      </c>
      <c r="AM79" s="91">
        <f>SUM(H79:S79)</f>
        <v>1.3639999999999999</v>
      </c>
      <c r="AN79" s="91">
        <f>SUM(T79:AE79)</f>
        <v>1.1459999999999997</v>
      </c>
      <c r="AO79" s="91">
        <f>SUM(Z79:AK79)</f>
        <v>1.097</v>
      </c>
      <c r="AP79" s="93">
        <f>SUM(T79:Y79)</f>
        <v>0.67199999999999993</v>
      </c>
      <c r="AQ79" s="91">
        <f>SUM(AF79:AK79)</f>
        <v>0.623</v>
      </c>
      <c r="AS79" s="414">
        <f>AM79/$AM$21</f>
        <v>8.8580468380786181E-4</v>
      </c>
      <c r="AT79" s="414">
        <f>AN79/$AN$21</f>
        <v>8.265449125140073E-4</v>
      </c>
      <c r="AU79" s="414">
        <f>AO79/$AO$21</f>
        <v>7.1958289013718041E-4</v>
      </c>
      <c r="AV79" s="415">
        <f>AP79/$AP$21</f>
        <v>9.8289712203042216E-4</v>
      </c>
      <c r="AW79" s="414">
        <f>AQ79/$AQ$21</f>
        <v>7.5819083108266477E-4</v>
      </c>
      <c r="AX79" s="82"/>
      <c r="BB79"/>
    </row>
    <row r="80" spans="1:54" x14ac:dyDescent="0.3">
      <c r="A80" s="83" t="str" cm="1">
        <f t="array" ref="A80">IF(B80="","",IF(AND(H80:AK80=0),"n/a",""))</f>
        <v/>
      </c>
      <c r="B80" s="90" t="s">
        <v>210</v>
      </c>
      <c r="C80" s="90" t="s">
        <v>278</v>
      </c>
      <c r="D80" s="83" t="str">
        <f>_xlfn.XLOOKUP(B80,IS_Db!C:C,IS_Db!E:E)</f>
        <v>Operating Expenses</v>
      </c>
      <c r="E80" s="83" t="str">
        <f>_xlfn.XLOOKUP(B80,IS_Db!C:C,IS_Db!F:F)</f>
        <v>OpEx - IT</v>
      </c>
      <c r="F80" s="83" t="s">
        <v>12</v>
      </c>
      <c r="G80" s="83"/>
      <c r="H80" s="91">
        <f>SUMIFS(IS_Db!H:H,IS_Db!$C:$C,Detail_PL!$B$80,IS_Db!$D:$D,Detail_PL!$C$80)</f>
        <v>0.46327999999999997</v>
      </c>
      <c r="I80" s="91">
        <f>SUMIFS(IS_Db!I:I,IS_Db!$C:$C,Detail_PL!$B$80,IS_Db!$D:$D,Detail_PL!$C$80)</f>
        <v>0.15669999999999998</v>
      </c>
      <c r="J80" s="91">
        <f>SUMIFS(IS_Db!J:J,IS_Db!$C:$C,Detail_PL!$B$80,IS_Db!$D:$D,Detail_PL!$C$80)</f>
        <v>0.15669999999999998</v>
      </c>
      <c r="K80" s="91">
        <f>SUMIFS(IS_Db!K:K,IS_Db!$C:$C,Detail_PL!$B$80,IS_Db!$D:$D,Detail_PL!$C$80)</f>
        <v>0.15628</v>
      </c>
      <c r="L80" s="91">
        <f>SUMIFS(IS_Db!L:L,IS_Db!$C:$C,Detail_PL!$B$80,IS_Db!$D:$D,Detail_PL!$C$80)</f>
        <v>0.44030999999999998</v>
      </c>
      <c r="M80" s="91">
        <f>SUMIFS(IS_Db!M:M,IS_Db!$C:$C,Detail_PL!$B$80,IS_Db!$D:$D,Detail_PL!$C$80)</f>
        <v>0.15628</v>
      </c>
      <c r="N80" s="91">
        <f>SUMIFS(IS_Db!N:N,IS_Db!$C:$C,Detail_PL!$B$80,IS_Db!$D:$D,Detail_PL!$C$80)</f>
        <v>0.1663</v>
      </c>
      <c r="O80" s="91">
        <f>SUMIFS(IS_Db!O:O,IS_Db!$C:$C,Detail_PL!$B$80,IS_Db!$D:$D,Detail_PL!$C$80)</f>
        <v>0.24496000000000001</v>
      </c>
      <c r="P80" s="91">
        <f>SUMIFS(IS_Db!P:P,IS_Db!$C:$C,Detail_PL!$B$80,IS_Db!$D:$D,Detail_PL!$C$80)</f>
        <v>0.1663</v>
      </c>
      <c r="Q80" s="91">
        <f>SUMIFS(IS_Db!Q:Q,IS_Db!$C:$C,Detail_PL!$B$80,IS_Db!$D:$D,Detail_PL!$C$80)</f>
        <v>0.16689999999999999</v>
      </c>
      <c r="R80" s="91">
        <f>SUMIFS(IS_Db!R:R,IS_Db!$C:$C,Detail_PL!$B$80,IS_Db!$D:$D,Detail_PL!$C$80)</f>
        <v>0.16689999999999999</v>
      </c>
      <c r="S80" s="91">
        <f>SUMIFS(IS_Db!S:S,IS_Db!$C:$C,Detail_PL!$B$80,IS_Db!$D:$D,Detail_PL!$C$80)</f>
        <v>0.16689999999999999</v>
      </c>
      <c r="T80" s="93">
        <f>SUMIFS(IS_Db!T:T,IS_Db!$C:$C,Detail_PL!$B$80,IS_Db!$D:$D,Detail_PL!$C$80)</f>
        <v>0.16691</v>
      </c>
      <c r="U80" s="91">
        <f>SUMIFS(IS_Db!U:U,IS_Db!$C:$C,Detail_PL!$B$80,IS_Db!$D:$D,Detail_PL!$C$80)</f>
        <v>0.16691</v>
      </c>
      <c r="V80" s="91">
        <f>SUMIFS(IS_Db!V:V,IS_Db!$C:$C,Detail_PL!$B$80,IS_Db!$D:$D,Detail_PL!$C$80)</f>
        <v>0.16691</v>
      </c>
      <c r="W80" s="91">
        <f>SUMIFS(IS_Db!W:W,IS_Db!$C:$C,Detail_PL!$B$80,IS_Db!$D:$D,Detail_PL!$C$80)</f>
        <v>0.16671</v>
      </c>
      <c r="X80" s="91">
        <f>SUMIFS(IS_Db!X:X,IS_Db!$C:$C,Detail_PL!$B$80,IS_Db!$D:$D,Detail_PL!$C$80)</f>
        <v>0.16671</v>
      </c>
      <c r="Y80" s="91">
        <f>SUMIFS(IS_Db!Y:Y,IS_Db!$C:$C,Detail_PL!$B$80,IS_Db!$D:$D,Detail_PL!$C$80)</f>
        <v>0.16671</v>
      </c>
      <c r="Z80" s="91">
        <f>SUMIFS(IS_Db!Z:Z,IS_Db!$C:$C,Detail_PL!$B$80,IS_Db!$D:$D,Detail_PL!$C$80)</f>
        <v>0.20988999999999999</v>
      </c>
      <c r="AA80" s="91">
        <f>SUMIFS(IS_Db!AA:AA,IS_Db!$C:$C,Detail_PL!$B$80,IS_Db!$D:$D,Detail_PL!$C$80)</f>
        <v>0.82616999999999996</v>
      </c>
      <c r="AB80" s="91">
        <f>SUMIFS(IS_Db!AB:AB,IS_Db!$C:$C,Detail_PL!$B$80,IS_Db!$D:$D,Detail_PL!$C$80)</f>
        <v>0.30772000000000005</v>
      </c>
      <c r="AC80" s="91">
        <f>SUMIFS(IS_Db!AC:AC,IS_Db!$C:$C,Detail_PL!$B$80,IS_Db!$D:$D,Detail_PL!$C$80)</f>
        <v>0.11738999999999999</v>
      </c>
      <c r="AD80" s="91">
        <f>SUMIFS(IS_Db!AD:AD,IS_Db!$C:$C,Detail_PL!$B$80,IS_Db!$D:$D,Detail_PL!$C$80)</f>
        <v>0.13413</v>
      </c>
      <c r="AE80" s="92">
        <f>SUMIFS(IS_Db!AE:AE,IS_Db!$C:$C,Detail_PL!$B$80,IS_Db!$D:$D,Detail_PL!$C$80)</f>
        <v>0</v>
      </c>
      <c r="AF80" s="91">
        <f>SUMIFS(IS_Db!AF:AF,IS_Db!$C:$C,Detail_PL!$B$80,IS_Db!$D:$D,Detail_PL!$C$80)</f>
        <v>0.13416999999999998</v>
      </c>
      <c r="AG80" s="91">
        <f>SUMIFS(IS_Db!AG:AG,IS_Db!$C:$C,Detail_PL!$B$80,IS_Db!$D:$D,Detail_PL!$C$80)</f>
        <v>0.1338</v>
      </c>
      <c r="AH80" s="91">
        <f>SUMIFS(IS_Db!AH:AH,IS_Db!$C:$C,Detail_PL!$B$80,IS_Db!$D:$D,Detail_PL!$C$80)</f>
        <v>0.1338</v>
      </c>
      <c r="AI80" s="91">
        <f>SUMIFS(IS_Db!AI:AI,IS_Db!$C:$C,Detail_PL!$B$80,IS_Db!$D:$D,Detail_PL!$C$80)</f>
        <v>0.13381999999999999</v>
      </c>
      <c r="AJ80" s="91">
        <f>SUMIFS(IS_Db!AJ:AJ,IS_Db!$C:$C,Detail_PL!$B$80,IS_Db!$D:$D,Detail_PL!$C$80)</f>
        <v>0.13381999999999999</v>
      </c>
      <c r="AK80" s="91">
        <f>SUMIFS(IS_Db!AK:AK,IS_Db!$C:$C,Detail_PL!$B$80,IS_Db!$D:$D,Detail_PL!$C$80)</f>
        <v>0.13381999999999999</v>
      </c>
      <c r="AM80" s="91">
        <f>SUM(H80:S80)</f>
        <v>2.6078099999999997</v>
      </c>
      <c r="AN80" s="91">
        <f>SUM(T80:AE80)</f>
        <v>2.5961599999999998</v>
      </c>
      <c r="AO80" s="91">
        <f>SUM(Z80:AK80)</f>
        <v>2.3985300000000001</v>
      </c>
      <c r="AP80" s="93">
        <f>SUM(T80:Y80)</f>
        <v>1.0008600000000001</v>
      </c>
      <c r="AQ80" s="91">
        <f>SUM(AF80:AK80)</f>
        <v>0.80323000000000011</v>
      </c>
      <c r="AS80" s="414">
        <f>AM80/$AM$21</f>
        <v>1.6935559475667009E-3</v>
      </c>
      <c r="AT80" s="414">
        <f>AN80/$AN$21</f>
        <v>1.8724632112324308E-3</v>
      </c>
      <c r="AU80" s="414">
        <f>AO80/$AO$21</f>
        <v>1.573328303993374E-3</v>
      </c>
      <c r="AV80" s="415">
        <f>AP80/$AP$21</f>
        <v>1.4639024011240602E-3</v>
      </c>
      <c r="AW80" s="414">
        <f>AQ80/$AQ$21</f>
        <v>9.7753069221593724E-4</v>
      </c>
      <c r="AX80" s="82"/>
      <c r="BB80"/>
    </row>
    <row r="81" spans="1:54" x14ac:dyDescent="0.3">
      <c r="A81" s="83" t="str" cm="1">
        <f t="array" ref="A81">IF(B81="","",IF(AND(H81:AK81=0),"n/a",""))</f>
        <v/>
      </c>
      <c r="B81" s="94" t="str">
        <f>E80</f>
        <v>OpEx - IT</v>
      </c>
      <c r="C81" s="169"/>
      <c r="D81" s="95"/>
      <c r="E81" s="95"/>
      <c r="F81" s="117"/>
      <c r="G81" s="94"/>
      <c r="H81" s="95">
        <f>SUM(H78:H80)</f>
        <v>0.54227999999999998</v>
      </c>
      <c r="I81" s="95">
        <f t="shared" ref="I81:AK81" si="45">SUM(I78:I80)</f>
        <v>0.23569999999999997</v>
      </c>
      <c r="J81" s="95">
        <f t="shared" si="45"/>
        <v>0.27569999999999995</v>
      </c>
      <c r="K81" s="95">
        <f t="shared" si="45"/>
        <v>0.24526999999999999</v>
      </c>
      <c r="L81" s="95">
        <f t="shared" si="45"/>
        <v>0.51930999999999994</v>
      </c>
      <c r="M81" s="95">
        <f t="shared" si="45"/>
        <v>0.29427999999999999</v>
      </c>
      <c r="N81" s="95">
        <f t="shared" si="45"/>
        <v>0.24530000000000002</v>
      </c>
      <c r="O81" s="95">
        <f t="shared" si="45"/>
        <v>0.71096000000000004</v>
      </c>
      <c r="P81" s="95">
        <f t="shared" si="45"/>
        <v>1.5392999999999999</v>
      </c>
      <c r="Q81" s="95">
        <f t="shared" si="45"/>
        <v>0.45490000000000003</v>
      </c>
      <c r="R81" s="95">
        <f t="shared" si="45"/>
        <v>0.34489999999999998</v>
      </c>
      <c r="S81" s="117">
        <f t="shared" si="45"/>
        <v>0.34489999999999998</v>
      </c>
      <c r="T81" s="181">
        <f t="shared" si="45"/>
        <v>0.34490999999999999</v>
      </c>
      <c r="U81" s="95">
        <f t="shared" si="45"/>
        <v>0.66610999999999998</v>
      </c>
      <c r="V81" s="95">
        <f t="shared" si="45"/>
        <v>0.65711000000000008</v>
      </c>
      <c r="W81" s="95">
        <f t="shared" si="45"/>
        <v>0.27471000000000001</v>
      </c>
      <c r="X81" s="95">
        <f t="shared" si="45"/>
        <v>0.24570999999999998</v>
      </c>
      <c r="Y81" s="95">
        <f t="shared" si="45"/>
        <v>0.24570999999999998</v>
      </c>
      <c r="Z81" s="95">
        <f t="shared" si="45"/>
        <v>0.28888999999999998</v>
      </c>
      <c r="AA81" s="95">
        <f t="shared" si="45"/>
        <v>0.96416999999999997</v>
      </c>
      <c r="AB81" s="95">
        <f t="shared" si="45"/>
        <v>0.42605000000000004</v>
      </c>
      <c r="AC81" s="95">
        <f t="shared" si="45"/>
        <v>0.33261000000000002</v>
      </c>
      <c r="AD81" s="95">
        <f t="shared" si="45"/>
        <v>0.35406000000000004</v>
      </c>
      <c r="AE81" s="118">
        <f t="shared" si="45"/>
        <v>0.21429999999999999</v>
      </c>
      <c r="AF81" s="95">
        <f t="shared" si="45"/>
        <v>0.32790999999999998</v>
      </c>
      <c r="AG81" s="95">
        <f t="shared" si="45"/>
        <v>0.76031000000000004</v>
      </c>
      <c r="AH81" s="95">
        <f t="shared" si="45"/>
        <v>0.70974000000000004</v>
      </c>
      <c r="AI81" s="95">
        <f t="shared" si="45"/>
        <v>0.24903999999999998</v>
      </c>
      <c r="AJ81" s="95">
        <f t="shared" si="45"/>
        <v>0.53804000000000007</v>
      </c>
      <c r="AK81" s="95">
        <f t="shared" si="45"/>
        <v>0.36825999999999998</v>
      </c>
      <c r="AM81" s="95">
        <f>SUM(AM78:AM80)</f>
        <v>5.7527999999999997</v>
      </c>
      <c r="AN81" s="95">
        <f>SUM(AN78:AN80)</f>
        <v>5.0143399999999989</v>
      </c>
      <c r="AO81" s="117">
        <f>SUM(AO78:AO80)</f>
        <v>5.5333800000000002</v>
      </c>
      <c r="AP81" s="181">
        <f>SUM(AP78:AP80)</f>
        <v>2.4342600000000001</v>
      </c>
      <c r="AQ81" s="95">
        <f>SUM(AQ78:AQ80)</f>
        <v>2.9533</v>
      </c>
      <c r="AS81" s="421">
        <f>AM81/$AM$21</f>
        <v>3.7359656781597267E-3</v>
      </c>
      <c r="AT81" s="421">
        <f>AN81/$AN$21</f>
        <v>3.6165595258424851E-3</v>
      </c>
      <c r="AU81" s="421">
        <f>AO81/$AO$21</f>
        <v>3.6296495648379867E-3</v>
      </c>
      <c r="AV81" s="422">
        <f>AP81/$AP$21</f>
        <v>3.5604570658835945E-3</v>
      </c>
      <c r="AW81" s="421">
        <f>AQ81/$AQ$21</f>
        <v>3.5941652992559133E-3</v>
      </c>
      <c r="AX81" s="82"/>
      <c r="BB81"/>
    </row>
    <row r="82" spans="1:54" ht="5.0999999999999996" customHeight="1" x14ac:dyDescent="0.3">
      <c r="T82" s="186"/>
      <c r="AE82" s="165"/>
      <c r="AP82" s="186"/>
      <c r="AV82" s="430"/>
      <c r="BB82"/>
    </row>
    <row r="83" spans="1:54" x14ac:dyDescent="0.3">
      <c r="A83" s="83" t="str" cm="1">
        <f t="array" ref="A83">IF(B83="","",IF(AND(H83:AK83=0),"n/a",""))</f>
        <v/>
      </c>
      <c r="B83" s="90" t="s">
        <v>197</v>
      </c>
      <c r="C83" s="90" t="s">
        <v>265</v>
      </c>
      <c r="D83" s="83" t="str">
        <f>_xlfn.XLOOKUP(B83,IS_Db!C:C,IS_Db!E:E)</f>
        <v>Operating Expenses</v>
      </c>
      <c r="E83" s="83" t="str">
        <f>_xlfn.XLOOKUP(B83,IS_Db!C:C,IS_Db!F:F)</f>
        <v>OpEx - Office Supplies</v>
      </c>
      <c r="F83" s="83" t="s">
        <v>12</v>
      </c>
      <c r="G83" s="83"/>
      <c r="H83" s="91">
        <f>SUMIFS(IS_Db!H:H,IS_Db!$C:$C,Detail_PL!$B$83,IS_Db!$D:$D,Detail_PL!$C$83)</f>
        <v>0.25512999999999997</v>
      </c>
      <c r="I83" s="91">
        <f>SUMIFS(IS_Db!I:I,IS_Db!$C:$C,Detail_PL!$B$83,IS_Db!$D:$D,Detail_PL!$C$83)</f>
        <v>2.649E-2</v>
      </c>
      <c r="J83" s="91">
        <f>SUMIFS(IS_Db!J:J,IS_Db!$C:$C,Detail_PL!$B$83,IS_Db!$D:$D,Detail_PL!$C$83)</f>
        <v>0</v>
      </c>
      <c r="K83" s="91">
        <f>SUMIFS(IS_Db!K:K,IS_Db!$C:$C,Detail_PL!$B$83,IS_Db!$D:$D,Detail_PL!$C$83)</f>
        <v>0.31957000000000002</v>
      </c>
      <c r="L83" s="91">
        <f>SUMIFS(IS_Db!L:L,IS_Db!$C:$C,Detail_PL!$B$83,IS_Db!$D:$D,Detail_PL!$C$83)</f>
        <v>0.11550000000000001</v>
      </c>
      <c r="M83" s="91">
        <f>SUMIFS(IS_Db!M:M,IS_Db!$C:$C,Detail_PL!$B$83,IS_Db!$D:$D,Detail_PL!$C$83)</f>
        <v>4.369E-2</v>
      </c>
      <c r="N83" s="91">
        <f>SUMIFS(IS_Db!N:N,IS_Db!$C:$C,Detail_PL!$B$83,IS_Db!$D:$D,Detail_PL!$C$83)</f>
        <v>0.19986999999999999</v>
      </c>
      <c r="O83" s="91">
        <f>SUMIFS(IS_Db!O:O,IS_Db!$C:$C,Detail_PL!$B$83,IS_Db!$D:$D,Detail_PL!$C$83)</f>
        <v>0</v>
      </c>
      <c r="P83" s="91">
        <f>SUMIFS(IS_Db!P:P,IS_Db!$C:$C,Detail_PL!$B$83,IS_Db!$D:$D,Detail_PL!$C$83)</f>
        <v>1.83E-3</v>
      </c>
      <c r="Q83" s="91">
        <f>SUMIFS(IS_Db!Q:Q,IS_Db!$C:$C,Detail_PL!$B$83,IS_Db!$D:$D,Detail_PL!$C$83)</f>
        <v>8.4239999999999995E-2</v>
      </c>
      <c r="R83" s="91">
        <f>SUMIFS(IS_Db!R:R,IS_Db!$C:$C,Detail_PL!$B$83,IS_Db!$D:$D,Detail_PL!$C$83)</f>
        <v>0.16875000000000001</v>
      </c>
      <c r="S83" s="91">
        <f>SUMIFS(IS_Db!S:S,IS_Db!$C:$C,Detail_PL!$B$83,IS_Db!$D:$D,Detail_PL!$C$83)</f>
        <v>0</v>
      </c>
      <c r="T83" s="93">
        <f>SUMIFS(IS_Db!T:T,IS_Db!$C:$C,Detail_PL!$B$83,IS_Db!$D:$D,Detail_PL!$C$83)</f>
        <v>0.2485</v>
      </c>
      <c r="U83" s="91">
        <f>SUMIFS(IS_Db!U:U,IS_Db!$C:$C,Detail_PL!$B$83,IS_Db!$D:$D,Detail_PL!$C$83)</f>
        <v>0</v>
      </c>
      <c r="V83" s="91">
        <f>SUMIFS(IS_Db!V:V,IS_Db!$C:$C,Detail_PL!$B$83,IS_Db!$D:$D,Detail_PL!$C$83)</f>
        <v>0</v>
      </c>
      <c r="W83" s="91">
        <f>SUMIFS(IS_Db!W:W,IS_Db!$C:$C,Detail_PL!$B$83,IS_Db!$D:$D,Detail_PL!$C$83)</f>
        <v>0</v>
      </c>
      <c r="X83" s="91">
        <f>SUMIFS(IS_Db!X:X,IS_Db!$C:$C,Detail_PL!$B$83,IS_Db!$D:$D,Detail_PL!$C$83)</f>
        <v>1.3599999999999999E-2</v>
      </c>
      <c r="Y83" s="91">
        <f>SUMIFS(IS_Db!Y:Y,IS_Db!$C:$C,Detail_PL!$B$83,IS_Db!$D:$D,Detail_PL!$C$83)</f>
        <v>0</v>
      </c>
      <c r="Z83" s="91">
        <f>SUMIFS(IS_Db!Z:Z,IS_Db!$C:$C,Detail_PL!$B$83,IS_Db!$D:$D,Detail_PL!$C$83)</f>
        <v>4.6679999999999999E-2</v>
      </c>
      <c r="AA83" s="91">
        <f>SUMIFS(IS_Db!AA:AA,IS_Db!$C:$C,Detail_PL!$B$83,IS_Db!$D:$D,Detail_PL!$C$83)</f>
        <v>7.2529999999999997E-2</v>
      </c>
      <c r="AB83" s="91">
        <f>SUMIFS(IS_Db!AB:AB,IS_Db!$C:$C,Detail_PL!$B$83,IS_Db!$D:$D,Detail_PL!$C$83)</f>
        <v>0</v>
      </c>
      <c r="AC83" s="91">
        <f>SUMIFS(IS_Db!AC:AC,IS_Db!$C:$C,Detail_PL!$B$83,IS_Db!$D:$D,Detail_PL!$C$83)</f>
        <v>4.3800000000000002E-3</v>
      </c>
      <c r="AD83" s="91">
        <f>SUMIFS(IS_Db!AD:AD,IS_Db!$C:$C,Detail_PL!$B$83,IS_Db!$D:$D,Detail_PL!$C$83)</f>
        <v>0</v>
      </c>
      <c r="AE83" s="92">
        <f>SUMIFS(IS_Db!AE:AE,IS_Db!$C:$C,Detail_PL!$B$83,IS_Db!$D:$D,Detail_PL!$C$83)</f>
        <v>0</v>
      </c>
      <c r="AF83" s="91">
        <f>SUMIFS(IS_Db!AF:AF,IS_Db!$C:$C,Detail_PL!$B$83,IS_Db!$D:$D,Detail_PL!$C$83)</f>
        <v>0.29838999999999999</v>
      </c>
      <c r="AG83" s="91">
        <f>SUMIFS(IS_Db!AG:AG,IS_Db!$C:$C,Detail_PL!$B$83,IS_Db!$D:$D,Detail_PL!$C$83)</f>
        <v>4.3830000000000001E-2</v>
      </c>
      <c r="AH83" s="91">
        <f>SUMIFS(IS_Db!AH:AH,IS_Db!$C:$C,Detail_PL!$B$83,IS_Db!$D:$D,Detail_PL!$C$83)</f>
        <v>9.7239999999999993E-2</v>
      </c>
      <c r="AI83" s="91">
        <f>SUMIFS(IS_Db!AI:AI,IS_Db!$C:$C,Detail_PL!$B$83,IS_Db!$D:$D,Detail_PL!$C$83)</f>
        <v>7.1690000000000004E-2</v>
      </c>
      <c r="AJ83" s="91">
        <f>SUMIFS(IS_Db!AJ:AJ,IS_Db!$C:$C,Detail_PL!$B$83,IS_Db!$D:$D,Detail_PL!$C$83)</f>
        <v>2.1899999999999999E-2</v>
      </c>
      <c r="AK83" s="91">
        <f>SUMIFS(IS_Db!AK:AK,IS_Db!$C:$C,Detail_PL!$B$83,IS_Db!$D:$D,Detail_PL!$C$83)</f>
        <v>7.9700000000000007E-2</v>
      </c>
      <c r="AM83" s="91">
        <f>SUM(H83:S83)</f>
        <v>1.2150700000000001</v>
      </c>
      <c r="AN83" s="91">
        <f>SUM(T83:AE83)</f>
        <v>0.38568999999999998</v>
      </c>
      <c r="AO83" s="91">
        <f>SUM(Z83:AK83)</f>
        <v>0.73633999999999999</v>
      </c>
      <c r="AP83" s="93">
        <f>SUM(T83:Y83)</f>
        <v>0.2621</v>
      </c>
      <c r="AQ83" s="91">
        <f>SUM(AF83:AK83)</f>
        <v>0.61275000000000002</v>
      </c>
      <c r="AS83" s="414">
        <f>AM83/$AM$21</f>
        <v>7.8908702137420726E-4</v>
      </c>
      <c r="AT83" s="414">
        <f>AN83/$AN$21</f>
        <v>2.7817635890709213E-4</v>
      </c>
      <c r="AU83" s="414">
        <f>AO83/$AO$21</f>
        <v>4.8300607595589009E-4</v>
      </c>
      <c r="AV83" s="415">
        <f>AP83/$AP$21</f>
        <v>3.8335913048240125E-4</v>
      </c>
      <c r="AW83" s="414">
        <f>AQ83/$AQ$21</f>
        <v>7.4571658386180233E-4</v>
      </c>
      <c r="AX83" s="82"/>
      <c r="BB83"/>
    </row>
    <row r="84" spans="1:54" x14ac:dyDescent="0.3">
      <c r="A84" s="83" t="str" cm="1">
        <f t="array" ref="A84">IF(B84="","",IF(AND(H84:AK84=0),"n/a",""))</f>
        <v/>
      </c>
      <c r="B84" s="90" t="s">
        <v>198</v>
      </c>
      <c r="C84" s="90" t="s">
        <v>266</v>
      </c>
      <c r="D84" s="83" t="str">
        <f>_xlfn.XLOOKUP(B84,IS_Db!C:C,IS_Db!E:E)</f>
        <v>Operating Expenses</v>
      </c>
      <c r="E84" s="83" t="str">
        <f>_xlfn.XLOOKUP(B84,IS_Db!C:C,IS_Db!F:F)</f>
        <v>OpEx - Office Supplies</v>
      </c>
      <c r="F84" s="83" t="s">
        <v>12</v>
      </c>
      <c r="G84" s="83"/>
      <c r="H84" s="91">
        <f>SUMIFS(IS_Db!H:H,IS_Db!$C:$C,Detail_PL!$B$84,IS_Db!$D:$D,Detail_PL!$C$84)</f>
        <v>8.2209999999999991E-2</v>
      </c>
      <c r="I84" s="91">
        <f>SUMIFS(IS_Db!I:I,IS_Db!$C:$C,Detail_PL!$B$84,IS_Db!$D:$D,Detail_PL!$C$84)</f>
        <v>0</v>
      </c>
      <c r="J84" s="91">
        <f>SUMIFS(IS_Db!J:J,IS_Db!$C:$C,Detail_PL!$B$84,IS_Db!$D:$D,Detail_PL!$C$84)</f>
        <v>0</v>
      </c>
      <c r="K84" s="91">
        <f>SUMIFS(IS_Db!K:K,IS_Db!$C:$C,Detail_PL!$B$84,IS_Db!$D:$D,Detail_PL!$C$84)</f>
        <v>0</v>
      </c>
      <c r="L84" s="91">
        <f>SUMIFS(IS_Db!L:L,IS_Db!$C:$C,Detail_PL!$B$84,IS_Db!$D:$D,Detail_PL!$C$84)</f>
        <v>0</v>
      </c>
      <c r="M84" s="91">
        <f>SUMIFS(IS_Db!M:M,IS_Db!$C:$C,Detail_PL!$B$84,IS_Db!$D:$D,Detail_PL!$C$84)</f>
        <v>0</v>
      </c>
      <c r="N84" s="91">
        <f>SUMIFS(IS_Db!N:N,IS_Db!$C:$C,Detail_PL!$B$84,IS_Db!$D:$D,Detail_PL!$C$84)</f>
        <v>0</v>
      </c>
      <c r="O84" s="91">
        <f>SUMIFS(IS_Db!O:O,IS_Db!$C:$C,Detail_PL!$B$84,IS_Db!$D:$D,Detail_PL!$C$84)</f>
        <v>0</v>
      </c>
      <c r="P84" s="91">
        <f>SUMIFS(IS_Db!P:P,IS_Db!$C:$C,Detail_PL!$B$84,IS_Db!$D:$D,Detail_PL!$C$84)</f>
        <v>0</v>
      </c>
      <c r="Q84" s="91">
        <f>SUMIFS(IS_Db!Q:Q,IS_Db!$C:$C,Detail_PL!$B$84,IS_Db!$D:$D,Detail_PL!$C$84)</f>
        <v>0</v>
      </c>
      <c r="R84" s="91">
        <f>SUMIFS(IS_Db!R:R,IS_Db!$C:$C,Detail_PL!$B$84,IS_Db!$D:$D,Detail_PL!$C$84)</f>
        <v>0</v>
      </c>
      <c r="S84" s="91">
        <f>SUMIFS(IS_Db!S:S,IS_Db!$C:$C,Detail_PL!$B$84,IS_Db!$D:$D,Detail_PL!$C$84)</f>
        <v>0</v>
      </c>
      <c r="T84" s="93">
        <f>SUMIFS(IS_Db!T:T,IS_Db!$C:$C,Detail_PL!$B$84,IS_Db!$D:$D,Detail_PL!$C$84)</f>
        <v>0</v>
      </c>
      <c r="U84" s="91">
        <f>SUMIFS(IS_Db!U:U,IS_Db!$C:$C,Detail_PL!$B$84,IS_Db!$D:$D,Detail_PL!$C$84)</f>
        <v>0</v>
      </c>
      <c r="V84" s="91">
        <f>SUMIFS(IS_Db!V:V,IS_Db!$C:$C,Detail_PL!$B$84,IS_Db!$D:$D,Detail_PL!$C$84)</f>
        <v>0</v>
      </c>
      <c r="W84" s="91">
        <f>SUMIFS(IS_Db!W:W,IS_Db!$C:$C,Detail_PL!$B$84,IS_Db!$D:$D,Detail_PL!$C$84)</f>
        <v>0</v>
      </c>
      <c r="X84" s="91">
        <f>SUMIFS(IS_Db!X:X,IS_Db!$C:$C,Detail_PL!$B$84,IS_Db!$D:$D,Detail_PL!$C$84)</f>
        <v>0</v>
      </c>
      <c r="Y84" s="91">
        <f>SUMIFS(IS_Db!Y:Y,IS_Db!$C:$C,Detail_PL!$B$84,IS_Db!$D:$D,Detail_PL!$C$84)</f>
        <v>0</v>
      </c>
      <c r="Z84" s="91">
        <f>SUMIFS(IS_Db!Z:Z,IS_Db!$C:$C,Detail_PL!$B$84,IS_Db!$D:$D,Detail_PL!$C$84)</f>
        <v>0</v>
      </c>
      <c r="AA84" s="91">
        <f>SUMIFS(IS_Db!AA:AA,IS_Db!$C:$C,Detail_PL!$B$84,IS_Db!$D:$D,Detail_PL!$C$84)</f>
        <v>0</v>
      </c>
      <c r="AB84" s="91">
        <f>SUMIFS(IS_Db!AB:AB,IS_Db!$C:$C,Detail_PL!$B$84,IS_Db!$D:$D,Detail_PL!$C$84)</f>
        <v>2.1899999999999999E-2</v>
      </c>
      <c r="AC84" s="91">
        <f>SUMIFS(IS_Db!AC:AC,IS_Db!$C:$C,Detail_PL!$B$84,IS_Db!$D:$D,Detail_PL!$C$84)</f>
        <v>0</v>
      </c>
      <c r="AD84" s="91">
        <f>SUMIFS(IS_Db!AD:AD,IS_Db!$C:$C,Detail_PL!$B$84,IS_Db!$D:$D,Detail_PL!$C$84)</f>
        <v>0</v>
      </c>
      <c r="AE84" s="92">
        <f>SUMIFS(IS_Db!AE:AE,IS_Db!$C:$C,Detail_PL!$B$84,IS_Db!$D:$D,Detail_PL!$C$84)</f>
        <v>0</v>
      </c>
      <c r="AF84" s="91">
        <f>SUMIFS(IS_Db!AF:AF,IS_Db!$C:$C,Detail_PL!$B$84,IS_Db!$D:$D,Detail_PL!$C$84)</f>
        <v>0</v>
      </c>
      <c r="AG84" s="91">
        <f>SUMIFS(IS_Db!AG:AG,IS_Db!$C:$C,Detail_PL!$B$84,IS_Db!$D:$D,Detail_PL!$C$84)</f>
        <v>0</v>
      </c>
      <c r="AH84" s="91">
        <f>SUMIFS(IS_Db!AH:AH,IS_Db!$C:$C,Detail_PL!$B$84,IS_Db!$D:$D,Detail_PL!$C$84)</f>
        <v>0</v>
      </c>
      <c r="AI84" s="91">
        <f>SUMIFS(IS_Db!AI:AI,IS_Db!$C:$C,Detail_PL!$B$84,IS_Db!$D:$D,Detail_PL!$C$84)</f>
        <v>0</v>
      </c>
      <c r="AJ84" s="91">
        <f>SUMIFS(IS_Db!AJ:AJ,IS_Db!$C:$C,Detail_PL!$B$84,IS_Db!$D:$D,Detail_PL!$C$84)</f>
        <v>0</v>
      </c>
      <c r="AK84" s="91">
        <f>SUMIFS(IS_Db!AK:AK,IS_Db!$C:$C,Detail_PL!$B$84,IS_Db!$D:$D,Detail_PL!$C$84)</f>
        <v>0</v>
      </c>
      <c r="AM84" s="91">
        <f>SUM(H84:S84)</f>
        <v>8.2209999999999991E-2</v>
      </c>
      <c r="AN84" s="91">
        <f>SUM(T84:AE84)</f>
        <v>2.1899999999999999E-2</v>
      </c>
      <c r="AO84" s="91">
        <f>SUM(Z84:AK84)</f>
        <v>2.1899999999999999E-2</v>
      </c>
      <c r="AP84" s="93">
        <f>SUM(T84:Y84)</f>
        <v>0</v>
      </c>
      <c r="AQ84" s="91">
        <f>SUM(AF84:AK84)</f>
        <v>0</v>
      </c>
      <c r="AS84" s="414">
        <f>AM84/$AM$21</f>
        <v>5.338856529020844E-5</v>
      </c>
      <c r="AT84" s="414">
        <f>AN84/$AN$21</f>
        <v>1.5795230003539933E-5</v>
      </c>
      <c r="AU84" s="414">
        <f>AO84/$AO$21</f>
        <v>1.4365419593440519E-5</v>
      </c>
      <c r="AV84" s="415">
        <f>AP84/$AP$21</f>
        <v>0</v>
      </c>
      <c r="AW84" s="414">
        <f>AQ84/$AQ$21</f>
        <v>0</v>
      </c>
      <c r="AX84" s="82"/>
      <c r="BB84"/>
    </row>
    <row r="85" spans="1:54" x14ac:dyDescent="0.3">
      <c r="A85" s="83" t="str" cm="1">
        <f t="array" ref="A85">IF(B85="","",IF(AND(H85:AK85=0),"n/a",""))</f>
        <v/>
      </c>
      <c r="B85" s="94" t="str">
        <f>E84</f>
        <v>OpEx - Office Supplies</v>
      </c>
      <c r="C85" s="169"/>
      <c r="D85" s="95"/>
      <c r="E85" s="95"/>
      <c r="F85" s="117"/>
      <c r="G85" s="94"/>
      <c r="H85" s="95">
        <f>SUM(H83:H84)</f>
        <v>0.33733999999999997</v>
      </c>
      <c r="I85" s="95">
        <f t="shared" ref="I85:AK85" si="46">SUM(I83:I84)</f>
        <v>2.649E-2</v>
      </c>
      <c r="J85" s="95">
        <f t="shared" si="46"/>
        <v>0</v>
      </c>
      <c r="K85" s="95">
        <f t="shared" si="46"/>
        <v>0.31957000000000002</v>
      </c>
      <c r="L85" s="95">
        <f t="shared" si="46"/>
        <v>0.11550000000000001</v>
      </c>
      <c r="M85" s="95">
        <f t="shared" si="46"/>
        <v>4.369E-2</v>
      </c>
      <c r="N85" s="95">
        <f t="shared" si="46"/>
        <v>0.19986999999999999</v>
      </c>
      <c r="O85" s="95">
        <f t="shared" si="46"/>
        <v>0</v>
      </c>
      <c r="P85" s="95">
        <f t="shared" si="46"/>
        <v>1.83E-3</v>
      </c>
      <c r="Q85" s="95">
        <f t="shared" si="46"/>
        <v>8.4239999999999995E-2</v>
      </c>
      <c r="R85" s="95">
        <f t="shared" si="46"/>
        <v>0.16875000000000001</v>
      </c>
      <c r="S85" s="117">
        <f t="shared" si="46"/>
        <v>0</v>
      </c>
      <c r="T85" s="181">
        <f t="shared" si="46"/>
        <v>0.2485</v>
      </c>
      <c r="U85" s="95">
        <f t="shared" si="46"/>
        <v>0</v>
      </c>
      <c r="V85" s="95">
        <f t="shared" si="46"/>
        <v>0</v>
      </c>
      <c r="W85" s="95">
        <f t="shared" si="46"/>
        <v>0</v>
      </c>
      <c r="X85" s="95">
        <f t="shared" si="46"/>
        <v>1.3599999999999999E-2</v>
      </c>
      <c r="Y85" s="95">
        <f t="shared" si="46"/>
        <v>0</v>
      </c>
      <c r="Z85" s="95">
        <f t="shared" si="46"/>
        <v>4.6679999999999999E-2</v>
      </c>
      <c r="AA85" s="95">
        <f t="shared" si="46"/>
        <v>7.2529999999999997E-2</v>
      </c>
      <c r="AB85" s="95">
        <f t="shared" si="46"/>
        <v>2.1899999999999999E-2</v>
      </c>
      <c r="AC85" s="95">
        <f t="shared" si="46"/>
        <v>4.3800000000000002E-3</v>
      </c>
      <c r="AD85" s="95">
        <f t="shared" si="46"/>
        <v>0</v>
      </c>
      <c r="AE85" s="118">
        <f t="shared" si="46"/>
        <v>0</v>
      </c>
      <c r="AF85" s="95">
        <f t="shared" si="46"/>
        <v>0.29838999999999999</v>
      </c>
      <c r="AG85" s="95">
        <f t="shared" si="46"/>
        <v>4.3830000000000001E-2</v>
      </c>
      <c r="AH85" s="95">
        <f t="shared" si="46"/>
        <v>9.7239999999999993E-2</v>
      </c>
      <c r="AI85" s="95">
        <f t="shared" si="46"/>
        <v>7.1690000000000004E-2</v>
      </c>
      <c r="AJ85" s="95">
        <f t="shared" si="46"/>
        <v>2.1899999999999999E-2</v>
      </c>
      <c r="AK85" s="95">
        <f t="shared" si="46"/>
        <v>7.9700000000000007E-2</v>
      </c>
      <c r="AM85" s="95">
        <f>SUM(AM83:AM84)</f>
        <v>1.29728</v>
      </c>
      <c r="AN85" s="95">
        <f>SUM(AN83:AN84)</f>
        <v>0.40758999999999995</v>
      </c>
      <c r="AO85" s="117">
        <f>SUM(AO83:AO84)</f>
        <v>0.75824000000000003</v>
      </c>
      <c r="AP85" s="181">
        <f>SUM(AP83:AP84)</f>
        <v>0.2621</v>
      </c>
      <c r="AQ85" s="95">
        <f>SUM(AQ83:AQ84)</f>
        <v>0.61275000000000002</v>
      </c>
      <c r="AS85" s="421">
        <f>AM85/$AM$21</f>
        <v>8.424755866644157E-4</v>
      </c>
      <c r="AT85" s="421">
        <f>AN85/$AN$21</f>
        <v>2.9397158891063203E-4</v>
      </c>
      <c r="AU85" s="421">
        <f>AO85/$AO$21</f>
        <v>4.9737149554933055E-4</v>
      </c>
      <c r="AV85" s="422">
        <f>AP85/$AP$21</f>
        <v>3.8335913048240125E-4</v>
      </c>
      <c r="AW85" s="421">
        <f>AQ85/$AQ$21</f>
        <v>7.4571658386180233E-4</v>
      </c>
      <c r="AX85" s="82"/>
      <c r="BB85"/>
    </row>
    <row r="86" spans="1:54" ht="5.0999999999999996" customHeight="1" x14ac:dyDescent="0.3">
      <c r="T86" s="186"/>
      <c r="AE86" s="165"/>
      <c r="AP86" s="186"/>
      <c r="AV86" s="430"/>
      <c r="BB86"/>
    </row>
    <row r="87" spans="1:54" x14ac:dyDescent="0.3">
      <c r="A87" s="83" t="str" cm="1">
        <f t="array" ref="A87">IF(B87="","",IF(AND(H87:AK87=0),"n/a",""))</f>
        <v/>
      </c>
      <c r="B87" s="90" t="s">
        <v>227</v>
      </c>
      <c r="C87" s="90" t="s">
        <v>295</v>
      </c>
      <c r="D87" s="83" t="str">
        <f>_xlfn.XLOOKUP(B87,IS_Db!C:C,IS_Db!E:E)</f>
        <v>Operating Expenses</v>
      </c>
      <c r="E87" s="83" t="str">
        <f>_xlfn.XLOOKUP(B87,IS_Db!C:C,IS_Db!F:F)</f>
        <v>OpEx - Professional Fees</v>
      </c>
      <c r="F87" s="83" t="s">
        <v>12</v>
      </c>
      <c r="G87" s="83"/>
      <c r="H87" s="91">
        <f>SUMIFS(IS_Db!H:H,IS_Db!$C:$C,Detail_PL!$B$87,IS_Db!$D:$D,Detail_PL!$C$87)</f>
        <v>0</v>
      </c>
      <c r="I87" s="91">
        <f>SUMIFS(IS_Db!I:I,IS_Db!$C:$C,Detail_PL!$B$87,IS_Db!$D:$D,Detail_PL!$C$87)</f>
        <v>0</v>
      </c>
      <c r="J87" s="91">
        <f>SUMIFS(IS_Db!J:J,IS_Db!$C:$C,Detail_PL!$B$87,IS_Db!$D:$D,Detail_PL!$C$87)</f>
        <v>0</v>
      </c>
      <c r="K87" s="91">
        <f>SUMIFS(IS_Db!K:K,IS_Db!$C:$C,Detail_PL!$B$87,IS_Db!$D:$D,Detail_PL!$C$87)</f>
        <v>0</v>
      </c>
      <c r="L87" s="91">
        <f>SUMIFS(IS_Db!L:L,IS_Db!$C:$C,Detail_PL!$B$87,IS_Db!$D:$D,Detail_PL!$C$87)</f>
        <v>0</v>
      </c>
      <c r="M87" s="91">
        <f>SUMIFS(IS_Db!M:M,IS_Db!$C:$C,Detail_PL!$B$87,IS_Db!$D:$D,Detail_PL!$C$87)</f>
        <v>1.0149999999999999</v>
      </c>
      <c r="N87" s="91">
        <f>SUMIFS(IS_Db!N:N,IS_Db!$C:$C,Detail_PL!$B$87,IS_Db!$D:$D,Detail_PL!$C$87)</f>
        <v>0</v>
      </c>
      <c r="O87" s="91">
        <f>SUMIFS(IS_Db!O:O,IS_Db!$C:$C,Detail_PL!$B$87,IS_Db!$D:$D,Detail_PL!$C$87)</f>
        <v>0</v>
      </c>
      <c r="P87" s="91">
        <f>SUMIFS(IS_Db!P:P,IS_Db!$C:$C,Detail_PL!$B$87,IS_Db!$D:$D,Detail_PL!$C$87)</f>
        <v>0</v>
      </c>
      <c r="Q87" s="91">
        <f>SUMIFS(IS_Db!Q:Q,IS_Db!$C:$C,Detail_PL!$B$87,IS_Db!$D:$D,Detail_PL!$C$87)</f>
        <v>0</v>
      </c>
      <c r="R87" s="91">
        <f>SUMIFS(IS_Db!R:R,IS_Db!$C:$C,Detail_PL!$B$87,IS_Db!$D:$D,Detail_PL!$C$87)</f>
        <v>0</v>
      </c>
      <c r="S87" s="91">
        <f>SUMIFS(IS_Db!S:S,IS_Db!$C:$C,Detail_PL!$B$87,IS_Db!$D:$D,Detail_PL!$C$87)</f>
        <v>0</v>
      </c>
      <c r="T87" s="93">
        <f>SUMIFS(IS_Db!T:T,IS_Db!$C:$C,Detail_PL!$B$87,IS_Db!$D:$D,Detail_PL!$C$87)</f>
        <v>0</v>
      </c>
      <c r="U87" s="91">
        <f>SUMIFS(IS_Db!U:U,IS_Db!$C:$C,Detail_PL!$B$87,IS_Db!$D:$D,Detail_PL!$C$87)</f>
        <v>0</v>
      </c>
      <c r="V87" s="91">
        <f>SUMIFS(IS_Db!V:V,IS_Db!$C:$C,Detail_PL!$B$87,IS_Db!$D:$D,Detail_PL!$C$87)</f>
        <v>0</v>
      </c>
      <c r="W87" s="91">
        <f>SUMIFS(IS_Db!W:W,IS_Db!$C:$C,Detail_PL!$B$87,IS_Db!$D:$D,Detail_PL!$C$87)</f>
        <v>0.77500000000000002</v>
      </c>
      <c r="X87" s="91">
        <f>SUMIFS(IS_Db!X:X,IS_Db!$C:$C,Detail_PL!$B$87,IS_Db!$D:$D,Detail_PL!$C$87)</f>
        <v>0</v>
      </c>
      <c r="Y87" s="91">
        <f>SUMIFS(IS_Db!Y:Y,IS_Db!$C:$C,Detail_PL!$B$87,IS_Db!$D:$D,Detail_PL!$C$87)</f>
        <v>0</v>
      </c>
      <c r="Z87" s="91">
        <f>SUMIFS(IS_Db!Z:Z,IS_Db!$C:$C,Detail_PL!$B$87,IS_Db!$D:$D,Detail_PL!$C$87)</f>
        <v>0</v>
      </c>
      <c r="AA87" s="91">
        <f>SUMIFS(IS_Db!AA:AA,IS_Db!$C:$C,Detail_PL!$B$87,IS_Db!$D:$D,Detail_PL!$C$87)</f>
        <v>0.17499999999999999</v>
      </c>
      <c r="AB87" s="91">
        <f>SUMIFS(IS_Db!AB:AB,IS_Db!$C:$C,Detail_PL!$B$87,IS_Db!$D:$D,Detail_PL!$C$87)</f>
        <v>0</v>
      </c>
      <c r="AC87" s="91">
        <f>SUMIFS(IS_Db!AC:AC,IS_Db!$C:$C,Detail_PL!$B$87,IS_Db!$D:$D,Detail_PL!$C$87)</f>
        <v>0</v>
      </c>
      <c r="AD87" s="91">
        <f>SUMIFS(IS_Db!AD:AD,IS_Db!$C:$C,Detail_PL!$B$87,IS_Db!$D:$D,Detail_PL!$C$87)</f>
        <v>0</v>
      </c>
      <c r="AE87" s="92">
        <f>SUMIFS(IS_Db!AE:AE,IS_Db!$C:$C,Detail_PL!$B$87,IS_Db!$D:$D,Detail_PL!$C$87)</f>
        <v>0</v>
      </c>
      <c r="AF87" s="91">
        <f>SUMIFS(IS_Db!AF:AF,IS_Db!$C:$C,Detail_PL!$B$87,IS_Db!$D:$D,Detail_PL!$C$87)</f>
        <v>0</v>
      </c>
      <c r="AG87" s="91">
        <f>SUMIFS(IS_Db!AG:AG,IS_Db!$C:$C,Detail_PL!$B$87,IS_Db!$D:$D,Detail_PL!$C$87)</f>
        <v>0</v>
      </c>
      <c r="AH87" s="91">
        <f>SUMIFS(IS_Db!AH:AH,IS_Db!$C:$C,Detail_PL!$B$87,IS_Db!$D:$D,Detail_PL!$C$87)</f>
        <v>0</v>
      </c>
      <c r="AI87" s="91">
        <f>SUMIFS(IS_Db!AI:AI,IS_Db!$C:$C,Detail_PL!$B$87,IS_Db!$D:$D,Detail_PL!$C$87)</f>
        <v>0</v>
      </c>
      <c r="AJ87" s="91">
        <f>SUMIFS(IS_Db!AJ:AJ,IS_Db!$C:$C,Detail_PL!$B$87,IS_Db!$D:$D,Detail_PL!$C$87)</f>
        <v>0.95</v>
      </c>
      <c r="AK87" s="91">
        <f>SUMIFS(IS_Db!AK:AK,IS_Db!$C:$C,Detail_PL!$B$87,IS_Db!$D:$D,Detail_PL!$C$87)</f>
        <v>0</v>
      </c>
      <c r="AM87" s="91">
        <f>SUM(H87:S87)</f>
        <v>1.0149999999999999</v>
      </c>
      <c r="AN87" s="91">
        <f>SUM(T87:AE87)</f>
        <v>0.95</v>
      </c>
      <c r="AO87" s="91">
        <f>SUM(Z87:AK87)</f>
        <v>1.125</v>
      </c>
      <c r="AP87" s="93">
        <f>SUM(T87:Y87)</f>
        <v>0.77500000000000002</v>
      </c>
      <c r="AQ87" s="91">
        <f>SUM(AF87:AK87)</f>
        <v>0.95</v>
      </c>
      <c r="AS87" s="414">
        <f>AM87/$AM$21</f>
        <v>6.5915817746699387E-4</v>
      </c>
      <c r="AT87" s="414">
        <f>AN87/$AN$21</f>
        <v>6.8518121019922086E-4</v>
      </c>
      <c r="AU87" s="414">
        <f>AO87/$AO$21</f>
        <v>7.3794963664934176E-4</v>
      </c>
      <c r="AV87" s="415">
        <f>AP87/$AP$21</f>
        <v>1.1335495082940138E-3</v>
      </c>
      <c r="AW87" s="414">
        <f>AQ87/$AQ$21</f>
        <v>1.1561497424213989E-3</v>
      </c>
      <c r="AX87" s="82"/>
      <c r="BB87"/>
    </row>
    <row r="88" spans="1:54" x14ac:dyDescent="0.3">
      <c r="A88" s="83" t="str" cm="1">
        <f t="array" ref="A88">IF(B88="","",IF(AND(H88:AK88=0),"n/a",""))</f>
        <v/>
      </c>
      <c r="B88" s="90" t="s">
        <v>228</v>
      </c>
      <c r="C88" s="90" t="s">
        <v>296</v>
      </c>
      <c r="D88" s="83" t="str">
        <f>_xlfn.XLOOKUP(B88,IS_Db!C:C,IS_Db!E:E)</f>
        <v>Operating Expenses</v>
      </c>
      <c r="E88" s="83" t="str">
        <f>_xlfn.XLOOKUP(B88,IS_Db!C:C,IS_Db!F:F)</f>
        <v>OpEx - Professional Fees</v>
      </c>
      <c r="F88" s="83" t="s">
        <v>12</v>
      </c>
      <c r="G88" s="83"/>
      <c r="H88" s="91">
        <f>SUMIFS(IS_Db!H:H,IS_Db!$C:$C,Detail_PL!$B$88,IS_Db!$D:$D,Detail_PL!$C$88)</f>
        <v>0.05</v>
      </c>
      <c r="I88" s="91">
        <f>SUMIFS(IS_Db!I:I,IS_Db!$C:$C,Detail_PL!$B$88,IS_Db!$D:$D,Detail_PL!$C$88)</f>
        <v>0</v>
      </c>
      <c r="J88" s="91">
        <f>SUMIFS(IS_Db!J:J,IS_Db!$C:$C,Detail_PL!$B$88,IS_Db!$D:$D,Detail_PL!$C$88)</f>
        <v>0</v>
      </c>
      <c r="K88" s="91">
        <f>SUMIFS(IS_Db!K:K,IS_Db!$C:$C,Detail_PL!$B$88,IS_Db!$D:$D,Detail_PL!$C$88)</f>
        <v>0</v>
      </c>
      <c r="L88" s="91">
        <f>SUMIFS(IS_Db!L:L,IS_Db!$C:$C,Detail_PL!$B$88,IS_Db!$D:$D,Detail_PL!$C$88)</f>
        <v>0</v>
      </c>
      <c r="M88" s="91">
        <f>SUMIFS(IS_Db!M:M,IS_Db!$C:$C,Detail_PL!$B$88,IS_Db!$D:$D,Detail_PL!$C$88)</f>
        <v>0.32219999999999999</v>
      </c>
      <c r="N88" s="91">
        <f>SUMIFS(IS_Db!N:N,IS_Db!$C:$C,Detail_PL!$B$88,IS_Db!$D:$D,Detail_PL!$C$88)</f>
        <v>0</v>
      </c>
      <c r="O88" s="91">
        <f>SUMIFS(IS_Db!O:O,IS_Db!$C:$C,Detail_PL!$B$88,IS_Db!$D:$D,Detail_PL!$C$88)</f>
        <v>0</v>
      </c>
      <c r="P88" s="91">
        <f>SUMIFS(IS_Db!P:P,IS_Db!$C:$C,Detail_PL!$B$88,IS_Db!$D:$D,Detail_PL!$C$88)</f>
        <v>0</v>
      </c>
      <c r="Q88" s="91">
        <f>SUMIFS(IS_Db!Q:Q,IS_Db!$C:$C,Detail_PL!$B$88,IS_Db!$D:$D,Detail_PL!$C$88)</f>
        <v>0</v>
      </c>
      <c r="R88" s="91">
        <f>SUMIFS(IS_Db!R:R,IS_Db!$C:$C,Detail_PL!$B$88,IS_Db!$D:$D,Detail_PL!$C$88)</f>
        <v>0</v>
      </c>
      <c r="S88" s="91">
        <f>SUMIFS(IS_Db!S:S,IS_Db!$C:$C,Detail_PL!$B$88,IS_Db!$D:$D,Detail_PL!$C$88)</f>
        <v>0</v>
      </c>
      <c r="T88" s="93">
        <f>SUMIFS(IS_Db!T:T,IS_Db!$C:$C,Detail_PL!$B$88,IS_Db!$D:$D,Detail_PL!$C$88)</f>
        <v>0</v>
      </c>
      <c r="U88" s="91">
        <f>SUMIFS(IS_Db!U:U,IS_Db!$C:$C,Detail_PL!$B$88,IS_Db!$D:$D,Detail_PL!$C$88)</f>
        <v>0</v>
      </c>
      <c r="V88" s="91">
        <f>SUMIFS(IS_Db!V:V,IS_Db!$C:$C,Detail_PL!$B$88,IS_Db!$D:$D,Detail_PL!$C$88)</f>
        <v>0</v>
      </c>
      <c r="W88" s="91">
        <f>SUMIFS(IS_Db!W:W,IS_Db!$C:$C,Detail_PL!$B$88,IS_Db!$D:$D,Detail_PL!$C$88)</f>
        <v>0</v>
      </c>
      <c r="X88" s="91">
        <f>SUMIFS(IS_Db!X:X,IS_Db!$C:$C,Detail_PL!$B$88,IS_Db!$D:$D,Detail_PL!$C$88)</f>
        <v>0</v>
      </c>
      <c r="Y88" s="91">
        <f>SUMIFS(IS_Db!Y:Y,IS_Db!$C:$C,Detail_PL!$B$88,IS_Db!$D:$D,Detail_PL!$C$88)</f>
        <v>0</v>
      </c>
      <c r="Z88" s="91">
        <f>SUMIFS(IS_Db!Z:Z,IS_Db!$C:$C,Detail_PL!$B$88,IS_Db!$D:$D,Detail_PL!$C$88)</f>
        <v>0</v>
      </c>
      <c r="AA88" s="91">
        <f>SUMIFS(IS_Db!AA:AA,IS_Db!$C:$C,Detail_PL!$B$88,IS_Db!$D:$D,Detail_PL!$C$88)</f>
        <v>0</v>
      </c>
      <c r="AB88" s="91">
        <f>SUMIFS(IS_Db!AB:AB,IS_Db!$C:$C,Detail_PL!$B$88,IS_Db!$D:$D,Detail_PL!$C$88)</f>
        <v>0</v>
      </c>
      <c r="AC88" s="91">
        <f>SUMIFS(IS_Db!AC:AC,IS_Db!$C:$C,Detail_PL!$B$88,IS_Db!$D:$D,Detail_PL!$C$88)</f>
        <v>0</v>
      </c>
      <c r="AD88" s="91">
        <f>SUMIFS(IS_Db!AD:AD,IS_Db!$C:$C,Detail_PL!$B$88,IS_Db!$D:$D,Detail_PL!$C$88)</f>
        <v>0</v>
      </c>
      <c r="AE88" s="92">
        <f>SUMIFS(IS_Db!AE:AE,IS_Db!$C:$C,Detail_PL!$B$88,IS_Db!$D:$D,Detail_PL!$C$88)</f>
        <v>0</v>
      </c>
      <c r="AF88" s="91">
        <f>SUMIFS(IS_Db!AF:AF,IS_Db!$C:$C,Detail_PL!$B$88,IS_Db!$D:$D,Detail_PL!$C$88)</f>
        <v>0</v>
      </c>
      <c r="AG88" s="91">
        <f>SUMIFS(IS_Db!AG:AG,IS_Db!$C:$C,Detail_PL!$B$88,IS_Db!$D:$D,Detail_PL!$C$88)</f>
        <v>0</v>
      </c>
      <c r="AH88" s="91">
        <f>SUMIFS(IS_Db!AH:AH,IS_Db!$C:$C,Detail_PL!$B$88,IS_Db!$D:$D,Detail_PL!$C$88)</f>
        <v>0</v>
      </c>
      <c r="AI88" s="91">
        <f>SUMIFS(IS_Db!AI:AI,IS_Db!$C:$C,Detail_PL!$B$88,IS_Db!$D:$D,Detail_PL!$C$88)</f>
        <v>0</v>
      </c>
      <c r="AJ88" s="91">
        <f>SUMIFS(IS_Db!AJ:AJ,IS_Db!$C:$C,Detail_PL!$B$88,IS_Db!$D:$D,Detail_PL!$C$88)</f>
        <v>0</v>
      </c>
      <c r="AK88" s="91">
        <f>SUMIFS(IS_Db!AK:AK,IS_Db!$C:$C,Detail_PL!$B$88,IS_Db!$D:$D,Detail_PL!$C$88)</f>
        <v>0</v>
      </c>
      <c r="AM88" s="91">
        <f>SUM(H88:S88)</f>
        <v>0.37219999999999998</v>
      </c>
      <c r="AN88" s="91">
        <f>SUM(T88:AE88)</f>
        <v>0</v>
      </c>
      <c r="AO88" s="91">
        <f>SUM(Z88:AK88)</f>
        <v>0</v>
      </c>
      <c r="AP88" s="93">
        <f>SUM(T88:Y88)</f>
        <v>0</v>
      </c>
      <c r="AQ88" s="91">
        <f>SUM(AF88:AK88)</f>
        <v>0</v>
      </c>
      <c r="AS88" s="414">
        <f>AM88/$AM$21</f>
        <v>2.4171297896868486E-4</v>
      </c>
      <c r="AT88" s="414">
        <f>AN88/$AN$21</f>
        <v>0</v>
      </c>
      <c r="AU88" s="414">
        <f>AO88/$AO$21</f>
        <v>0</v>
      </c>
      <c r="AV88" s="415">
        <f>AP88/$AP$21</f>
        <v>0</v>
      </c>
      <c r="AW88" s="414">
        <f>AQ88/$AQ$21</f>
        <v>0</v>
      </c>
      <c r="AX88" s="82"/>
      <c r="BB88"/>
    </row>
    <row r="89" spans="1:54" x14ac:dyDescent="0.3">
      <c r="A89" s="83" t="str" cm="1">
        <f t="array" ref="A89">IF(B89="","",IF(AND(H89:AK89=0),"n/a",""))</f>
        <v/>
      </c>
      <c r="B89" s="94" t="str">
        <f>E88</f>
        <v>OpEx - Professional Fees</v>
      </c>
      <c r="C89" s="169"/>
      <c r="D89" s="95"/>
      <c r="E89" s="95"/>
      <c r="F89" s="117"/>
      <c r="G89" s="94"/>
      <c r="H89" s="95">
        <f>SUM(H87:H88)</f>
        <v>0.05</v>
      </c>
      <c r="I89" s="95">
        <f t="shared" ref="I89:AK89" si="47">SUM(I87:I88)</f>
        <v>0</v>
      </c>
      <c r="J89" s="95">
        <f t="shared" si="47"/>
        <v>0</v>
      </c>
      <c r="K89" s="95">
        <f t="shared" si="47"/>
        <v>0</v>
      </c>
      <c r="L89" s="95">
        <f t="shared" si="47"/>
        <v>0</v>
      </c>
      <c r="M89" s="95">
        <f t="shared" si="47"/>
        <v>1.3371999999999999</v>
      </c>
      <c r="N89" s="95">
        <f t="shared" si="47"/>
        <v>0</v>
      </c>
      <c r="O89" s="95">
        <f t="shared" si="47"/>
        <v>0</v>
      </c>
      <c r="P89" s="95">
        <f t="shared" si="47"/>
        <v>0</v>
      </c>
      <c r="Q89" s="95">
        <f t="shared" si="47"/>
        <v>0</v>
      </c>
      <c r="R89" s="95">
        <f t="shared" si="47"/>
        <v>0</v>
      </c>
      <c r="S89" s="117">
        <f t="shared" si="47"/>
        <v>0</v>
      </c>
      <c r="T89" s="181">
        <f t="shared" si="47"/>
        <v>0</v>
      </c>
      <c r="U89" s="95">
        <f t="shared" si="47"/>
        <v>0</v>
      </c>
      <c r="V89" s="95">
        <f t="shared" si="47"/>
        <v>0</v>
      </c>
      <c r="W89" s="95">
        <f t="shared" si="47"/>
        <v>0.77500000000000002</v>
      </c>
      <c r="X89" s="95">
        <f t="shared" si="47"/>
        <v>0</v>
      </c>
      <c r="Y89" s="95">
        <f t="shared" si="47"/>
        <v>0</v>
      </c>
      <c r="Z89" s="95">
        <f t="shared" si="47"/>
        <v>0</v>
      </c>
      <c r="AA89" s="95">
        <f t="shared" si="47"/>
        <v>0.17499999999999999</v>
      </c>
      <c r="AB89" s="95">
        <f t="shared" si="47"/>
        <v>0</v>
      </c>
      <c r="AC89" s="95">
        <f t="shared" si="47"/>
        <v>0</v>
      </c>
      <c r="AD89" s="95">
        <f t="shared" si="47"/>
        <v>0</v>
      </c>
      <c r="AE89" s="118">
        <f t="shared" si="47"/>
        <v>0</v>
      </c>
      <c r="AF89" s="95">
        <f t="shared" si="47"/>
        <v>0</v>
      </c>
      <c r="AG89" s="95">
        <f t="shared" si="47"/>
        <v>0</v>
      </c>
      <c r="AH89" s="95">
        <f t="shared" si="47"/>
        <v>0</v>
      </c>
      <c r="AI89" s="95">
        <f t="shared" si="47"/>
        <v>0</v>
      </c>
      <c r="AJ89" s="95">
        <f t="shared" si="47"/>
        <v>0.95</v>
      </c>
      <c r="AK89" s="95">
        <f t="shared" si="47"/>
        <v>0</v>
      </c>
      <c r="AM89" s="95">
        <f>SUM(AM87:AM88)</f>
        <v>1.3872</v>
      </c>
      <c r="AN89" s="95">
        <f>SUM(AN87:AN88)</f>
        <v>0.95</v>
      </c>
      <c r="AO89" s="117">
        <f>SUM(AO87:AO88)</f>
        <v>1.125</v>
      </c>
      <c r="AP89" s="181">
        <f>SUM(AP87:AP88)</f>
        <v>0.77500000000000002</v>
      </c>
      <c r="AQ89" s="95">
        <f>SUM(AQ87:AQ88)</f>
        <v>0.95</v>
      </c>
      <c r="AS89" s="421">
        <f>AM89/$AM$21</f>
        <v>9.0087115643567878E-4</v>
      </c>
      <c r="AT89" s="421">
        <f>AN89/$AN$21</f>
        <v>6.8518121019922086E-4</v>
      </c>
      <c r="AU89" s="421">
        <f>AO89/$AO$21</f>
        <v>7.3794963664934176E-4</v>
      </c>
      <c r="AV89" s="422">
        <f>AP89/$AP$21</f>
        <v>1.1335495082940138E-3</v>
      </c>
      <c r="AW89" s="421">
        <f>AQ89/$AQ$21</f>
        <v>1.1561497424213989E-3</v>
      </c>
      <c r="AX89" s="82"/>
      <c r="BB89"/>
    </row>
    <row r="90" spans="1:54" ht="5.0999999999999996" customHeight="1" x14ac:dyDescent="0.3">
      <c r="A90" s="83"/>
      <c r="B90" s="96"/>
      <c r="C90" s="96"/>
      <c r="D90" s="97"/>
      <c r="E90" s="97"/>
      <c r="F90" s="97"/>
      <c r="G90" s="96"/>
      <c r="H90" s="97"/>
      <c r="I90" s="97"/>
      <c r="J90" s="97"/>
      <c r="K90" s="97"/>
      <c r="L90" s="97"/>
      <c r="M90" s="97"/>
      <c r="N90" s="97"/>
      <c r="O90" s="97"/>
      <c r="P90" s="97"/>
      <c r="Q90" s="97"/>
      <c r="R90" s="97"/>
      <c r="S90" s="97"/>
      <c r="T90" s="182"/>
      <c r="U90" s="97"/>
      <c r="V90" s="97"/>
      <c r="W90" s="97"/>
      <c r="X90" s="97"/>
      <c r="Y90" s="97"/>
      <c r="Z90" s="97"/>
      <c r="AA90" s="97"/>
      <c r="AB90" s="97"/>
      <c r="AC90" s="97"/>
      <c r="AD90" s="97"/>
      <c r="AE90" s="98"/>
      <c r="AF90" s="97"/>
      <c r="AG90" s="97"/>
      <c r="AH90" s="97"/>
      <c r="AI90" s="97"/>
      <c r="AJ90" s="97"/>
      <c r="AK90" s="97"/>
      <c r="AM90" s="97"/>
      <c r="AN90" s="97"/>
      <c r="AO90" s="97"/>
      <c r="AP90" s="182"/>
      <c r="AQ90" s="97"/>
      <c r="AS90" s="427"/>
      <c r="AT90" s="427"/>
      <c r="AU90" s="427"/>
      <c r="AV90" s="428"/>
      <c r="AW90" s="427"/>
      <c r="AX90" s="82"/>
      <c r="BB90"/>
    </row>
    <row r="91" spans="1:54" x14ac:dyDescent="0.3">
      <c r="A91" s="83" t="str" cm="1">
        <f t="array" ref="A91">IF(B91="","",IF(AND(H91:AK91=0),"n/a",""))</f>
        <v/>
      </c>
      <c r="B91" s="90" t="s">
        <v>242</v>
      </c>
      <c r="C91" s="90" t="s">
        <v>310</v>
      </c>
      <c r="D91" s="83" t="str">
        <f>_xlfn.XLOOKUP(B91,IS_Db!C:C,IS_Db!E:E)</f>
        <v>Operating Expenses</v>
      </c>
      <c r="E91" s="83" t="str">
        <f>_xlfn.XLOOKUP(B91,IS_Db!C:C,IS_Db!F:F)</f>
        <v>OpEx - Other</v>
      </c>
      <c r="F91" s="83" t="s">
        <v>12</v>
      </c>
      <c r="G91" s="83"/>
      <c r="H91" s="91">
        <f>SUMIFS(IS_Db!H:H,IS_Db!$C:$C,Detail_PL!$B$91,IS_Db!$D:$D,Detail_PL!$C$91)</f>
        <v>2.5839999999999998E-2</v>
      </c>
      <c r="I91" s="91">
        <f>SUMIFS(IS_Db!I:I,IS_Db!$C:$C,Detail_PL!$B$91,IS_Db!$D:$D,Detail_PL!$C$91)</f>
        <v>7.2029999999999997E-2</v>
      </c>
      <c r="J91" s="91">
        <f>SUMIFS(IS_Db!J:J,IS_Db!$C:$C,Detail_PL!$B$91,IS_Db!$D:$D,Detail_PL!$C$91)</f>
        <v>0.18117</v>
      </c>
      <c r="K91" s="91">
        <f>SUMIFS(IS_Db!K:K,IS_Db!$C:$C,Detail_PL!$B$91,IS_Db!$D:$D,Detail_PL!$C$91)</f>
        <v>4.0250000000000001E-2</v>
      </c>
      <c r="L91" s="91">
        <f>SUMIFS(IS_Db!L:L,IS_Db!$C:$C,Detail_PL!$B$91,IS_Db!$D:$D,Detail_PL!$C$91)</f>
        <v>3.8179999999999999E-2</v>
      </c>
      <c r="M91" s="91">
        <f>SUMIFS(IS_Db!M:M,IS_Db!$C:$C,Detail_PL!$B$91,IS_Db!$D:$D,Detail_PL!$C$91)</f>
        <v>3.712E-2</v>
      </c>
      <c r="N91" s="91">
        <f>SUMIFS(IS_Db!N:N,IS_Db!$C:$C,Detail_PL!$B$91,IS_Db!$D:$D,Detail_PL!$C$91)</f>
        <v>0.19402</v>
      </c>
      <c r="O91" s="91">
        <f>SUMIFS(IS_Db!O:O,IS_Db!$C:$C,Detail_PL!$B$91,IS_Db!$D:$D,Detail_PL!$C$91)</f>
        <v>0</v>
      </c>
      <c r="P91" s="91">
        <f>SUMIFS(IS_Db!P:P,IS_Db!$C:$C,Detail_PL!$B$91,IS_Db!$D:$D,Detail_PL!$C$91)</f>
        <v>0</v>
      </c>
      <c r="Q91" s="91">
        <f>SUMIFS(IS_Db!Q:Q,IS_Db!$C:$C,Detail_PL!$B$91,IS_Db!$D:$D,Detail_PL!$C$91)</f>
        <v>0</v>
      </c>
      <c r="R91" s="91">
        <f>SUMIFS(IS_Db!R:R,IS_Db!$C:$C,Detail_PL!$B$91,IS_Db!$D:$D,Detail_PL!$C$91)</f>
        <v>0</v>
      </c>
      <c r="S91" s="91">
        <f>SUMIFS(IS_Db!S:S,IS_Db!$C:$C,Detail_PL!$B$91,IS_Db!$D:$D,Detail_PL!$C$91)</f>
        <v>0</v>
      </c>
      <c r="T91" s="93">
        <f>SUMIFS(IS_Db!T:T,IS_Db!$C:$C,Detail_PL!$B$91,IS_Db!$D:$D,Detail_PL!$C$91)</f>
        <v>0</v>
      </c>
      <c r="U91" s="91">
        <f>SUMIFS(IS_Db!U:U,IS_Db!$C:$C,Detail_PL!$B$91,IS_Db!$D:$D,Detail_PL!$C$91)</f>
        <v>9.018000000000001E-2</v>
      </c>
      <c r="V91" s="91">
        <f>SUMIFS(IS_Db!V:V,IS_Db!$C:$C,Detail_PL!$B$91,IS_Db!$D:$D,Detail_PL!$C$91)</f>
        <v>0.16262000000000001</v>
      </c>
      <c r="W91" s="91">
        <f>SUMIFS(IS_Db!W:W,IS_Db!$C:$C,Detail_PL!$B$91,IS_Db!$D:$D,Detail_PL!$C$91)</f>
        <v>0.17486000000000002</v>
      </c>
      <c r="X91" s="91">
        <f>SUMIFS(IS_Db!X:X,IS_Db!$C:$C,Detail_PL!$B$91,IS_Db!$D:$D,Detail_PL!$C$91)</f>
        <v>0.13781000000000002</v>
      </c>
      <c r="Y91" s="91">
        <f>SUMIFS(IS_Db!Y:Y,IS_Db!$C:$C,Detail_PL!$B$91,IS_Db!$D:$D,Detail_PL!$C$91)</f>
        <v>0</v>
      </c>
      <c r="Z91" s="91">
        <f>SUMIFS(IS_Db!Z:Z,IS_Db!$C:$C,Detail_PL!$B$91,IS_Db!$D:$D,Detail_PL!$C$91)</f>
        <v>0.10288</v>
      </c>
      <c r="AA91" s="91">
        <f>SUMIFS(IS_Db!AA:AA,IS_Db!$C:$C,Detail_PL!$B$91,IS_Db!$D:$D,Detail_PL!$C$91)</f>
        <v>0</v>
      </c>
      <c r="AB91" s="91">
        <f>SUMIFS(IS_Db!AB:AB,IS_Db!$C:$C,Detail_PL!$B$91,IS_Db!$D:$D,Detail_PL!$C$91)</f>
        <v>0</v>
      </c>
      <c r="AC91" s="91">
        <f>SUMIFS(IS_Db!AC:AC,IS_Db!$C:$C,Detail_PL!$B$91,IS_Db!$D:$D,Detail_PL!$C$91)</f>
        <v>0</v>
      </c>
      <c r="AD91" s="91">
        <f>SUMIFS(IS_Db!AD:AD,IS_Db!$C:$C,Detail_PL!$B$91,IS_Db!$D:$D,Detail_PL!$C$91)</f>
        <v>0</v>
      </c>
      <c r="AE91" s="92">
        <f>SUMIFS(IS_Db!AE:AE,IS_Db!$C:$C,Detail_PL!$B$91,IS_Db!$D:$D,Detail_PL!$C$91)</f>
        <v>0.42443999999999998</v>
      </c>
      <c r="AF91" s="91">
        <f>SUMIFS(IS_Db!AF:AF,IS_Db!$C:$C,Detail_PL!$B$91,IS_Db!$D:$D,Detail_PL!$C$91)</f>
        <v>0</v>
      </c>
      <c r="AG91" s="91">
        <f>SUMIFS(IS_Db!AG:AG,IS_Db!$C:$C,Detail_PL!$B$91,IS_Db!$D:$D,Detail_PL!$C$91)</f>
        <v>0</v>
      </c>
      <c r="AH91" s="91">
        <f>SUMIFS(IS_Db!AH:AH,IS_Db!$C:$C,Detail_PL!$B$91,IS_Db!$D:$D,Detail_PL!$C$91)</f>
        <v>0</v>
      </c>
      <c r="AI91" s="91">
        <f>SUMIFS(IS_Db!AI:AI,IS_Db!$C:$C,Detail_PL!$B$91,IS_Db!$D:$D,Detail_PL!$C$91)</f>
        <v>6.9589999999999999E-2</v>
      </c>
      <c r="AJ91" s="91">
        <f>SUMIFS(IS_Db!AJ:AJ,IS_Db!$C:$C,Detail_PL!$B$91,IS_Db!$D:$D,Detail_PL!$C$91)</f>
        <v>0</v>
      </c>
      <c r="AK91" s="91">
        <f>SUMIFS(IS_Db!AK:AK,IS_Db!$C:$C,Detail_PL!$B$91,IS_Db!$D:$D,Detail_PL!$C$91)</f>
        <v>0</v>
      </c>
      <c r="AM91" s="91">
        <f t="shared" ref="AM91:AM99" si="48">SUM(H91:S91)</f>
        <v>0.58860999999999997</v>
      </c>
      <c r="AN91" s="91">
        <f t="shared" ref="AN91:AN99" si="49">SUM(T91:AE91)</f>
        <v>1.0927899999999999</v>
      </c>
      <c r="AO91" s="91">
        <f t="shared" ref="AO91:AO99" si="50">SUM(Z91:AK91)</f>
        <v>0.59691000000000005</v>
      </c>
      <c r="AP91" s="93">
        <f t="shared" ref="AP91:AP99" si="51">SUM(T91:Y91)</f>
        <v>0.56547000000000003</v>
      </c>
      <c r="AQ91" s="91">
        <f t="shared" ref="AQ91:AQ99" si="52">SUM(AF91:AK91)</f>
        <v>6.9589999999999999E-2</v>
      </c>
      <c r="AS91" s="414">
        <f t="shared" ref="AS91:AS100" si="53">AM91/$AM$21</f>
        <v>3.822532954077313E-4</v>
      </c>
      <c r="AT91" s="414">
        <f t="shared" ref="AT91:AT100" si="54">AN91/$AN$21</f>
        <v>7.8816755230905959E-4</v>
      </c>
      <c r="AU91" s="414">
        <f t="shared" ref="AU91:AU100" si="55">AO91/$AO$21</f>
        <v>3.9154623787765214E-4</v>
      </c>
      <c r="AV91" s="415">
        <f t="shared" ref="AV91:AV100" si="56">AP91/$AP$21</f>
        <v>8.2708160058711738E-4</v>
      </c>
      <c r="AW91" s="414">
        <f t="shared" ref="AW91:AW100" si="57">AQ91/$AQ$21</f>
        <v>8.4691011131689638E-5</v>
      </c>
      <c r="AX91" s="82"/>
      <c r="BB91"/>
    </row>
    <row r="92" spans="1:54" x14ac:dyDescent="0.3">
      <c r="A92" s="83" t="str" cm="1">
        <f t="array" ref="A92">IF(B92="","",IF(AND(H92:AK92=0),"n/a",""))</f>
        <v/>
      </c>
      <c r="B92" s="90" t="s">
        <v>243</v>
      </c>
      <c r="C92" s="90" t="s">
        <v>311</v>
      </c>
      <c r="D92" s="83" t="str">
        <f>_xlfn.XLOOKUP(B92,IS_Db!C:C,IS_Db!E:E)</f>
        <v>Operating Expenses</v>
      </c>
      <c r="E92" s="83" t="str">
        <f>_xlfn.XLOOKUP(B92,IS_Db!C:C,IS_Db!F:F)</f>
        <v>OpEx - Other</v>
      </c>
      <c r="F92" s="83" t="s">
        <v>12</v>
      </c>
      <c r="G92" s="83"/>
      <c r="H92" s="91">
        <f>SUMIFS(IS_Db!H:H,IS_Db!$C:$C,Detail_PL!$B$92,IS_Db!$D:$D,Detail_PL!$C$92)</f>
        <v>0</v>
      </c>
      <c r="I92" s="91">
        <f>SUMIFS(IS_Db!I:I,IS_Db!$C:$C,Detail_PL!$B$92,IS_Db!$D:$D,Detail_PL!$C$92)</f>
        <v>0</v>
      </c>
      <c r="J92" s="91">
        <f>SUMIFS(IS_Db!J:J,IS_Db!$C:$C,Detail_PL!$B$92,IS_Db!$D:$D,Detail_PL!$C$92)</f>
        <v>0</v>
      </c>
      <c r="K92" s="91">
        <f>SUMIFS(IS_Db!K:K,IS_Db!$C:$C,Detail_PL!$B$92,IS_Db!$D:$D,Detail_PL!$C$92)</f>
        <v>0</v>
      </c>
      <c r="L92" s="91">
        <f>SUMIFS(IS_Db!L:L,IS_Db!$C:$C,Detail_PL!$B$92,IS_Db!$D:$D,Detail_PL!$C$92)</f>
        <v>0</v>
      </c>
      <c r="M92" s="91">
        <f>SUMIFS(IS_Db!M:M,IS_Db!$C:$C,Detail_PL!$B$92,IS_Db!$D:$D,Detail_PL!$C$92)</f>
        <v>0</v>
      </c>
      <c r="N92" s="91">
        <f>SUMIFS(IS_Db!N:N,IS_Db!$C:$C,Detail_PL!$B$92,IS_Db!$D:$D,Detail_PL!$C$92)</f>
        <v>0</v>
      </c>
      <c r="O92" s="91">
        <f>SUMIFS(IS_Db!O:O,IS_Db!$C:$C,Detail_PL!$B$92,IS_Db!$D:$D,Detail_PL!$C$92)</f>
        <v>0</v>
      </c>
      <c r="P92" s="91">
        <f>SUMIFS(IS_Db!P:P,IS_Db!$C:$C,Detail_PL!$B$92,IS_Db!$D:$D,Detail_PL!$C$92)</f>
        <v>0</v>
      </c>
      <c r="Q92" s="91">
        <f>SUMIFS(IS_Db!Q:Q,IS_Db!$C:$C,Detail_PL!$B$92,IS_Db!$D:$D,Detail_PL!$C$92)</f>
        <v>4.052E-2</v>
      </c>
      <c r="R92" s="91">
        <f>SUMIFS(IS_Db!R:R,IS_Db!$C:$C,Detail_PL!$B$92,IS_Db!$D:$D,Detail_PL!$C$92)</f>
        <v>0</v>
      </c>
      <c r="S92" s="91">
        <f>SUMIFS(IS_Db!S:S,IS_Db!$C:$C,Detail_PL!$B$92,IS_Db!$D:$D,Detail_PL!$C$92)</f>
        <v>0</v>
      </c>
      <c r="T92" s="93">
        <f>SUMIFS(IS_Db!T:T,IS_Db!$C:$C,Detail_PL!$B$92,IS_Db!$D:$D,Detail_PL!$C$92)</f>
        <v>0.45</v>
      </c>
      <c r="U92" s="91">
        <f>SUMIFS(IS_Db!U:U,IS_Db!$C:$C,Detail_PL!$B$92,IS_Db!$D:$D,Detail_PL!$C$92)</f>
        <v>0</v>
      </c>
      <c r="V92" s="91">
        <f>SUMIFS(IS_Db!V:V,IS_Db!$C:$C,Detail_PL!$B$92,IS_Db!$D:$D,Detail_PL!$C$92)</f>
        <v>0</v>
      </c>
      <c r="W92" s="91">
        <f>SUMIFS(IS_Db!W:W,IS_Db!$C:$C,Detail_PL!$B$92,IS_Db!$D:$D,Detail_PL!$C$92)</f>
        <v>0</v>
      </c>
      <c r="X92" s="91">
        <f>SUMIFS(IS_Db!X:X,IS_Db!$C:$C,Detail_PL!$B$92,IS_Db!$D:$D,Detail_PL!$C$92)</f>
        <v>0</v>
      </c>
      <c r="Y92" s="91">
        <f>SUMIFS(IS_Db!Y:Y,IS_Db!$C:$C,Detail_PL!$B$92,IS_Db!$D:$D,Detail_PL!$C$92)</f>
        <v>0</v>
      </c>
      <c r="Z92" s="91">
        <f>SUMIFS(IS_Db!Z:Z,IS_Db!$C:$C,Detail_PL!$B$92,IS_Db!$D:$D,Detail_PL!$C$92)</f>
        <v>0</v>
      </c>
      <c r="AA92" s="91">
        <f>SUMIFS(IS_Db!AA:AA,IS_Db!$C:$C,Detail_PL!$B$92,IS_Db!$D:$D,Detail_PL!$C$92)</f>
        <v>0</v>
      </c>
      <c r="AB92" s="91">
        <f>SUMIFS(IS_Db!AB:AB,IS_Db!$C:$C,Detail_PL!$B$92,IS_Db!$D:$D,Detail_PL!$C$92)</f>
        <v>0</v>
      </c>
      <c r="AC92" s="91">
        <f>SUMIFS(IS_Db!AC:AC,IS_Db!$C:$C,Detail_PL!$B$92,IS_Db!$D:$D,Detail_PL!$C$92)</f>
        <v>0.129</v>
      </c>
      <c r="AD92" s="91">
        <f>SUMIFS(IS_Db!AD:AD,IS_Db!$C:$C,Detail_PL!$B$92,IS_Db!$D:$D,Detail_PL!$C$92)</f>
        <v>0</v>
      </c>
      <c r="AE92" s="92">
        <f>SUMIFS(IS_Db!AE:AE,IS_Db!$C:$C,Detail_PL!$B$92,IS_Db!$D:$D,Detail_PL!$C$92)</f>
        <v>0</v>
      </c>
      <c r="AF92" s="91">
        <f>SUMIFS(IS_Db!AF:AF,IS_Db!$C:$C,Detail_PL!$B$92,IS_Db!$D:$D,Detail_PL!$C$92)</f>
        <v>0</v>
      </c>
      <c r="AG92" s="91">
        <f>SUMIFS(IS_Db!AG:AG,IS_Db!$C:$C,Detail_PL!$B$92,IS_Db!$D:$D,Detail_PL!$C$92)</f>
        <v>0</v>
      </c>
      <c r="AH92" s="91">
        <f>SUMIFS(IS_Db!AH:AH,IS_Db!$C:$C,Detail_PL!$B$92,IS_Db!$D:$D,Detail_PL!$C$92)</f>
        <v>0</v>
      </c>
      <c r="AI92" s="91">
        <f>SUMIFS(IS_Db!AI:AI,IS_Db!$C:$C,Detail_PL!$B$92,IS_Db!$D:$D,Detail_PL!$C$92)</f>
        <v>8.5000000000000006E-2</v>
      </c>
      <c r="AJ92" s="91">
        <f>SUMIFS(IS_Db!AJ:AJ,IS_Db!$C:$C,Detail_PL!$B$92,IS_Db!$D:$D,Detail_PL!$C$92)</f>
        <v>0</v>
      </c>
      <c r="AK92" s="91">
        <f>SUMIFS(IS_Db!AK:AK,IS_Db!$C:$C,Detail_PL!$B$92,IS_Db!$D:$D,Detail_PL!$C$92)</f>
        <v>0</v>
      </c>
      <c r="AM92" s="91">
        <f t="shared" si="48"/>
        <v>4.052E-2</v>
      </c>
      <c r="AN92" s="91">
        <f t="shared" si="49"/>
        <v>0.57899999999999996</v>
      </c>
      <c r="AO92" s="91">
        <f t="shared" si="50"/>
        <v>0.21400000000000002</v>
      </c>
      <c r="AP92" s="93">
        <f t="shared" si="51"/>
        <v>0.45</v>
      </c>
      <c r="AQ92" s="91">
        <f t="shared" si="52"/>
        <v>8.5000000000000006E-2</v>
      </c>
      <c r="AS92" s="414">
        <f t="shared" si="53"/>
        <v>2.6314373744790734E-5</v>
      </c>
      <c r="AT92" s="414">
        <f t="shared" si="54"/>
        <v>4.175999165319462E-4</v>
      </c>
      <c r="AU92" s="414">
        <f t="shared" si="55"/>
        <v>1.4037441977151924E-4</v>
      </c>
      <c r="AV92" s="415">
        <f t="shared" si="56"/>
        <v>6.5819003707394343E-4</v>
      </c>
      <c r="AW92" s="414">
        <f t="shared" si="57"/>
        <v>1.034449769534936E-4</v>
      </c>
      <c r="AX92" s="82"/>
      <c r="BB92"/>
    </row>
    <row r="93" spans="1:54" x14ac:dyDescent="0.3">
      <c r="A93" s="83" t="str" cm="1">
        <f t="array" ref="A93">IF(B93="","",IF(AND(H93:AK93=0),"n/a",""))</f>
        <v/>
      </c>
      <c r="B93" s="90" t="s">
        <v>244</v>
      </c>
      <c r="C93" s="90" t="s">
        <v>312</v>
      </c>
      <c r="D93" s="83" t="str">
        <f>_xlfn.XLOOKUP(B93,IS_Db!C:C,IS_Db!E:E)</f>
        <v>Operating Expenses</v>
      </c>
      <c r="E93" s="83" t="str">
        <f>_xlfn.XLOOKUP(B93,IS_Db!C:C,IS_Db!F:F)</f>
        <v>OpEx - Other</v>
      </c>
      <c r="F93" s="83" t="s">
        <v>12</v>
      </c>
      <c r="G93" s="83"/>
      <c r="H93" s="91">
        <f>SUMIFS(IS_Db!H:H,IS_Db!$C:$C,Detail_PL!$B$93,IS_Db!$D:$D,Detail_PL!$C$93)</f>
        <v>0.67537999999999998</v>
      </c>
      <c r="I93" s="91">
        <f>SUMIFS(IS_Db!I:I,IS_Db!$C:$C,Detail_PL!$B$93,IS_Db!$D:$D,Detail_PL!$C$93)</f>
        <v>0</v>
      </c>
      <c r="J93" s="91">
        <f>SUMIFS(IS_Db!J:J,IS_Db!$C:$C,Detail_PL!$B$93,IS_Db!$D:$D,Detail_PL!$C$93)</f>
        <v>0</v>
      </c>
      <c r="K93" s="91">
        <f>SUMIFS(IS_Db!K:K,IS_Db!$C:$C,Detail_PL!$B$93,IS_Db!$D:$D,Detail_PL!$C$93)</f>
        <v>0</v>
      </c>
      <c r="L93" s="91">
        <f>SUMIFS(IS_Db!L:L,IS_Db!$C:$C,Detail_PL!$B$93,IS_Db!$D:$D,Detail_PL!$C$93)</f>
        <v>0.62099000000000004</v>
      </c>
      <c r="M93" s="91">
        <f>SUMIFS(IS_Db!M:M,IS_Db!$C:$C,Detail_PL!$B$93,IS_Db!$D:$D,Detail_PL!$C$93)</f>
        <v>0</v>
      </c>
      <c r="N93" s="91">
        <f>SUMIFS(IS_Db!N:N,IS_Db!$C:$C,Detail_PL!$B$93,IS_Db!$D:$D,Detail_PL!$C$93)</f>
        <v>0</v>
      </c>
      <c r="O93" s="91">
        <f>SUMIFS(IS_Db!O:O,IS_Db!$C:$C,Detail_PL!$B$93,IS_Db!$D:$D,Detail_PL!$C$93)</f>
        <v>0</v>
      </c>
      <c r="P93" s="91">
        <f>SUMIFS(IS_Db!P:P,IS_Db!$C:$C,Detail_PL!$B$93,IS_Db!$D:$D,Detail_PL!$C$93)</f>
        <v>0</v>
      </c>
      <c r="Q93" s="91">
        <f>SUMIFS(IS_Db!Q:Q,IS_Db!$C:$C,Detail_PL!$B$93,IS_Db!$D:$D,Detail_PL!$C$93)</f>
        <v>0</v>
      </c>
      <c r="R93" s="91">
        <f>SUMIFS(IS_Db!R:R,IS_Db!$C:$C,Detail_PL!$B$93,IS_Db!$D:$D,Detail_PL!$C$93)</f>
        <v>0.79533000000000009</v>
      </c>
      <c r="S93" s="91">
        <f>SUMIFS(IS_Db!S:S,IS_Db!$C:$C,Detail_PL!$B$93,IS_Db!$D:$D,Detail_PL!$C$93)</f>
        <v>0</v>
      </c>
      <c r="T93" s="93">
        <f>SUMIFS(IS_Db!T:T,IS_Db!$C:$C,Detail_PL!$B$93,IS_Db!$D:$D,Detail_PL!$C$93)</f>
        <v>0</v>
      </c>
      <c r="U93" s="91">
        <f>SUMIFS(IS_Db!U:U,IS_Db!$C:$C,Detail_PL!$B$93,IS_Db!$D:$D,Detail_PL!$C$93)</f>
        <v>0.49854999999999999</v>
      </c>
      <c r="V93" s="91">
        <f>SUMIFS(IS_Db!V:V,IS_Db!$C:$C,Detail_PL!$B$93,IS_Db!$D:$D,Detail_PL!$C$93)</f>
        <v>0</v>
      </c>
      <c r="W93" s="91">
        <f>SUMIFS(IS_Db!W:W,IS_Db!$C:$C,Detail_PL!$B$93,IS_Db!$D:$D,Detail_PL!$C$93)</f>
        <v>0</v>
      </c>
      <c r="X93" s="91">
        <f>SUMIFS(IS_Db!X:X,IS_Db!$C:$C,Detail_PL!$B$93,IS_Db!$D:$D,Detail_PL!$C$93)</f>
        <v>0</v>
      </c>
      <c r="Y93" s="91">
        <f>SUMIFS(IS_Db!Y:Y,IS_Db!$C:$C,Detail_PL!$B$93,IS_Db!$D:$D,Detail_PL!$C$93)</f>
        <v>0</v>
      </c>
      <c r="Z93" s="91">
        <f>SUMIFS(IS_Db!Z:Z,IS_Db!$C:$C,Detail_PL!$B$93,IS_Db!$D:$D,Detail_PL!$C$93)</f>
        <v>0</v>
      </c>
      <c r="AA93" s="91">
        <f>SUMIFS(IS_Db!AA:AA,IS_Db!$C:$C,Detail_PL!$B$93,IS_Db!$D:$D,Detail_PL!$C$93)</f>
        <v>0</v>
      </c>
      <c r="AB93" s="91">
        <f>SUMIFS(IS_Db!AB:AB,IS_Db!$C:$C,Detail_PL!$B$93,IS_Db!$D:$D,Detail_PL!$C$93)</f>
        <v>0</v>
      </c>
      <c r="AC93" s="91">
        <f>SUMIFS(IS_Db!AC:AC,IS_Db!$C:$C,Detail_PL!$B$93,IS_Db!$D:$D,Detail_PL!$C$93)</f>
        <v>0</v>
      </c>
      <c r="AD93" s="91">
        <f>SUMIFS(IS_Db!AD:AD,IS_Db!$C:$C,Detail_PL!$B$93,IS_Db!$D:$D,Detail_PL!$C$93)</f>
        <v>0</v>
      </c>
      <c r="AE93" s="92">
        <f>SUMIFS(IS_Db!AE:AE,IS_Db!$C:$C,Detail_PL!$B$93,IS_Db!$D:$D,Detail_PL!$C$93)</f>
        <v>0</v>
      </c>
      <c r="AF93" s="91">
        <f>SUMIFS(IS_Db!AF:AF,IS_Db!$C:$C,Detail_PL!$B$93,IS_Db!$D:$D,Detail_PL!$C$93)</f>
        <v>0</v>
      </c>
      <c r="AG93" s="91">
        <f>SUMIFS(IS_Db!AG:AG,IS_Db!$C:$C,Detail_PL!$B$93,IS_Db!$D:$D,Detail_PL!$C$93)</f>
        <v>0</v>
      </c>
      <c r="AH93" s="91">
        <f>SUMIFS(IS_Db!AH:AH,IS_Db!$C:$C,Detail_PL!$B$93,IS_Db!$D:$D,Detail_PL!$C$93)</f>
        <v>0.57365999999999995</v>
      </c>
      <c r="AI93" s="91">
        <f>SUMIFS(IS_Db!AI:AI,IS_Db!$C:$C,Detail_PL!$B$93,IS_Db!$D:$D,Detail_PL!$C$93)</f>
        <v>0</v>
      </c>
      <c r="AJ93" s="91">
        <f>SUMIFS(IS_Db!AJ:AJ,IS_Db!$C:$C,Detail_PL!$B$93,IS_Db!$D:$D,Detail_PL!$C$93)</f>
        <v>0</v>
      </c>
      <c r="AK93" s="91">
        <f>SUMIFS(IS_Db!AK:AK,IS_Db!$C:$C,Detail_PL!$B$93,IS_Db!$D:$D,Detail_PL!$C$93)</f>
        <v>0</v>
      </c>
      <c r="AM93" s="91">
        <f t="shared" si="48"/>
        <v>2.0917000000000003</v>
      </c>
      <c r="AN93" s="91">
        <f t="shared" si="49"/>
        <v>0.49854999999999999</v>
      </c>
      <c r="AO93" s="91">
        <f t="shared" si="50"/>
        <v>0.57365999999999995</v>
      </c>
      <c r="AP93" s="93">
        <f t="shared" si="51"/>
        <v>0.49854999999999999</v>
      </c>
      <c r="AQ93" s="91">
        <f t="shared" si="52"/>
        <v>0.57365999999999995</v>
      </c>
      <c r="AS93" s="414">
        <f t="shared" si="53"/>
        <v>1.358385379120898E-3</v>
      </c>
      <c r="AT93" s="414">
        <f t="shared" si="54"/>
        <v>3.5957588667875955E-4</v>
      </c>
      <c r="AU93" s="414">
        <f t="shared" si="55"/>
        <v>3.7629527872023235E-4</v>
      </c>
      <c r="AV93" s="415">
        <f t="shared" si="56"/>
        <v>7.2920142885158777E-4</v>
      </c>
      <c r="AW93" s="414">
        <f t="shared" si="57"/>
        <v>6.9814406446048387E-4</v>
      </c>
      <c r="AX93" s="82"/>
      <c r="BB93"/>
    </row>
    <row r="94" spans="1:54" x14ac:dyDescent="0.3">
      <c r="A94" s="83" t="str" cm="1">
        <f t="array" ref="A94">IF(B94="","",IF(AND(H94:AK94=0),"n/a",""))</f>
        <v/>
      </c>
      <c r="B94" s="90" t="s">
        <v>245</v>
      </c>
      <c r="C94" s="90" t="s">
        <v>313</v>
      </c>
      <c r="D94" s="83" t="str">
        <f>_xlfn.XLOOKUP(B94,IS_Db!C:C,IS_Db!E:E)</f>
        <v>Operating Expenses</v>
      </c>
      <c r="E94" s="83" t="s">
        <v>77</v>
      </c>
      <c r="F94" s="83" t="s">
        <v>12</v>
      </c>
      <c r="G94" s="83"/>
      <c r="H94" s="91">
        <f>SUMIFS(IS_Db!H:H,IS_Db!$C:$C,Detail_PL!$B$94,IS_Db!$D:$D,Detail_PL!$C$94)</f>
        <v>0</v>
      </c>
      <c r="I94" s="91">
        <f>SUMIFS(IS_Db!I:I,IS_Db!$C:$C,Detail_PL!$B$94,IS_Db!$D:$D,Detail_PL!$C$94)</f>
        <v>0</v>
      </c>
      <c r="J94" s="91">
        <f>SUMIFS(IS_Db!J:J,IS_Db!$C:$C,Detail_PL!$B$94,IS_Db!$D:$D,Detail_PL!$C$94)</f>
        <v>0</v>
      </c>
      <c r="K94" s="91">
        <f>SUMIFS(IS_Db!K:K,IS_Db!$C:$C,Detail_PL!$B$94,IS_Db!$D:$D,Detail_PL!$C$94)</f>
        <v>0</v>
      </c>
      <c r="L94" s="91">
        <f>SUMIFS(IS_Db!L:L,IS_Db!$C:$C,Detail_PL!$B$94,IS_Db!$D:$D,Detail_PL!$C$94)</f>
        <v>0</v>
      </c>
      <c r="M94" s="91">
        <f>SUMIFS(IS_Db!M:M,IS_Db!$C:$C,Detail_PL!$B$94,IS_Db!$D:$D,Detail_PL!$C$94)</f>
        <v>9.1980000000000006E-2</v>
      </c>
      <c r="N94" s="91">
        <f>SUMIFS(IS_Db!N:N,IS_Db!$C:$C,Detail_PL!$B$94,IS_Db!$D:$D,Detail_PL!$C$94)</f>
        <v>1.9460000000000002E-2</v>
      </c>
      <c r="O94" s="91">
        <f>SUMIFS(IS_Db!O:O,IS_Db!$C:$C,Detail_PL!$B$94,IS_Db!$D:$D,Detail_PL!$C$94)</f>
        <v>0.25446000000000002</v>
      </c>
      <c r="P94" s="91">
        <f>SUMIFS(IS_Db!P:P,IS_Db!$C:$C,Detail_PL!$B$94,IS_Db!$D:$D,Detail_PL!$C$94)</f>
        <v>5.5909999999999994E-2</v>
      </c>
      <c r="Q94" s="91">
        <f>SUMIFS(IS_Db!Q:Q,IS_Db!$C:$C,Detail_PL!$B$94,IS_Db!$D:$D,Detail_PL!$C$94)</f>
        <v>0</v>
      </c>
      <c r="R94" s="91">
        <f>SUMIFS(IS_Db!R:R,IS_Db!$C:$C,Detail_PL!$B$94,IS_Db!$D:$D,Detail_PL!$C$94)</f>
        <v>0</v>
      </c>
      <c r="S94" s="91">
        <f>SUMIFS(IS_Db!S:S,IS_Db!$C:$C,Detail_PL!$B$94,IS_Db!$D:$D,Detail_PL!$C$94)</f>
        <v>0.35563</v>
      </c>
      <c r="T94" s="93">
        <f>SUMIFS(IS_Db!T:T,IS_Db!$C:$C,Detail_PL!$B$94,IS_Db!$D:$D,Detail_PL!$C$94)</f>
        <v>0.06</v>
      </c>
      <c r="U94" s="91">
        <f>SUMIFS(IS_Db!U:U,IS_Db!$C:$C,Detail_PL!$B$94,IS_Db!$D:$D,Detail_PL!$C$94)</f>
        <v>0</v>
      </c>
      <c r="V94" s="91">
        <f>SUMIFS(IS_Db!V:V,IS_Db!$C:$C,Detail_PL!$B$94,IS_Db!$D:$D,Detail_PL!$C$94)</f>
        <v>0</v>
      </c>
      <c r="W94" s="91">
        <f>SUMIFS(IS_Db!W:W,IS_Db!$C:$C,Detail_PL!$B$94,IS_Db!$D:$D,Detail_PL!$C$94)</f>
        <v>2.5000000000000001E-2</v>
      </c>
      <c r="X94" s="91">
        <f>SUMIFS(IS_Db!X:X,IS_Db!$C:$C,Detail_PL!$B$94,IS_Db!$D:$D,Detail_PL!$C$94)</f>
        <v>0</v>
      </c>
      <c r="Y94" s="91">
        <f>SUMIFS(IS_Db!Y:Y,IS_Db!$C:$C,Detail_PL!$B$94,IS_Db!$D:$D,Detail_PL!$C$94)</f>
        <v>0</v>
      </c>
      <c r="Z94" s="91">
        <f>SUMIFS(IS_Db!Z:Z,IS_Db!$C:$C,Detail_PL!$B$94,IS_Db!$D:$D,Detail_PL!$C$94)</f>
        <v>2.5000000000000001E-2</v>
      </c>
      <c r="AA94" s="91">
        <f>SUMIFS(IS_Db!AA:AA,IS_Db!$C:$C,Detail_PL!$B$94,IS_Db!$D:$D,Detail_PL!$C$94)</f>
        <v>0</v>
      </c>
      <c r="AB94" s="91">
        <f>SUMIFS(IS_Db!AB:AB,IS_Db!$C:$C,Detail_PL!$B$94,IS_Db!$D:$D,Detail_PL!$C$94)</f>
        <v>0</v>
      </c>
      <c r="AC94" s="91">
        <f>SUMIFS(IS_Db!AC:AC,IS_Db!$C:$C,Detail_PL!$B$94,IS_Db!$D:$D,Detail_PL!$C$94)</f>
        <v>0</v>
      </c>
      <c r="AD94" s="91">
        <f>SUMIFS(IS_Db!AD:AD,IS_Db!$C:$C,Detail_PL!$B$94,IS_Db!$D:$D,Detail_PL!$C$94)</f>
        <v>0</v>
      </c>
      <c r="AE94" s="92">
        <f>SUMIFS(IS_Db!AE:AE,IS_Db!$C:$C,Detail_PL!$B$94,IS_Db!$D:$D,Detail_PL!$C$94)</f>
        <v>0</v>
      </c>
      <c r="AF94" s="91">
        <f>SUMIFS(IS_Db!AF:AF,IS_Db!$C:$C,Detail_PL!$B$94,IS_Db!$D:$D,Detail_PL!$C$94)</f>
        <v>0</v>
      </c>
      <c r="AG94" s="91">
        <f>SUMIFS(IS_Db!AG:AG,IS_Db!$C:$C,Detail_PL!$B$94,IS_Db!$D:$D,Detail_PL!$C$94)</f>
        <v>0</v>
      </c>
      <c r="AH94" s="91">
        <f>SUMIFS(IS_Db!AH:AH,IS_Db!$C:$C,Detail_PL!$B$94,IS_Db!$D:$D,Detail_PL!$C$94)</f>
        <v>0</v>
      </c>
      <c r="AI94" s="91">
        <f>SUMIFS(IS_Db!AI:AI,IS_Db!$C:$C,Detail_PL!$B$94,IS_Db!$D:$D,Detail_PL!$C$94)</f>
        <v>0.1198</v>
      </c>
      <c r="AJ94" s="91">
        <f>SUMIFS(IS_Db!AJ:AJ,IS_Db!$C:$C,Detail_PL!$B$94,IS_Db!$D:$D,Detail_PL!$C$94)</f>
        <v>1.5640000000000001E-2</v>
      </c>
      <c r="AK94" s="91">
        <f>SUMIFS(IS_Db!AK:AK,IS_Db!$C:$C,Detail_PL!$B$94,IS_Db!$D:$D,Detail_PL!$C$94)</f>
        <v>0</v>
      </c>
      <c r="AM94" s="91">
        <f t="shared" si="48"/>
        <v>0.77744000000000002</v>
      </c>
      <c r="AN94" s="91">
        <f t="shared" si="49"/>
        <v>0.10999999999999999</v>
      </c>
      <c r="AO94" s="91">
        <f t="shared" si="50"/>
        <v>0.16044000000000003</v>
      </c>
      <c r="AP94" s="93">
        <f t="shared" si="51"/>
        <v>8.4999999999999992E-2</v>
      </c>
      <c r="AQ94" s="91">
        <f t="shared" si="52"/>
        <v>0.13544</v>
      </c>
      <c r="AS94" s="414">
        <f t="shared" si="53"/>
        <v>5.0488269309353678E-4</v>
      </c>
      <c r="AT94" s="414">
        <f t="shared" si="54"/>
        <v>7.9336771707278199E-5</v>
      </c>
      <c r="AU94" s="414">
        <f t="shared" si="55"/>
        <v>1.0524145751468482E-4</v>
      </c>
      <c r="AV94" s="415">
        <f t="shared" si="56"/>
        <v>1.2432478478063375E-4</v>
      </c>
      <c r="AW94" s="414">
        <f t="shared" si="57"/>
        <v>1.6483044327742554E-4</v>
      </c>
      <c r="AX94" s="82"/>
      <c r="BB94"/>
    </row>
    <row r="95" spans="1:54" x14ac:dyDescent="0.3">
      <c r="A95" s="83" t="str" cm="1">
        <f t="array" ref="A95">IF(B95="","",IF(AND(H95:AK95=0),"n/a",""))</f>
        <v>n/a</v>
      </c>
      <c r="B95" s="90" t="s">
        <v>246</v>
      </c>
      <c r="C95" s="90" t="s">
        <v>314</v>
      </c>
      <c r="D95" s="83" t="str">
        <f>_xlfn.XLOOKUP(B95,IS_Db!C:C,IS_Db!E:E)</f>
        <v>Operating Expenses</v>
      </c>
      <c r="E95" s="83" t="str">
        <f>_xlfn.XLOOKUP(B95,IS_Db!C:C,IS_Db!F:F)</f>
        <v>OpEx - Other</v>
      </c>
      <c r="F95" s="83" t="s">
        <v>12</v>
      </c>
      <c r="G95" s="83"/>
      <c r="H95" s="91">
        <f>SUMIFS(IS_Db!H:H,IS_Db!$C:$C,Detail_PL!$B$95,IS_Db!$D:$D,Detail_PL!$C$95)</f>
        <v>0</v>
      </c>
      <c r="I95" s="91">
        <f>SUMIFS(IS_Db!I:I,IS_Db!$C:$C,Detail_PL!$B$95,IS_Db!$D:$D,Detail_PL!$C$95)</f>
        <v>0</v>
      </c>
      <c r="J95" s="91">
        <f>SUMIFS(IS_Db!J:J,IS_Db!$C:$C,Detail_PL!$B$95,IS_Db!$D:$D,Detail_PL!$C$95)</f>
        <v>0</v>
      </c>
      <c r="K95" s="91">
        <f>SUMIFS(IS_Db!K:K,IS_Db!$C:$C,Detail_PL!$B$95,IS_Db!$D:$D,Detail_PL!$C$95)</f>
        <v>0</v>
      </c>
      <c r="L95" s="91">
        <f>SUMIFS(IS_Db!L:L,IS_Db!$C:$C,Detail_PL!$B$95,IS_Db!$D:$D,Detail_PL!$C$95)</f>
        <v>0</v>
      </c>
      <c r="M95" s="91">
        <f>SUMIFS(IS_Db!M:M,IS_Db!$C:$C,Detail_PL!$B$95,IS_Db!$D:$D,Detail_PL!$C$95)</f>
        <v>0</v>
      </c>
      <c r="N95" s="91">
        <f>SUMIFS(IS_Db!N:N,IS_Db!$C:$C,Detail_PL!$B$95,IS_Db!$D:$D,Detail_PL!$C$95)</f>
        <v>0</v>
      </c>
      <c r="O95" s="91">
        <f>SUMIFS(IS_Db!O:O,IS_Db!$C:$C,Detail_PL!$B$95,IS_Db!$D:$D,Detail_PL!$C$95)</f>
        <v>0</v>
      </c>
      <c r="P95" s="91">
        <f>SUMIFS(IS_Db!P:P,IS_Db!$C:$C,Detail_PL!$B$95,IS_Db!$D:$D,Detail_PL!$C$95)</f>
        <v>0</v>
      </c>
      <c r="Q95" s="91">
        <f>SUMIFS(IS_Db!Q:Q,IS_Db!$C:$C,Detail_PL!$B$95,IS_Db!$D:$D,Detail_PL!$C$95)</f>
        <v>0</v>
      </c>
      <c r="R95" s="91">
        <f>SUMIFS(IS_Db!R:R,IS_Db!$C:$C,Detail_PL!$B$95,IS_Db!$D:$D,Detail_PL!$C$95)</f>
        <v>0</v>
      </c>
      <c r="S95" s="91">
        <f>SUMIFS(IS_Db!S:S,IS_Db!$C:$C,Detail_PL!$B$95,IS_Db!$D:$D,Detail_PL!$C$95)</f>
        <v>0</v>
      </c>
      <c r="T95" s="93">
        <f>SUMIFS(IS_Db!T:T,IS_Db!$C:$C,Detail_PL!$B$95,IS_Db!$D:$D,Detail_PL!$C$95)</f>
        <v>0</v>
      </c>
      <c r="U95" s="91">
        <f>SUMIFS(IS_Db!U:U,IS_Db!$C:$C,Detail_PL!$B$95,IS_Db!$D:$D,Detail_PL!$C$95)</f>
        <v>0</v>
      </c>
      <c r="V95" s="91">
        <f>SUMIFS(IS_Db!V:V,IS_Db!$C:$C,Detail_PL!$B$95,IS_Db!$D:$D,Detail_PL!$C$95)</f>
        <v>0</v>
      </c>
      <c r="W95" s="91">
        <f>SUMIFS(IS_Db!W:W,IS_Db!$C:$C,Detail_PL!$B$95,IS_Db!$D:$D,Detail_PL!$C$95)</f>
        <v>0</v>
      </c>
      <c r="X95" s="91">
        <f>SUMIFS(IS_Db!X:X,IS_Db!$C:$C,Detail_PL!$B$95,IS_Db!$D:$D,Detail_PL!$C$95)</f>
        <v>0</v>
      </c>
      <c r="Y95" s="91">
        <f>SUMIFS(IS_Db!Y:Y,IS_Db!$C:$C,Detail_PL!$B$95,IS_Db!$D:$D,Detail_PL!$C$95)</f>
        <v>0</v>
      </c>
      <c r="Z95" s="91">
        <f>SUMIFS(IS_Db!Z:Z,IS_Db!$C:$C,Detail_PL!$B$95,IS_Db!$D:$D,Detail_PL!$C$95)</f>
        <v>0</v>
      </c>
      <c r="AA95" s="91">
        <f>SUMIFS(IS_Db!AA:AA,IS_Db!$C:$C,Detail_PL!$B$95,IS_Db!$D:$D,Detail_PL!$C$95)</f>
        <v>0</v>
      </c>
      <c r="AB95" s="91">
        <f>SUMIFS(IS_Db!AB:AB,IS_Db!$C:$C,Detail_PL!$B$95,IS_Db!$D:$D,Detail_PL!$C$95)</f>
        <v>0</v>
      </c>
      <c r="AC95" s="91">
        <f>SUMIFS(IS_Db!AC:AC,IS_Db!$C:$C,Detail_PL!$B$95,IS_Db!$D:$D,Detail_PL!$C$95)</f>
        <v>0</v>
      </c>
      <c r="AD95" s="91">
        <f>SUMIFS(IS_Db!AD:AD,IS_Db!$C:$C,Detail_PL!$B$95,IS_Db!$D:$D,Detail_PL!$C$95)</f>
        <v>0</v>
      </c>
      <c r="AE95" s="92">
        <f>SUMIFS(IS_Db!AE:AE,IS_Db!$C:$C,Detail_PL!$B$95,IS_Db!$D:$D,Detail_PL!$C$95)</f>
        <v>0</v>
      </c>
      <c r="AF95" s="91">
        <f>SUMIFS(IS_Db!AF:AF,IS_Db!$C:$C,Detail_PL!$B$95,IS_Db!$D:$D,Detail_PL!$C$95)</f>
        <v>0</v>
      </c>
      <c r="AG95" s="91">
        <f>SUMIFS(IS_Db!AG:AG,IS_Db!$C:$C,Detail_PL!$B$95,IS_Db!$D:$D,Detail_PL!$C$95)</f>
        <v>0</v>
      </c>
      <c r="AH95" s="91">
        <f>SUMIFS(IS_Db!AH:AH,IS_Db!$C:$C,Detail_PL!$B$95,IS_Db!$D:$D,Detail_PL!$C$95)</f>
        <v>0</v>
      </c>
      <c r="AI95" s="91">
        <f>SUMIFS(IS_Db!AI:AI,IS_Db!$C:$C,Detail_PL!$B$95,IS_Db!$D:$D,Detail_PL!$C$95)</f>
        <v>0</v>
      </c>
      <c r="AJ95" s="91">
        <f>SUMIFS(IS_Db!AJ:AJ,IS_Db!$C:$C,Detail_PL!$B$95,IS_Db!$D:$D,Detail_PL!$C$95)</f>
        <v>0</v>
      </c>
      <c r="AK95" s="91">
        <f>SUMIFS(IS_Db!AK:AK,IS_Db!$C:$C,Detail_PL!$B$95,IS_Db!$D:$D,Detail_PL!$C$95)</f>
        <v>0</v>
      </c>
      <c r="AM95" s="91">
        <f t="shared" si="48"/>
        <v>0</v>
      </c>
      <c r="AN95" s="91">
        <f t="shared" si="49"/>
        <v>0</v>
      </c>
      <c r="AO95" s="91">
        <f t="shared" si="50"/>
        <v>0</v>
      </c>
      <c r="AP95" s="93">
        <f t="shared" si="51"/>
        <v>0</v>
      </c>
      <c r="AQ95" s="91">
        <f t="shared" si="52"/>
        <v>0</v>
      </c>
      <c r="AS95" s="414">
        <f t="shared" si="53"/>
        <v>0</v>
      </c>
      <c r="AT95" s="414">
        <f t="shared" si="54"/>
        <v>0</v>
      </c>
      <c r="AU95" s="414">
        <f t="shared" si="55"/>
        <v>0</v>
      </c>
      <c r="AV95" s="415">
        <f t="shared" si="56"/>
        <v>0</v>
      </c>
      <c r="AW95" s="414">
        <f t="shared" si="57"/>
        <v>0</v>
      </c>
      <c r="AX95" s="82"/>
      <c r="BB95"/>
    </row>
    <row r="96" spans="1:54" x14ac:dyDescent="0.3">
      <c r="A96" s="83" t="str" cm="1">
        <f t="array" ref="A96">IF(B96="","",IF(AND(H96:AK96=0),"n/a",""))</f>
        <v/>
      </c>
      <c r="B96" s="90" t="s">
        <v>247</v>
      </c>
      <c r="C96" s="90" t="s">
        <v>315</v>
      </c>
      <c r="D96" s="83" t="str">
        <f>_xlfn.XLOOKUP(B96,IS_Db!C:C,IS_Db!E:E)</f>
        <v>Operating Expenses</v>
      </c>
      <c r="E96" s="83" t="str">
        <f>_xlfn.XLOOKUP(B96,IS_Db!C:C,IS_Db!F:F)</f>
        <v>OpEx - Other</v>
      </c>
      <c r="F96" s="105" t="s">
        <v>17</v>
      </c>
      <c r="G96"/>
      <c r="H96" s="91">
        <f>SUMIFS(IS_Db!H:H,IS_Db!$C:$C,Detail_PL!$B$96,IS_Db!$D:$D,Detail_PL!$C$96)</f>
        <v>0</v>
      </c>
      <c r="I96" s="91">
        <f>SUMIFS(IS_Db!I:I,IS_Db!$C:$C,Detail_PL!$B$96,IS_Db!$D:$D,Detail_PL!$C$96)</f>
        <v>0</v>
      </c>
      <c r="J96" s="91">
        <f>SUMIFS(IS_Db!J:J,IS_Db!$C:$C,Detail_PL!$B$96,IS_Db!$D:$D,Detail_PL!$C$96)</f>
        <v>0</v>
      </c>
      <c r="K96" s="91">
        <f>SUMIFS(IS_Db!K:K,IS_Db!$C:$C,Detail_PL!$B$96,IS_Db!$D:$D,Detail_PL!$C$96)</f>
        <v>0</v>
      </c>
      <c r="L96" s="91">
        <f>SUMIFS(IS_Db!L:L,IS_Db!$C:$C,Detail_PL!$B$96,IS_Db!$D:$D,Detail_PL!$C$96)</f>
        <v>0</v>
      </c>
      <c r="M96" s="91">
        <f>SUMIFS(IS_Db!M:M,IS_Db!$C:$C,Detail_PL!$B$96,IS_Db!$D:$D,Detail_PL!$C$96)</f>
        <v>0</v>
      </c>
      <c r="N96" s="91">
        <f>SUMIFS(IS_Db!N:N,IS_Db!$C:$C,Detail_PL!$B$96,IS_Db!$D:$D,Detail_PL!$C$96)</f>
        <v>0</v>
      </c>
      <c r="O96" s="91">
        <f>SUMIFS(IS_Db!O:O,IS_Db!$C:$C,Detail_PL!$B$96,IS_Db!$D:$D,Detail_PL!$C$96)</f>
        <v>0</v>
      </c>
      <c r="P96" s="91">
        <f>SUMIFS(IS_Db!P:P,IS_Db!$C:$C,Detail_PL!$B$96,IS_Db!$D:$D,Detail_PL!$C$96)</f>
        <v>0</v>
      </c>
      <c r="Q96" s="91">
        <f>SUMIFS(IS_Db!Q:Q,IS_Db!$C:$C,Detail_PL!$B$96,IS_Db!$D:$D,Detail_PL!$C$96)</f>
        <v>0</v>
      </c>
      <c r="R96" s="91">
        <f>SUMIFS(IS_Db!R:R,IS_Db!$C:$C,Detail_PL!$B$96,IS_Db!$D:$D,Detail_PL!$C$96)</f>
        <v>0</v>
      </c>
      <c r="S96" s="91">
        <f>SUMIFS(IS_Db!S:S,IS_Db!$C:$C,Detail_PL!$B$96,IS_Db!$D:$D,Detail_PL!$C$96)</f>
        <v>3.4279999999999998E-2</v>
      </c>
      <c r="T96" s="93">
        <f>SUMIFS(IS_Db!T:T,IS_Db!$C:$C,Detail_PL!$B$96,IS_Db!$D:$D,Detail_PL!$C$96)</f>
        <v>0</v>
      </c>
      <c r="U96" s="91">
        <f>SUMIFS(IS_Db!U:U,IS_Db!$C:$C,Detail_PL!$B$96,IS_Db!$D:$D,Detail_PL!$C$96)</f>
        <v>0</v>
      </c>
      <c r="V96" s="91">
        <f>SUMIFS(IS_Db!V:V,IS_Db!$C:$C,Detail_PL!$B$96,IS_Db!$D:$D,Detail_PL!$C$96)</f>
        <v>0</v>
      </c>
      <c r="W96" s="91">
        <f>SUMIFS(IS_Db!W:W,IS_Db!$C:$C,Detail_PL!$B$96,IS_Db!$D:$D,Detail_PL!$C$96)</f>
        <v>0</v>
      </c>
      <c r="X96" s="91">
        <f>SUMIFS(IS_Db!X:X,IS_Db!$C:$C,Detail_PL!$B$96,IS_Db!$D:$D,Detail_PL!$C$96)</f>
        <v>0</v>
      </c>
      <c r="Y96" s="91">
        <f>SUMIFS(IS_Db!Y:Y,IS_Db!$C:$C,Detail_PL!$B$96,IS_Db!$D:$D,Detail_PL!$C$96)</f>
        <v>0</v>
      </c>
      <c r="Z96" s="91">
        <f>SUMIFS(IS_Db!Z:Z,IS_Db!$C:$C,Detail_PL!$B$96,IS_Db!$D:$D,Detail_PL!$C$96)</f>
        <v>0</v>
      </c>
      <c r="AA96" s="91">
        <f>SUMIFS(IS_Db!AA:AA,IS_Db!$C:$C,Detail_PL!$B$96,IS_Db!$D:$D,Detail_PL!$C$96)</f>
        <v>0</v>
      </c>
      <c r="AB96" s="91">
        <f>SUMIFS(IS_Db!AB:AB,IS_Db!$C:$C,Detail_PL!$B$96,IS_Db!$D:$D,Detail_PL!$C$96)</f>
        <v>0</v>
      </c>
      <c r="AC96" s="91">
        <f>SUMIFS(IS_Db!AC:AC,IS_Db!$C:$C,Detail_PL!$B$96,IS_Db!$D:$D,Detail_PL!$C$96)</f>
        <v>0</v>
      </c>
      <c r="AD96" s="91">
        <f>SUMIFS(IS_Db!AD:AD,IS_Db!$C:$C,Detail_PL!$B$96,IS_Db!$D:$D,Detail_PL!$C$96)</f>
        <v>0</v>
      </c>
      <c r="AE96" s="92">
        <f>SUMIFS(IS_Db!AE:AE,IS_Db!$C:$C,Detail_PL!$B$96,IS_Db!$D:$D,Detail_PL!$C$96)</f>
        <v>0</v>
      </c>
      <c r="AF96" s="91">
        <f>SUMIFS(IS_Db!AF:AF,IS_Db!$C:$C,Detail_PL!$B$96,IS_Db!$D:$D,Detail_PL!$C$96)</f>
        <v>0</v>
      </c>
      <c r="AG96" s="91">
        <f>SUMIFS(IS_Db!AG:AG,IS_Db!$C:$C,Detail_PL!$B$96,IS_Db!$D:$D,Detail_PL!$C$96)</f>
        <v>0</v>
      </c>
      <c r="AH96" s="91">
        <f>SUMIFS(IS_Db!AH:AH,IS_Db!$C:$C,Detail_PL!$B$96,IS_Db!$D:$D,Detail_PL!$C$96)</f>
        <v>0</v>
      </c>
      <c r="AI96" s="91">
        <f>SUMIFS(IS_Db!AI:AI,IS_Db!$C:$C,Detail_PL!$B$96,IS_Db!$D:$D,Detail_PL!$C$96)</f>
        <v>0</v>
      </c>
      <c r="AJ96" s="91">
        <f>SUMIFS(IS_Db!AJ:AJ,IS_Db!$C:$C,Detail_PL!$B$96,IS_Db!$D:$D,Detail_PL!$C$96)</f>
        <v>0</v>
      </c>
      <c r="AK96" s="91">
        <f>SUMIFS(IS_Db!AK:AK,IS_Db!$C:$C,Detail_PL!$B$96,IS_Db!$D:$D,Detail_PL!$C$96)</f>
        <v>0</v>
      </c>
      <c r="AM96" s="91">
        <f t="shared" si="48"/>
        <v>3.4279999999999998E-2</v>
      </c>
      <c r="AN96" s="91">
        <f t="shared" si="49"/>
        <v>0</v>
      </c>
      <c r="AO96" s="91">
        <f t="shared" si="50"/>
        <v>0</v>
      </c>
      <c r="AP96" s="93">
        <f t="shared" si="51"/>
        <v>0</v>
      </c>
      <c r="AQ96" s="91">
        <f t="shared" si="52"/>
        <v>0</v>
      </c>
      <c r="AS96" s="414">
        <f t="shared" si="53"/>
        <v>2.2262012141446849E-5</v>
      </c>
      <c r="AT96" s="414">
        <f t="shared" si="54"/>
        <v>0</v>
      </c>
      <c r="AU96" s="414">
        <f t="shared" si="55"/>
        <v>0</v>
      </c>
      <c r="AV96" s="415">
        <f t="shared" si="56"/>
        <v>0</v>
      </c>
      <c r="AW96" s="414">
        <f t="shared" si="57"/>
        <v>0</v>
      </c>
      <c r="AX96" s="82"/>
      <c r="BB96"/>
    </row>
    <row r="97" spans="1:54" x14ac:dyDescent="0.3">
      <c r="A97" s="83" t="str" cm="1">
        <f t="array" ref="A97">IF(B97="","",IF(AND(H97:AK97=0),"n/a",""))</f>
        <v/>
      </c>
      <c r="B97" s="90" t="s">
        <v>248</v>
      </c>
      <c r="C97" s="90" t="s">
        <v>316</v>
      </c>
      <c r="D97" s="83" t="str">
        <f>_xlfn.XLOOKUP(B97,IS_Db!C:C,IS_Db!E:E)</f>
        <v>Operating Expenses</v>
      </c>
      <c r="E97" s="83" t="str">
        <f>_xlfn.XLOOKUP(B97,IS_Db!C:C,IS_Db!F:F)</f>
        <v>OpEx - Other</v>
      </c>
      <c r="F97" s="83" t="s">
        <v>12</v>
      </c>
      <c r="G97" s="83"/>
      <c r="H97" s="91">
        <f>SUMIFS(IS_Db!H:H,IS_Db!$C:$C,Detail_PL!$B$97,IS_Db!$D:$D,Detail_PL!$C$97)</f>
        <v>0</v>
      </c>
      <c r="I97" s="91">
        <f>SUMIFS(IS_Db!I:I,IS_Db!$C:$C,Detail_PL!$B$97,IS_Db!$D:$D,Detail_PL!$C$97)</f>
        <v>0</v>
      </c>
      <c r="J97" s="91">
        <f>SUMIFS(IS_Db!J:J,IS_Db!$C:$C,Detail_PL!$B$97,IS_Db!$D:$D,Detail_PL!$C$97)</f>
        <v>0.17043</v>
      </c>
      <c r="K97" s="91">
        <f>SUMIFS(IS_Db!K:K,IS_Db!$C:$C,Detail_PL!$B$97,IS_Db!$D:$D,Detail_PL!$C$97)</f>
        <v>0</v>
      </c>
      <c r="L97" s="91">
        <f>SUMIFS(IS_Db!L:L,IS_Db!$C:$C,Detail_PL!$B$97,IS_Db!$D:$D,Detail_PL!$C$97)</f>
        <v>0.08</v>
      </c>
      <c r="M97" s="91">
        <f>SUMIFS(IS_Db!M:M,IS_Db!$C:$C,Detail_PL!$B$97,IS_Db!$D:$D,Detail_PL!$C$97)</f>
        <v>0</v>
      </c>
      <c r="N97" s="91">
        <f>SUMIFS(IS_Db!N:N,IS_Db!$C:$C,Detail_PL!$B$97,IS_Db!$D:$D,Detail_PL!$C$97)</f>
        <v>0</v>
      </c>
      <c r="O97" s="91">
        <f>SUMIFS(IS_Db!O:O,IS_Db!$C:$C,Detail_PL!$B$97,IS_Db!$D:$D,Detail_PL!$C$97)</f>
        <v>0</v>
      </c>
      <c r="P97" s="91">
        <f>SUMIFS(IS_Db!P:P,IS_Db!$C:$C,Detail_PL!$B$97,IS_Db!$D:$D,Detail_PL!$C$97)</f>
        <v>0</v>
      </c>
      <c r="Q97" s="91">
        <f>SUMIFS(IS_Db!Q:Q,IS_Db!$C:$C,Detail_PL!$B$97,IS_Db!$D:$D,Detail_PL!$C$97)</f>
        <v>0</v>
      </c>
      <c r="R97" s="91">
        <f>SUMIFS(IS_Db!R:R,IS_Db!$C:$C,Detail_PL!$B$97,IS_Db!$D:$D,Detail_PL!$C$97)</f>
        <v>0</v>
      </c>
      <c r="S97" s="91">
        <f>SUMIFS(IS_Db!S:S,IS_Db!$C:$C,Detail_PL!$B$97,IS_Db!$D:$D,Detail_PL!$C$97)</f>
        <v>0</v>
      </c>
      <c r="T97" s="93">
        <f>SUMIFS(IS_Db!T:T,IS_Db!$C:$C,Detail_PL!$B$97,IS_Db!$D:$D,Detail_PL!$C$97)</f>
        <v>0.43263999999999997</v>
      </c>
      <c r="U97" s="91">
        <f>SUMIFS(IS_Db!U:U,IS_Db!$C:$C,Detail_PL!$B$97,IS_Db!$D:$D,Detail_PL!$C$97)</f>
        <v>0</v>
      </c>
      <c r="V97" s="91">
        <f>SUMIFS(IS_Db!V:V,IS_Db!$C:$C,Detail_PL!$B$97,IS_Db!$D:$D,Detail_PL!$C$97)</f>
        <v>0</v>
      </c>
      <c r="W97" s="91">
        <f>SUMIFS(IS_Db!W:W,IS_Db!$C:$C,Detail_PL!$B$97,IS_Db!$D:$D,Detail_PL!$C$97)</f>
        <v>0</v>
      </c>
      <c r="X97" s="91">
        <f>SUMIFS(IS_Db!X:X,IS_Db!$C:$C,Detail_PL!$B$97,IS_Db!$D:$D,Detail_PL!$C$97)</f>
        <v>0.08</v>
      </c>
      <c r="Y97" s="91">
        <f>SUMIFS(IS_Db!Y:Y,IS_Db!$C:$C,Detail_PL!$B$97,IS_Db!$D:$D,Detail_PL!$C$97)</f>
        <v>0</v>
      </c>
      <c r="Z97" s="91">
        <f>SUMIFS(IS_Db!Z:Z,IS_Db!$C:$C,Detail_PL!$B$97,IS_Db!$D:$D,Detail_PL!$C$97)</f>
        <v>0</v>
      </c>
      <c r="AA97" s="91">
        <f>SUMIFS(IS_Db!AA:AA,IS_Db!$C:$C,Detail_PL!$B$97,IS_Db!$D:$D,Detail_PL!$C$97)</f>
        <v>0</v>
      </c>
      <c r="AB97" s="91">
        <f>SUMIFS(IS_Db!AB:AB,IS_Db!$C:$C,Detail_PL!$B$97,IS_Db!$D:$D,Detail_PL!$C$97)</f>
        <v>0.02</v>
      </c>
      <c r="AC97" s="91">
        <f>SUMIFS(IS_Db!AC:AC,IS_Db!$C:$C,Detail_PL!$B$97,IS_Db!$D:$D,Detail_PL!$C$97)</f>
        <v>0.15950999999999999</v>
      </c>
      <c r="AD97" s="91">
        <f>SUMIFS(IS_Db!AD:AD,IS_Db!$C:$C,Detail_PL!$B$97,IS_Db!$D:$D,Detail_PL!$C$97)</f>
        <v>0</v>
      </c>
      <c r="AE97" s="92">
        <f>SUMIFS(IS_Db!AE:AE,IS_Db!$C:$C,Detail_PL!$B$97,IS_Db!$D:$D,Detail_PL!$C$97)</f>
        <v>0</v>
      </c>
      <c r="AF97" s="91">
        <f>SUMIFS(IS_Db!AF:AF,IS_Db!$C:$C,Detail_PL!$B$97,IS_Db!$D:$D,Detail_PL!$C$97)</f>
        <v>0</v>
      </c>
      <c r="AG97" s="91">
        <f>SUMIFS(IS_Db!AG:AG,IS_Db!$C:$C,Detail_PL!$B$97,IS_Db!$D:$D,Detail_PL!$C$97)</f>
        <v>0</v>
      </c>
      <c r="AH97" s="91">
        <f>SUMIFS(IS_Db!AH:AH,IS_Db!$C:$C,Detail_PL!$B$97,IS_Db!$D:$D,Detail_PL!$C$97)</f>
        <v>0</v>
      </c>
      <c r="AI97" s="91">
        <f>SUMIFS(IS_Db!AI:AI,IS_Db!$C:$C,Detail_PL!$B$97,IS_Db!$D:$D,Detail_PL!$C$97)</f>
        <v>0</v>
      </c>
      <c r="AJ97" s="91">
        <f>SUMIFS(IS_Db!AJ:AJ,IS_Db!$C:$C,Detail_PL!$B$97,IS_Db!$D:$D,Detail_PL!$C$97)</f>
        <v>0.08</v>
      </c>
      <c r="AK97" s="91">
        <f>SUMIFS(IS_Db!AK:AK,IS_Db!$C:$C,Detail_PL!$B$97,IS_Db!$D:$D,Detail_PL!$C$97)</f>
        <v>0</v>
      </c>
      <c r="AM97" s="91">
        <f t="shared" si="48"/>
        <v>0.25042999999999999</v>
      </c>
      <c r="AN97" s="91">
        <f t="shared" si="49"/>
        <v>0.69215000000000004</v>
      </c>
      <c r="AO97" s="91">
        <f t="shared" si="50"/>
        <v>0.25950999999999996</v>
      </c>
      <c r="AP97" s="93">
        <f t="shared" si="51"/>
        <v>0.51263999999999998</v>
      </c>
      <c r="AQ97" s="91">
        <f>SUM(AF97:AK97)</f>
        <v>0.08</v>
      </c>
      <c r="AS97" s="414">
        <f t="shared" si="53"/>
        <v>1.6263348018035397E-4</v>
      </c>
      <c r="AT97" s="414">
        <f t="shared" si="54"/>
        <v>4.9920860488356924E-4</v>
      </c>
      <c r="AU97" s="414">
        <f t="shared" si="55"/>
        <v>1.7022694240610725E-4</v>
      </c>
      <c r="AV97" s="415">
        <f t="shared" si="56"/>
        <v>7.4981009023463634E-4</v>
      </c>
      <c r="AW97" s="414">
        <f t="shared" si="57"/>
        <v>9.7359978309170437E-5</v>
      </c>
      <c r="AX97" s="82"/>
      <c r="BB97"/>
    </row>
    <row r="98" spans="1:54" x14ac:dyDescent="0.3">
      <c r="A98" s="83" t="str" cm="1">
        <f t="array" ref="A98">IF(B98="","",IF(AND(H98:AK98=0),"n/a",""))</f>
        <v/>
      </c>
      <c r="B98" s="90" t="s">
        <v>250</v>
      </c>
      <c r="C98" s="90" t="s">
        <v>318</v>
      </c>
      <c r="D98" s="83" t="str">
        <f>_xlfn.XLOOKUP(B98,IS_Db!C:C,IS_Db!E:E)</f>
        <v>Operating Expenses</v>
      </c>
      <c r="E98" s="83" t="str">
        <f>_xlfn.XLOOKUP(B98,IS_Db!C:C,IS_Db!F:F)</f>
        <v>OpEx - Other</v>
      </c>
      <c r="F98" s="83" t="s">
        <v>12</v>
      </c>
      <c r="G98" s="83"/>
      <c r="H98" s="91">
        <f>SUMIFS(IS_Db!H:H,IS_Db!$C:$C,Detail_PL!$B$98,IS_Db!$D:$D,Detail_PL!$C$98)</f>
        <v>0</v>
      </c>
      <c r="I98" s="91">
        <f>SUMIFS(IS_Db!I:I,IS_Db!$C:$C,Detail_PL!$B$98,IS_Db!$D:$D,Detail_PL!$C$98)</f>
        <v>0</v>
      </c>
      <c r="J98" s="91">
        <f>SUMIFS(IS_Db!J:J,IS_Db!$C:$C,Detail_PL!$B$98,IS_Db!$D:$D,Detail_PL!$C$98)</f>
        <v>-6.9550000000000001</v>
      </c>
      <c r="K98" s="91">
        <f>SUMIFS(IS_Db!K:K,IS_Db!$C:$C,Detail_PL!$B$98,IS_Db!$D:$D,Detail_PL!$C$98)</f>
        <v>6.9550000000000001</v>
      </c>
      <c r="L98" s="91">
        <f>SUMIFS(IS_Db!L:L,IS_Db!$C:$C,Detail_PL!$B$98,IS_Db!$D:$D,Detail_PL!$C$98)</f>
        <v>0</v>
      </c>
      <c r="M98" s="91">
        <f>SUMIFS(IS_Db!M:M,IS_Db!$C:$C,Detail_PL!$B$98,IS_Db!$D:$D,Detail_PL!$C$98)</f>
        <v>0</v>
      </c>
      <c r="N98" s="91">
        <f>SUMIFS(IS_Db!N:N,IS_Db!$C:$C,Detail_PL!$B$98,IS_Db!$D:$D,Detail_PL!$C$98)</f>
        <v>0</v>
      </c>
      <c r="O98" s="91">
        <f>SUMIFS(IS_Db!O:O,IS_Db!$C:$C,Detail_PL!$B$98,IS_Db!$D:$D,Detail_PL!$C$98)</f>
        <v>0</v>
      </c>
      <c r="P98" s="91">
        <f>SUMIFS(IS_Db!P:P,IS_Db!$C:$C,Detail_PL!$B$98,IS_Db!$D:$D,Detail_PL!$C$98)</f>
        <v>0</v>
      </c>
      <c r="Q98" s="91">
        <f>SUMIFS(IS_Db!Q:Q,IS_Db!$C:$C,Detail_PL!$B$98,IS_Db!$D:$D,Detail_PL!$C$98)</f>
        <v>0</v>
      </c>
      <c r="R98" s="91">
        <f>SUMIFS(IS_Db!R:R,IS_Db!$C:$C,Detail_PL!$B$98,IS_Db!$D:$D,Detail_PL!$C$98)</f>
        <v>0</v>
      </c>
      <c r="S98" s="91">
        <f>SUMIFS(IS_Db!S:S,IS_Db!$C:$C,Detail_PL!$B$98,IS_Db!$D:$D,Detail_PL!$C$98)</f>
        <v>0</v>
      </c>
      <c r="T98" s="93">
        <f>SUMIFS(IS_Db!T:T,IS_Db!$C:$C,Detail_PL!$B$98,IS_Db!$D:$D,Detail_PL!$C$98)</f>
        <v>0</v>
      </c>
      <c r="U98" s="91">
        <f>SUMIFS(IS_Db!U:U,IS_Db!$C:$C,Detail_PL!$B$98,IS_Db!$D:$D,Detail_PL!$C$98)</f>
        <v>0</v>
      </c>
      <c r="V98" s="91">
        <f>SUMIFS(IS_Db!V:V,IS_Db!$C:$C,Detail_PL!$B$98,IS_Db!$D:$D,Detail_PL!$C$98)</f>
        <v>0</v>
      </c>
      <c r="W98" s="91">
        <f>SUMIFS(IS_Db!W:W,IS_Db!$C:$C,Detail_PL!$B$98,IS_Db!$D:$D,Detail_PL!$C$98)</f>
        <v>0</v>
      </c>
      <c r="X98" s="91">
        <f>SUMIFS(IS_Db!X:X,IS_Db!$C:$C,Detail_PL!$B$98,IS_Db!$D:$D,Detail_PL!$C$98)</f>
        <v>0</v>
      </c>
      <c r="Y98" s="91">
        <f>SUMIFS(IS_Db!Y:Y,IS_Db!$C:$C,Detail_PL!$B$98,IS_Db!$D:$D,Detail_PL!$C$98)</f>
        <v>0</v>
      </c>
      <c r="Z98" s="91">
        <f>SUMIFS(IS_Db!Z:Z,IS_Db!$C:$C,Detail_PL!$B$98,IS_Db!$D:$D,Detail_PL!$C$98)</f>
        <v>0</v>
      </c>
      <c r="AA98" s="91">
        <f>SUMIFS(IS_Db!AA:AA,IS_Db!$C:$C,Detail_PL!$B$98,IS_Db!$D:$D,Detail_PL!$C$98)</f>
        <v>0</v>
      </c>
      <c r="AB98" s="91">
        <f>SUMIFS(IS_Db!AB:AB,IS_Db!$C:$C,Detail_PL!$B$98,IS_Db!$D:$D,Detail_PL!$C$98)</f>
        <v>0</v>
      </c>
      <c r="AC98" s="91">
        <f>SUMIFS(IS_Db!AC:AC,IS_Db!$C:$C,Detail_PL!$B$98,IS_Db!$D:$D,Detail_PL!$C$98)</f>
        <v>0</v>
      </c>
      <c r="AD98" s="91">
        <f>SUMIFS(IS_Db!AD:AD,IS_Db!$C:$C,Detail_PL!$B$98,IS_Db!$D:$D,Detail_PL!$C$98)</f>
        <v>0</v>
      </c>
      <c r="AE98" s="92">
        <f>SUMIFS(IS_Db!AE:AE,IS_Db!$C:$C,Detail_PL!$B$98,IS_Db!$D:$D,Detail_PL!$C$98)</f>
        <v>0</v>
      </c>
      <c r="AF98" s="91">
        <f>SUMIFS(IS_Db!AF:AF,IS_Db!$C:$C,Detail_PL!$B$98,IS_Db!$D:$D,Detail_PL!$C$98)</f>
        <v>0</v>
      </c>
      <c r="AG98" s="91">
        <f>SUMIFS(IS_Db!AG:AG,IS_Db!$C:$C,Detail_PL!$B$98,IS_Db!$D:$D,Detail_PL!$C$98)</f>
        <v>0</v>
      </c>
      <c r="AH98" s="91">
        <f>SUMIFS(IS_Db!AH:AH,IS_Db!$C:$C,Detail_PL!$B$98,IS_Db!$D:$D,Detail_PL!$C$98)</f>
        <v>0</v>
      </c>
      <c r="AI98" s="91">
        <f>SUMIFS(IS_Db!AI:AI,IS_Db!$C:$C,Detail_PL!$B$98,IS_Db!$D:$D,Detail_PL!$C$98)</f>
        <v>0</v>
      </c>
      <c r="AJ98" s="91">
        <f>SUMIFS(IS_Db!AJ:AJ,IS_Db!$C:$C,Detail_PL!$B$98,IS_Db!$D:$D,Detail_PL!$C$98)</f>
        <v>0</v>
      </c>
      <c r="AK98" s="91">
        <f>SUMIFS(IS_Db!AK:AK,IS_Db!$C:$C,Detail_PL!$B$98,IS_Db!$D:$D,Detail_PL!$C$98)</f>
        <v>0</v>
      </c>
      <c r="AM98" s="91">
        <f t="shared" si="48"/>
        <v>0</v>
      </c>
      <c r="AN98" s="91">
        <f t="shared" si="49"/>
        <v>0</v>
      </c>
      <c r="AO98" s="91">
        <f t="shared" si="50"/>
        <v>0</v>
      </c>
      <c r="AP98" s="93">
        <f t="shared" si="51"/>
        <v>0</v>
      </c>
      <c r="AQ98" s="91">
        <f t="shared" si="52"/>
        <v>0</v>
      </c>
      <c r="AS98" s="414">
        <f t="shared" si="53"/>
        <v>0</v>
      </c>
      <c r="AT98" s="414">
        <f t="shared" si="54"/>
        <v>0</v>
      </c>
      <c r="AU98" s="414">
        <f t="shared" si="55"/>
        <v>0</v>
      </c>
      <c r="AV98" s="415">
        <f t="shared" si="56"/>
        <v>0</v>
      </c>
      <c r="AW98" s="414">
        <f t="shared" si="57"/>
        <v>0</v>
      </c>
      <c r="AX98" s="82"/>
      <c r="BB98"/>
    </row>
    <row r="99" spans="1:54" x14ac:dyDescent="0.3">
      <c r="A99" s="83" t="str" cm="1">
        <f t="array" ref="A99">IF(B99="","",IF(AND(H99:AK99=0),"n/a",""))</f>
        <v/>
      </c>
      <c r="B99" s="90" t="s">
        <v>251</v>
      </c>
      <c r="C99" s="90" t="s">
        <v>319</v>
      </c>
      <c r="D99" s="83" t="str">
        <f>_xlfn.XLOOKUP(B99,IS_Db!C:C,IS_Db!E:E)</f>
        <v>Operating Expenses</v>
      </c>
      <c r="E99" s="83" t="str">
        <f>_xlfn.XLOOKUP(B99,IS_Db!C:C,IS_Db!F:F)</f>
        <v>OpEx - Other</v>
      </c>
      <c r="F99" s="83" t="s">
        <v>12</v>
      </c>
      <c r="G99" s="83"/>
      <c r="H99" s="91">
        <f>SUMIFS(IS_Db!H:H,IS_Db!$C:$C,Detail_PL!$B$99,IS_Db!$D:$D,Detail_PL!$C$99)</f>
        <v>0</v>
      </c>
      <c r="I99" s="91">
        <f>SUMIFS(IS_Db!I:I,IS_Db!$C:$C,Detail_PL!$B$99,IS_Db!$D:$D,Detail_PL!$C$99)</f>
        <v>0</v>
      </c>
      <c r="J99" s="91">
        <f>SUMIFS(IS_Db!J:J,IS_Db!$C:$C,Detail_PL!$B$99,IS_Db!$D:$D,Detail_PL!$C$99)</f>
        <v>0</v>
      </c>
      <c r="K99" s="91">
        <f>SUMIFS(IS_Db!K:K,IS_Db!$C:$C,Detail_PL!$B$99,IS_Db!$D:$D,Detail_PL!$C$99)</f>
        <v>0</v>
      </c>
      <c r="L99" s="91">
        <f>SUMIFS(IS_Db!L:L,IS_Db!$C:$C,Detail_PL!$B$99,IS_Db!$D:$D,Detail_PL!$C$99)</f>
        <v>0</v>
      </c>
      <c r="M99" s="91">
        <f>SUMIFS(IS_Db!M:M,IS_Db!$C:$C,Detail_PL!$B$99,IS_Db!$D:$D,Detail_PL!$C$99)</f>
        <v>0</v>
      </c>
      <c r="N99" s="91">
        <f>SUMIFS(IS_Db!N:N,IS_Db!$C:$C,Detail_PL!$B$99,IS_Db!$D:$D,Detail_PL!$C$99)</f>
        <v>0</v>
      </c>
      <c r="O99" s="91">
        <f>SUMIFS(IS_Db!O:O,IS_Db!$C:$C,Detail_PL!$B$99,IS_Db!$D:$D,Detail_PL!$C$99)</f>
        <v>0</v>
      </c>
      <c r="P99" s="91">
        <f>SUMIFS(IS_Db!P:P,IS_Db!$C:$C,Detail_PL!$B$99,IS_Db!$D:$D,Detail_PL!$C$99)</f>
        <v>0</v>
      </c>
      <c r="Q99" s="91">
        <f>SUMIFS(IS_Db!Q:Q,IS_Db!$C:$C,Detail_PL!$B$99,IS_Db!$D:$D,Detail_PL!$C$99)</f>
        <v>0</v>
      </c>
      <c r="R99" s="91">
        <f>SUMIFS(IS_Db!R:R,IS_Db!$C:$C,Detail_PL!$B$99,IS_Db!$D:$D,Detail_PL!$C$99)</f>
        <v>0</v>
      </c>
      <c r="S99" s="91">
        <f>SUMIFS(IS_Db!S:S,IS_Db!$C:$C,Detail_PL!$B$99,IS_Db!$D:$D,Detail_PL!$C$99)</f>
        <v>0.2858</v>
      </c>
      <c r="T99" s="93">
        <f>SUMIFS(IS_Db!T:T,IS_Db!$C:$C,Detail_PL!$B$99,IS_Db!$D:$D,Detail_PL!$C$99)</f>
        <v>0</v>
      </c>
      <c r="U99" s="91">
        <f>SUMIFS(IS_Db!U:U,IS_Db!$C:$C,Detail_PL!$B$99,IS_Db!$D:$D,Detail_PL!$C$99)</f>
        <v>0</v>
      </c>
      <c r="V99" s="91">
        <f>SUMIFS(IS_Db!V:V,IS_Db!$C:$C,Detail_PL!$B$99,IS_Db!$D:$D,Detail_PL!$C$99)</f>
        <v>0</v>
      </c>
      <c r="W99" s="91">
        <f>SUMIFS(IS_Db!W:W,IS_Db!$C:$C,Detail_PL!$B$99,IS_Db!$D:$D,Detail_PL!$C$99)</f>
        <v>0</v>
      </c>
      <c r="X99" s="91">
        <f>SUMIFS(IS_Db!X:X,IS_Db!$C:$C,Detail_PL!$B$99,IS_Db!$D:$D,Detail_PL!$C$99)</f>
        <v>0</v>
      </c>
      <c r="Y99" s="91">
        <f>SUMIFS(IS_Db!Y:Y,IS_Db!$C:$C,Detail_PL!$B$99,IS_Db!$D:$D,Detail_PL!$C$99)</f>
        <v>0</v>
      </c>
      <c r="Z99" s="91">
        <f>SUMIFS(IS_Db!Z:Z,IS_Db!$C:$C,Detail_PL!$B$99,IS_Db!$D:$D,Detail_PL!$C$99)</f>
        <v>0</v>
      </c>
      <c r="AA99" s="91">
        <f>SUMIFS(IS_Db!AA:AA,IS_Db!$C:$C,Detail_PL!$B$99,IS_Db!$D:$D,Detail_PL!$C$99)</f>
        <v>0</v>
      </c>
      <c r="AB99" s="91">
        <f>SUMIFS(IS_Db!AB:AB,IS_Db!$C:$C,Detail_PL!$B$99,IS_Db!$D:$D,Detail_PL!$C$99)</f>
        <v>0</v>
      </c>
      <c r="AC99" s="91">
        <f>SUMIFS(IS_Db!AC:AC,IS_Db!$C:$C,Detail_PL!$B$99,IS_Db!$D:$D,Detail_PL!$C$99)</f>
        <v>0</v>
      </c>
      <c r="AD99" s="91">
        <f>SUMIFS(IS_Db!AD:AD,IS_Db!$C:$C,Detail_PL!$B$99,IS_Db!$D:$D,Detail_PL!$C$99)</f>
        <v>0</v>
      </c>
      <c r="AE99" s="92">
        <f>SUMIFS(IS_Db!AE:AE,IS_Db!$C:$C,Detail_PL!$B$99,IS_Db!$D:$D,Detail_PL!$C$99)</f>
        <v>0</v>
      </c>
      <c r="AF99" s="91">
        <f>SUMIFS(IS_Db!AF:AF,IS_Db!$C:$C,Detail_PL!$B$99,IS_Db!$D:$D,Detail_PL!$C$99)</f>
        <v>0</v>
      </c>
      <c r="AG99" s="91">
        <f>SUMIFS(IS_Db!AG:AG,IS_Db!$C:$C,Detail_PL!$B$99,IS_Db!$D:$D,Detail_PL!$C$99)</f>
        <v>0</v>
      </c>
      <c r="AH99" s="91">
        <f>SUMIFS(IS_Db!AH:AH,IS_Db!$C:$C,Detail_PL!$B$99,IS_Db!$D:$D,Detail_PL!$C$99)</f>
        <v>0</v>
      </c>
      <c r="AI99" s="91">
        <f>SUMIFS(IS_Db!AI:AI,IS_Db!$C:$C,Detail_PL!$B$99,IS_Db!$D:$D,Detail_PL!$C$99)</f>
        <v>0</v>
      </c>
      <c r="AJ99" s="91">
        <f>SUMIFS(IS_Db!AJ:AJ,IS_Db!$C:$C,Detail_PL!$B$99,IS_Db!$D:$D,Detail_PL!$C$99)</f>
        <v>0</v>
      </c>
      <c r="AK99" s="91">
        <f>SUMIFS(IS_Db!AK:AK,IS_Db!$C:$C,Detail_PL!$B$99,IS_Db!$D:$D,Detail_PL!$C$99)</f>
        <v>0</v>
      </c>
      <c r="AM99" s="91">
        <f t="shared" si="48"/>
        <v>0.2858</v>
      </c>
      <c r="AN99" s="91">
        <f t="shared" si="49"/>
        <v>0</v>
      </c>
      <c r="AO99" s="91">
        <f t="shared" si="50"/>
        <v>0</v>
      </c>
      <c r="AP99" s="93">
        <f t="shared" si="51"/>
        <v>0</v>
      </c>
      <c r="AQ99" s="91">
        <f t="shared" si="52"/>
        <v>0</v>
      </c>
      <c r="AS99" s="414">
        <f t="shared" si="53"/>
        <v>1.8560335676853879E-4</v>
      </c>
      <c r="AT99" s="414">
        <f t="shared" si="54"/>
        <v>0</v>
      </c>
      <c r="AU99" s="414">
        <f t="shared" si="55"/>
        <v>0</v>
      </c>
      <c r="AV99" s="415">
        <f t="shared" si="56"/>
        <v>0</v>
      </c>
      <c r="AW99" s="414">
        <f t="shared" si="57"/>
        <v>0</v>
      </c>
      <c r="AX99" s="82"/>
      <c r="BB99"/>
    </row>
    <row r="100" spans="1:54" s="71" customFormat="1" x14ac:dyDescent="0.3">
      <c r="A100" s="83" t="str" cm="1">
        <f t="array" ref="A100">IF(B100="","",IF(AND(H100:AK100=0),"n/a",""))</f>
        <v/>
      </c>
      <c r="B100" s="94" t="str">
        <f>E99</f>
        <v>OpEx - Other</v>
      </c>
      <c r="C100" s="169"/>
      <c r="D100" s="95"/>
      <c r="E100" s="95"/>
      <c r="F100" s="117"/>
      <c r="G100" s="94"/>
      <c r="H100" s="95">
        <f>SUM(H91:H99)</f>
        <v>0.70121999999999995</v>
      </c>
      <c r="I100" s="95">
        <f t="shared" ref="I100:AK100" si="58">SUM(I91:I99)</f>
        <v>7.2029999999999997E-2</v>
      </c>
      <c r="J100" s="95">
        <f>SUM(J91:J99)</f>
        <v>-6.6033999999999997</v>
      </c>
      <c r="K100" s="95">
        <f t="shared" si="58"/>
        <v>6.9952500000000004</v>
      </c>
      <c r="L100" s="95">
        <f t="shared" si="58"/>
        <v>0.73916999999999999</v>
      </c>
      <c r="M100" s="95">
        <f t="shared" si="58"/>
        <v>0.12909999999999999</v>
      </c>
      <c r="N100" s="95">
        <f t="shared" si="58"/>
        <v>0.21348</v>
      </c>
      <c r="O100" s="95">
        <f t="shared" si="58"/>
        <v>0.25446000000000002</v>
      </c>
      <c r="P100" s="95">
        <f t="shared" si="58"/>
        <v>5.5909999999999994E-2</v>
      </c>
      <c r="Q100" s="95">
        <f t="shared" si="58"/>
        <v>4.052E-2</v>
      </c>
      <c r="R100" s="95">
        <f t="shared" si="58"/>
        <v>0.79533000000000009</v>
      </c>
      <c r="S100" s="117">
        <f t="shared" si="58"/>
        <v>0.67571000000000003</v>
      </c>
      <c r="T100" s="181">
        <f t="shared" si="58"/>
        <v>0.94263999999999992</v>
      </c>
      <c r="U100" s="95">
        <f t="shared" si="58"/>
        <v>0.58872999999999998</v>
      </c>
      <c r="V100" s="95">
        <f t="shared" si="58"/>
        <v>0.16262000000000001</v>
      </c>
      <c r="W100" s="95">
        <f t="shared" si="58"/>
        <v>0.19986000000000001</v>
      </c>
      <c r="X100" s="95">
        <f t="shared" si="58"/>
        <v>0.21781</v>
      </c>
      <c r="Y100" s="95">
        <f t="shared" si="58"/>
        <v>0</v>
      </c>
      <c r="Z100" s="95">
        <f t="shared" si="58"/>
        <v>0.12787999999999999</v>
      </c>
      <c r="AA100" s="95">
        <f t="shared" si="58"/>
        <v>0</v>
      </c>
      <c r="AB100" s="95">
        <f t="shared" si="58"/>
        <v>0.02</v>
      </c>
      <c r="AC100" s="95">
        <f t="shared" si="58"/>
        <v>0.28850999999999999</v>
      </c>
      <c r="AD100" s="95">
        <f t="shared" si="58"/>
        <v>0</v>
      </c>
      <c r="AE100" s="118">
        <f t="shared" si="58"/>
        <v>0.42443999999999998</v>
      </c>
      <c r="AF100" s="95">
        <f t="shared" si="58"/>
        <v>0</v>
      </c>
      <c r="AG100" s="95">
        <f t="shared" si="58"/>
        <v>0</v>
      </c>
      <c r="AH100" s="95">
        <f t="shared" si="58"/>
        <v>0.57365999999999995</v>
      </c>
      <c r="AI100" s="95">
        <f t="shared" si="58"/>
        <v>0.27439000000000002</v>
      </c>
      <c r="AJ100" s="95">
        <f t="shared" si="58"/>
        <v>9.5640000000000003E-2</v>
      </c>
      <c r="AK100" s="95">
        <f t="shared" si="58"/>
        <v>0</v>
      </c>
      <c r="AL100"/>
      <c r="AM100" s="117">
        <f>SUM(AM91:AM99)</f>
        <v>4.0687800000000003</v>
      </c>
      <c r="AN100" s="117">
        <f>SUM(AN91:AN99)</f>
        <v>2.9724899999999996</v>
      </c>
      <c r="AO100" s="117">
        <f>SUM(AO91:AO99)</f>
        <v>1.8045199999999999</v>
      </c>
      <c r="AP100" s="181">
        <f>SUM(AP91:AP99)</f>
        <v>2.1116600000000001</v>
      </c>
      <c r="AQ100" s="95">
        <f>SUM(AQ91:AQ99)</f>
        <v>0.94368999999999992</v>
      </c>
      <c r="AR100"/>
      <c r="AS100" s="409">
        <f t="shared" si="53"/>
        <v>2.6423345904572964E-3</v>
      </c>
      <c r="AT100" s="409">
        <f t="shared" si="54"/>
        <v>2.1438887321106126E-3</v>
      </c>
      <c r="AU100" s="410">
        <f t="shared" si="55"/>
        <v>1.1836843362901957E-3</v>
      </c>
      <c r="AV100" s="411">
        <f t="shared" si="56"/>
        <v>3.0886079415279187E-3</v>
      </c>
      <c r="AW100" s="409">
        <f t="shared" si="57"/>
        <v>1.1484704741322629E-3</v>
      </c>
      <c r="AX100" s="82"/>
      <c r="BB100"/>
    </row>
    <row r="101" spans="1:54" ht="5.0999999999999996" customHeight="1" x14ac:dyDescent="0.3">
      <c r="T101" s="186"/>
      <c r="AE101" s="165"/>
      <c r="AP101" s="186"/>
      <c r="AV101" s="430"/>
      <c r="BB101"/>
    </row>
    <row r="102" spans="1:54" x14ac:dyDescent="0.3">
      <c r="A102" s="83" t="str" cm="1">
        <f t="array" ref="A102">IF(B102="","",IF(AND(H102:AK102=0),"n/a",""))</f>
        <v/>
      </c>
      <c r="B102" s="90" t="s">
        <v>218</v>
      </c>
      <c r="C102" s="90" t="s">
        <v>286</v>
      </c>
      <c r="D102" s="83" t="str">
        <f>_xlfn.XLOOKUP(B102,IS_Db!C:C,IS_Db!E:E)</f>
        <v>Depreciation</v>
      </c>
      <c r="E102" s="83" t="s">
        <v>345</v>
      </c>
      <c r="F102" s="83" t="s">
        <v>330</v>
      </c>
      <c r="H102" s="91">
        <f>SUMIFS(IS_Db!H:H,IS_Db!$C:$C,Detail_PL!$B$102,IS_Db!$D:$D,Detail_PL!$C$102)</f>
        <v>0</v>
      </c>
      <c r="I102" s="91">
        <f>SUMIFS(IS_Db!I:I,IS_Db!$C:$C,Detail_PL!$B$102,IS_Db!$D:$D,Detail_PL!$C$102)</f>
        <v>0</v>
      </c>
      <c r="J102" s="91">
        <f>SUMIFS(IS_Db!J:J,IS_Db!$C:$C,Detail_PL!$B$102,IS_Db!$D:$D,Detail_PL!$C$102)</f>
        <v>0</v>
      </c>
      <c r="K102" s="91">
        <f>SUMIFS(IS_Db!K:K,IS_Db!$C:$C,Detail_PL!$B$102,IS_Db!$D:$D,Detail_PL!$C$102)</f>
        <v>0</v>
      </c>
      <c r="L102" s="91">
        <f>SUMIFS(IS_Db!L:L,IS_Db!$C:$C,Detail_PL!$B$102,IS_Db!$D:$D,Detail_PL!$C$102)</f>
        <v>0</v>
      </c>
      <c r="M102" s="91">
        <f>SUMIFS(IS_Db!M:M,IS_Db!$C:$C,Detail_PL!$B$102,IS_Db!$D:$D,Detail_PL!$C$102)</f>
        <v>0</v>
      </c>
      <c r="N102" s="91">
        <f>SUMIFS(IS_Db!N:N,IS_Db!$C:$C,Detail_PL!$B$102,IS_Db!$D:$D,Detail_PL!$C$102)</f>
        <v>0</v>
      </c>
      <c r="O102" s="91">
        <f>SUMIFS(IS_Db!O:O,IS_Db!$C:$C,Detail_PL!$B$102,IS_Db!$D:$D,Detail_PL!$C$102)</f>
        <v>0</v>
      </c>
      <c r="P102" s="91">
        <f>SUMIFS(IS_Db!P:P,IS_Db!$C:$C,Detail_PL!$B$102,IS_Db!$D:$D,Detail_PL!$C$102)</f>
        <v>0</v>
      </c>
      <c r="Q102" s="91">
        <f>SUMIFS(IS_Db!Q:Q,IS_Db!$C:$C,Detail_PL!$B$102,IS_Db!$D:$D,Detail_PL!$C$102)</f>
        <v>0</v>
      </c>
      <c r="R102" s="91">
        <f>SUMIFS(IS_Db!R:R,IS_Db!$C:$C,Detail_PL!$B$102,IS_Db!$D:$D,Detail_PL!$C$102)</f>
        <v>0</v>
      </c>
      <c r="S102" s="91">
        <f>SUMIFS(IS_Db!S:S,IS_Db!$C:$C,Detail_PL!$B$102,IS_Db!$D:$D,Detail_PL!$C$102)</f>
        <v>7.3620000000000001</v>
      </c>
      <c r="T102" s="93">
        <f>SUMIFS(IS_Db!T:T,IS_Db!$C:$C,Detail_PL!$B$102,IS_Db!$D:$D,Detail_PL!$C$102)</f>
        <v>0</v>
      </c>
      <c r="U102" s="91">
        <f>SUMIFS(IS_Db!U:U,IS_Db!$C:$C,Detail_PL!$B$102,IS_Db!$D:$D,Detail_PL!$C$102)</f>
        <v>0</v>
      </c>
      <c r="V102" s="91">
        <f>SUMIFS(IS_Db!V:V,IS_Db!$C:$C,Detail_PL!$B$102,IS_Db!$D:$D,Detail_PL!$C$102)</f>
        <v>0</v>
      </c>
      <c r="W102" s="91">
        <f>SUMIFS(IS_Db!W:W,IS_Db!$C:$C,Detail_PL!$B$102,IS_Db!$D:$D,Detail_PL!$C$102)</f>
        <v>0</v>
      </c>
      <c r="X102" s="91">
        <f>SUMIFS(IS_Db!X:X,IS_Db!$C:$C,Detail_PL!$B$102,IS_Db!$D:$D,Detail_PL!$C$102)</f>
        <v>0</v>
      </c>
      <c r="Y102" s="91">
        <f>SUMIFS(IS_Db!Y:Y,IS_Db!$C:$C,Detail_PL!$B$102,IS_Db!$D:$D,Detail_PL!$C$102)</f>
        <v>0</v>
      </c>
      <c r="Z102" s="91">
        <f>SUMIFS(IS_Db!Z:Z,IS_Db!$C:$C,Detail_PL!$B$102,IS_Db!$D:$D,Detail_PL!$C$102)</f>
        <v>0</v>
      </c>
      <c r="AA102" s="91">
        <f>SUMIFS(IS_Db!AA:AA,IS_Db!$C:$C,Detail_PL!$B$102,IS_Db!$D:$D,Detail_PL!$C$102)</f>
        <v>0</v>
      </c>
      <c r="AB102" s="91">
        <f>SUMIFS(IS_Db!AB:AB,IS_Db!$C:$C,Detail_PL!$B$102,IS_Db!$D:$D,Detail_PL!$C$102)</f>
        <v>0</v>
      </c>
      <c r="AC102" s="91">
        <f>SUMIFS(IS_Db!AC:AC,IS_Db!$C:$C,Detail_PL!$B$102,IS_Db!$D:$D,Detail_PL!$C$102)</f>
        <v>0</v>
      </c>
      <c r="AD102" s="91">
        <f>SUMIFS(IS_Db!AD:AD,IS_Db!$C:$C,Detail_PL!$B$102,IS_Db!$D:$D,Detail_PL!$C$102)</f>
        <v>0</v>
      </c>
      <c r="AE102" s="92">
        <f>SUMIFS(IS_Db!AE:AE,IS_Db!$C:$C,Detail_PL!$B$102,IS_Db!$D:$D,Detail_PL!$C$102)</f>
        <v>36.314</v>
      </c>
      <c r="AF102" s="91">
        <f>SUMIFS(IS_Db!AF:AF,IS_Db!$C:$C,Detail_PL!$B$102,IS_Db!$D:$D,Detail_PL!$C$102)</f>
        <v>0</v>
      </c>
      <c r="AG102" s="91">
        <f>SUMIFS(IS_Db!AG:AG,IS_Db!$C:$C,Detail_PL!$B$102,IS_Db!$D:$D,Detail_PL!$C$102)</f>
        <v>0</v>
      </c>
      <c r="AH102" s="91">
        <f>SUMIFS(IS_Db!AH:AH,IS_Db!$C:$C,Detail_PL!$B$102,IS_Db!$D:$D,Detail_PL!$C$102)</f>
        <v>0</v>
      </c>
      <c r="AI102" s="91">
        <f>SUMIFS(IS_Db!AI:AI,IS_Db!$C:$C,Detail_PL!$B$102,IS_Db!$D:$D,Detail_PL!$C$102)</f>
        <v>0</v>
      </c>
      <c r="AJ102" s="91">
        <f>SUMIFS(IS_Db!AJ:AJ,IS_Db!$C:$C,Detail_PL!$B$102,IS_Db!$D:$D,Detail_PL!$C$102)</f>
        <v>0</v>
      </c>
      <c r="AK102" s="91">
        <f>SUMIFS(IS_Db!AK:AK,IS_Db!$C:$C,Detail_PL!$B$102,IS_Db!$D:$D,Detail_PL!$C$102)</f>
        <v>0</v>
      </c>
      <c r="AM102" s="91">
        <f>SUM(H102:S102)</f>
        <v>7.3620000000000001</v>
      </c>
      <c r="AN102" s="91">
        <f>SUM(T102:AE102)</f>
        <v>36.314</v>
      </c>
      <c r="AO102" s="91">
        <f>SUM(Z102:AK102)</f>
        <v>36.314</v>
      </c>
      <c r="AP102" s="93">
        <f>SUM(T102:Y102)</f>
        <v>0</v>
      </c>
      <c r="AQ102" s="91">
        <f>SUM(AF102:AK102)</f>
        <v>0</v>
      </c>
      <c r="AS102" s="431">
        <f>AM102/$AM$21</f>
        <v>4.7810073916374476E-3</v>
      </c>
      <c r="AT102" s="431">
        <f>AN102/$AN$21</f>
        <v>2.6191232070710009E-2</v>
      </c>
      <c r="AU102" s="431">
        <f>AO102/$AO$21</f>
        <v>2.3820358315808175E-2</v>
      </c>
      <c r="AV102" s="432">
        <f>AP102/$AP$21</f>
        <v>0</v>
      </c>
      <c r="AW102" s="431">
        <f>AQ102/$AQ$21</f>
        <v>0</v>
      </c>
      <c r="AX102" s="83"/>
      <c r="BB102"/>
    </row>
    <row r="103" spans="1:54" s="71" customFormat="1" x14ac:dyDescent="0.3">
      <c r="A103" s="83" t="str" cm="1">
        <f t="array" ref="A103">IF(B103="","",IF(AND(H103:AK103=0),"n/a",""))</f>
        <v/>
      </c>
      <c r="B103" s="103" t="s">
        <v>12</v>
      </c>
      <c r="C103" s="171"/>
      <c r="D103" s="104"/>
      <c r="E103" s="104"/>
      <c r="F103" s="121"/>
      <c r="G103" s="103"/>
      <c r="H103" s="104">
        <f t="shared" ref="H103:AK103" si="59">SUM(H102,H100,H89,H85,H81,H76,H70,H65,H61,H54,H48,H44,H72)</f>
        <v>20.792129999999997</v>
      </c>
      <c r="I103" s="104">
        <f t="shared" si="59"/>
        <v>8.6794800000000016</v>
      </c>
      <c r="J103" s="104">
        <f t="shared" si="59"/>
        <v>12.094040000000001</v>
      </c>
      <c r="K103" s="104">
        <f t="shared" si="59"/>
        <v>23.889029999999998</v>
      </c>
      <c r="L103" s="104">
        <f t="shared" si="59"/>
        <v>31.504850000000001</v>
      </c>
      <c r="M103" s="104">
        <f t="shared" si="59"/>
        <v>27.896910000000002</v>
      </c>
      <c r="N103" s="104">
        <f t="shared" si="59"/>
        <v>28.327409999999997</v>
      </c>
      <c r="O103" s="104">
        <f t="shared" si="59"/>
        <v>31.777080000000002</v>
      </c>
      <c r="P103" s="104">
        <f t="shared" si="59"/>
        <v>28.616360000000004</v>
      </c>
      <c r="Q103" s="104">
        <f t="shared" si="59"/>
        <v>8.1978399999999993</v>
      </c>
      <c r="R103" s="104">
        <f t="shared" si="59"/>
        <v>26.555880000000002</v>
      </c>
      <c r="S103" s="121">
        <f t="shared" si="59"/>
        <v>103.18824000000001</v>
      </c>
      <c r="T103" s="187">
        <f t="shared" si="59"/>
        <v>27.875629999999997</v>
      </c>
      <c r="U103" s="104">
        <f t="shared" si="59"/>
        <v>27.202220000000001</v>
      </c>
      <c r="V103" s="104">
        <f t="shared" si="59"/>
        <v>80.235249999999994</v>
      </c>
      <c r="W103" s="104">
        <f t="shared" si="59"/>
        <v>37.769040000000004</v>
      </c>
      <c r="X103" s="104">
        <f t="shared" si="59"/>
        <v>28.85697</v>
      </c>
      <c r="Y103" s="104">
        <f t="shared" si="59"/>
        <v>23.226010000000002</v>
      </c>
      <c r="Z103" s="104">
        <f t="shared" si="59"/>
        <v>28.265390000000004</v>
      </c>
      <c r="AA103" s="104">
        <f t="shared" si="59"/>
        <v>27.773610000000001</v>
      </c>
      <c r="AB103" s="104">
        <f t="shared" si="59"/>
        <v>24.143030000000003</v>
      </c>
      <c r="AC103" s="104">
        <f t="shared" si="59"/>
        <v>28.720160000000003</v>
      </c>
      <c r="AD103" s="104">
        <f t="shared" si="59"/>
        <v>24.943640000000002</v>
      </c>
      <c r="AE103" s="122">
        <f t="shared" si="59"/>
        <v>35.153019999999991</v>
      </c>
      <c r="AF103" s="104">
        <f t="shared" si="59"/>
        <v>26.55237</v>
      </c>
      <c r="AG103" s="104">
        <f t="shared" si="59"/>
        <v>27.093029999999999</v>
      </c>
      <c r="AH103" s="104">
        <f t="shared" si="59"/>
        <v>31.385280000000002</v>
      </c>
      <c r="AI103" s="104">
        <f t="shared" si="59"/>
        <v>30.799620000000001</v>
      </c>
      <c r="AJ103" s="104">
        <f t="shared" si="59"/>
        <v>27.43055</v>
      </c>
      <c r="AK103" s="104">
        <f t="shared" si="59"/>
        <v>26.499580000000002</v>
      </c>
      <c r="AL103" s="7"/>
      <c r="AM103" s="121">
        <f>SUM(AM102,AM100,AM89,AM85,AM81,AM76,AM70,AM65,AM61,AM54,AM48,AM44,AM72)</f>
        <v>351.51925</v>
      </c>
      <c r="AN103" s="121">
        <f>SUM(AN102,AN100,AN89,AN85,AN81,AN76,AN70,AN65,AN61,AN54,AN48,AN44,AN72)</f>
        <v>394.16397000000006</v>
      </c>
      <c r="AO103" s="121">
        <f>SUM(AO102,AO100,AO89,AO85,AO81,AO76,AO70,AO65,AO61,AO54,AO48,AO44,AO72)</f>
        <v>338.75928000000005</v>
      </c>
      <c r="AP103" s="187">
        <f>SUM(AP102,AP100,AP89,AP85,AP81,AP76,AP70,AP65,AP61,AP54,AP48,AP44,AP72)</f>
        <v>225.16512000000003</v>
      </c>
      <c r="AQ103" s="104">
        <f>SUM(AQ102,AQ100,AQ89,AQ85,AQ81,AQ76,AQ70,AQ65,AQ61,AQ54,AQ48,AQ44,AQ72)</f>
        <v>169.76043000000004</v>
      </c>
      <c r="AR103" s="7"/>
      <c r="AS103" s="433">
        <f>AM103/$AM$21</f>
        <v>0.22828254992567942</v>
      </c>
      <c r="AT103" s="433">
        <f>AN103/$AN$21</f>
        <v>0.28428815366476784</v>
      </c>
      <c r="AU103" s="434">
        <f>AO103/$AO$21</f>
        <v>0.22221092230008238</v>
      </c>
      <c r="AV103" s="435">
        <f>AP103/$AP$21</f>
        <v>0.32933653040124211</v>
      </c>
      <c r="AW103" s="433">
        <f>AQ103/$AQ$21</f>
        <v>0.20659839728194312</v>
      </c>
      <c r="AX103" s="101"/>
    </row>
    <row r="104" spans="1:54" s="71" customFormat="1" x14ac:dyDescent="0.3">
      <c r="A104" s="83" t="str" cm="1">
        <f t="array" ref="A104">IF(B104="","",IF(AND(H104:AK104=0),"n/a",""))</f>
        <v/>
      </c>
      <c r="B104" s="99" t="s">
        <v>59</v>
      </c>
      <c r="C104" s="170"/>
      <c r="D104" s="100"/>
      <c r="E104" s="100"/>
      <c r="F104" s="119"/>
      <c r="G104" s="99"/>
      <c r="H104" s="100">
        <f t="shared" ref="H104:AK104" si="60">H42-H103</f>
        <v>25.232780000000002</v>
      </c>
      <c r="I104" s="100">
        <f t="shared" si="60"/>
        <v>46.437599999999975</v>
      </c>
      <c r="J104" s="100">
        <f t="shared" si="60"/>
        <v>33.961219999999976</v>
      </c>
      <c r="K104" s="100">
        <f t="shared" si="60"/>
        <v>29.190210000000008</v>
      </c>
      <c r="L104" s="100">
        <f t="shared" si="60"/>
        <v>16.868880000000008</v>
      </c>
      <c r="M104" s="100">
        <f t="shared" si="60"/>
        <v>-10.660239999999998</v>
      </c>
      <c r="N104" s="100">
        <f t="shared" si="60"/>
        <v>13.593279999999989</v>
      </c>
      <c r="O104" s="100">
        <f t="shared" si="60"/>
        <v>7.2669199999999812</v>
      </c>
      <c r="P104" s="100">
        <f t="shared" si="60"/>
        <v>283.72037</v>
      </c>
      <c r="Q104" s="100">
        <f t="shared" si="60"/>
        <v>-15.438730000000007</v>
      </c>
      <c r="R104" s="100">
        <f t="shared" si="60"/>
        <v>-9.086110000000005</v>
      </c>
      <c r="S104" s="119">
        <f t="shared" si="60"/>
        <v>-74.858209999999985</v>
      </c>
      <c r="T104" s="183">
        <f t="shared" si="60"/>
        <v>24.334339999999973</v>
      </c>
      <c r="U104" s="100">
        <f t="shared" si="60"/>
        <v>87.274540000000002</v>
      </c>
      <c r="V104" s="100">
        <f t="shared" si="60"/>
        <v>-27.78032000000001</v>
      </c>
      <c r="W104" s="100">
        <f t="shared" si="60"/>
        <v>3.5357299999999867</v>
      </c>
      <c r="X104" s="100">
        <f t="shared" si="60"/>
        <v>2.9586400000000062</v>
      </c>
      <c r="Y104" s="100">
        <f t="shared" si="60"/>
        <v>12.792429999999975</v>
      </c>
      <c r="Z104" s="100">
        <f t="shared" si="60"/>
        <v>17.097240000000021</v>
      </c>
      <c r="AA104" s="100">
        <f t="shared" si="60"/>
        <v>20.511489999999984</v>
      </c>
      <c r="AB104" s="100">
        <f t="shared" si="60"/>
        <v>20.226930000000017</v>
      </c>
      <c r="AC104" s="100">
        <f t="shared" si="60"/>
        <v>18.965709999999991</v>
      </c>
      <c r="AD104" s="100">
        <f t="shared" si="60"/>
        <v>21.067210000000003</v>
      </c>
      <c r="AE104" s="120">
        <f t="shared" si="60"/>
        <v>10.037269999999985</v>
      </c>
      <c r="AF104" s="100">
        <f t="shared" si="60"/>
        <v>51.910289999999989</v>
      </c>
      <c r="AG104" s="100">
        <f t="shared" si="60"/>
        <v>38.827960000000004</v>
      </c>
      <c r="AH104" s="100">
        <f t="shared" si="60"/>
        <v>33.471200000000003</v>
      </c>
      <c r="AI104" s="100">
        <f t="shared" si="60"/>
        <v>31.749730000000046</v>
      </c>
      <c r="AJ104" s="100">
        <f t="shared" si="60"/>
        <v>16.597090000000005</v>
      </c>
      <c r="AK104" s="100">
        <f t="shared" si="60"/>
        <v>36.892509999999952</v>
      </c>
      <c r="AL104" s="7"/>
      <c r="AM104" s="119">
        <f>AM42-AM103</f>
        <v>346.2279700000002</v>
      </c>
      <c r="AN104" s="119">
        <f>AN42-AN103</f>
        <v>211.02121</v>
      </c>
      <c r="AO104" s="119">
        <f>AO42-AO103</f>
        <v>317.3546300000001</v>
      </c>
      <c r="AP104" s="183">
        <f>AP42-AP103</f>
        <v>103.11535999999987</v>
      </c>
      <c r="AQ104" s="100">
        <f>AQ42-AQ103</f>
        <v>209.44877999999989</v>
      </c>
      <c r="AR104" s="7"/>
      <c r="AS104" s="416">
        <f>AM104/$AM$21</f>
        <v>0.2248463031461056</v>
      </c>
      <c r="AT104" s="416">
        <f>AN104/$AN$21</f>
        <v>0.15219765057421467</v>
      </c>
      <c r="AU104" s="417">
        <f>AO104/$AO$21</f>
        <v>0.20817043013109901</v>
      </c>
      <c r="AV104" s="418">
        <f>AP104/$AP$21</f>
        <v>0.15082111693620653</v>
      </c>
      <c r="AW104" s="416">
        <f>AQ104/$AQ$21</f>
        <v>0.25489910847102748</v>
      </c>
      <c r="AX104" s="101"/>
    </row>
    <row r="105" spans="1:54" ht="5.0999999999999996" customHeight="1" x14ac:dyDescent="0.3">
      <c r="A105" s="83" t="str" cm="1">
        <f t="array" ref="A105">IF(B105="","",IF(AND(H105:AK105=0),"n/a",""))</f>
        <v/>
      </c>
      <c r="B105" s="90"/>
      <c r="C105" s="90"/>
      <c r="D105" s="83"/>
      <c r="E105" s="83"/>
      <c r="F105" s="83"/>
      <c r="G105" s="83"/>
      <c r="H105" s="140"/>
      <c r="I105" s="140"/>
      <c r="J105" s="140"/>
      <c r="K105" s="140"/>
      <c r="L105" s="140"/>
      <c r="M105" s="140"/>
      <c r="N105" s="140"/>
      <c r="O105" s="140"/>
      <c r="P105" s="140"/>
      <c r="Q105" s="140"/>
      <c r="R105" s="140"/>
      <c r="S105" s="140"/>
      <c r="T105" s="190"/>
      <c r="U105" s="140"/>
      <c r="V105" s="140"/>
      <c r="W105" s="140"/>
      <c r="X105" s="140"/>
      <c r="Y105" s="140"/>
      <c r="Z105" s="140"/>
      <c r="AA105" s="140"/>
      <c r="AB105" s="140"/>
      <c r="AC105" s="140"/>
      <c r="AD105" s="140"/>
      <c r="AE105" s="193"/>
      <c r="AF105" s="140"/>
      <c r="AG105" s="140"/>
      <c r="AH105" s="140"/>
      <c r="AI105" s="140"/>
      <c r="AJ105" s="140"/>
      <c r="AK105" s="140"/>
      <c r="AM105" s="82"/>
      <c r="AN105" s="82"/>
      <c r="AO105" s="82"/>
      <c r="AP105" s="188"/>
      <c r="AQ105" s="82"/>
      <c r="AS105" s="407"/>
      <c r="AT105" s="407"/>
      <c r="AU105" s="407"/>
      <c r="AV105" s="408"/>
      <c r="AW105" s="407"/>
      <c r="AX105" s="82"/>
    </row>
    <row r="106" spans="1:54" x14ac:dyDescent="0.3">
      <c r="A106" s="83" t="str" cm="1">
        <f t="array" ref="A106">IF(B106="","",IF(AND(H106:AK106=0),"n/a",""))</f>
        <v/>
      </c>
      <c r="B106" s="90" t="s">
        <v>249</v>
      </c>
      <c r="C106" s="90" t="s">
        <v>317</v>
      </c>
      <c r="D106" s="83" t="str">
        <f>_xlfn.XLOOKUP(B106,IS_Db!C:C,IS_Db!E:E)</f>
        <v>Other (Income)/Expense</v>
      </c>
      <c r="E106" s="83" t="s">
        <v>14</v>
      </c>
      <c r="F106" s="83" t="s">
        <v>14</v>
      </c>
      <c r="G106" s="83" t="s">
        <v>448</v>
      </c>
      <c r="H106" s="91">
        <f>SUMIFS(IS_Db!H:H,IS_Db!$C:$C,Detail_PL!$B$106,IS_Db!$D:$D,Detail_PL!$C$106)</f>
        <v>20</v>
      </c>
      <c r="I106" s="91">
        <f>SUMIFS(IS_Db!I:I,IS_Db!$C:$C,Detail_PL!$B$106,IS_Db!$D:$D,Detail_PL!$C$106)</f>
        <v>20</v>
      </c>
      <c r="J106" s="91">
        <f>SUMIFS(IS_Db!J:J,IS_Db!$C:$C,Detail_PL!$B$106,IS_Db!$D:$D,Detail_PL!$C$106)</f>
        <v>20</v>
      </c>
      <c r="K106" s="91">
        <f>SUMIFS(IS_Db!K:K,IS_Db!$C:$C,Detail_PL!$B$106,IS_Db!$D:$D,Detail_PL!$C$106)</f>
        <v>20</v>
      </c>
      <c r="L106" s="91">
        <f>SUMIFS(IS_Db!L:L,IS_Db!$C:$C,Detail_PL!$B$106,IS_Db!$D:$D,Detail_PL!$C$106)</f>
        <v>11</v>
      </c>
      <c r="M106" s="91">
        <f>SUMIFS(IS_Db!M:M,IS_Db!$C:$C,Detail_PL!$B$106,IS_Db!$D:$D,Detail_PL!$C$106)</f>
        <v>11</v>
      </c>
      <c r="N106" s="91">
        <f>SUMIFS(IS_Db!N:N,IS_Db!$C:$C,Detail_PL!$B$106,IS_Db!$D:$D,Detail_PL!$C$106)</f>
        <v>11</v>
      </c>
      <c r="O106" s="91">
        <f>SUMIFS(IS_Db!O:O,IS_Db!$C:$C,Detail_PL!$B$106,IS_Db!$D:$D,Detail_PL!$C$106)</f>
        <v>11</v>
      </c>
      <c r="P106" s="91">
        <f>SUMIFS(IS_Db!P:P,IS_Db!$C:$C,Detail_PL!$B$106,IS_Db!$D:$D,Detail_PL!$C$106)</f>
        <v>11</v>
      </c>
      <c r="Q106" s="91">
        <f>SUMIFS(IS_Db!Q:Q,IS_Db!$C:$C,Detail_PL!$B$106,IS_Db!$D:$D,Detail_PL!$C$106)</f>
        <v>15</v>
      </c>
      <c r="R106" s="91">
        <f>SUMIFS(IS_Db!R:R,IS_Db!$C:$C,Detail_PL!$B$106,IS_Db!$D:$D,Detail_PL!$C$106)</f>
        <v>11</v>
      </c>
      <c r="S106" s="91">
        <f>SUMIFS(IS_Db!S:S,IS_Db!$C:$C,Detail_PL!$B$106,IS_Db!$D:$D,Detail_PL!$C$106)</f>
        <v>64.303620000000009</v>
      </c>
      <c r="T106" s="93">
        <f>SUMIFS(IS_Db!T:T,IS_Db!$C:$C,Detail_PL!$B$106,IS_Db!$D:$D,Detail_PL!$C$106)</f>
        <v>11</v>
      </c>
      <c r="U106" s="91">
        <f>SUMIFS(IS_Db!U:U,IS_Db!$C:$C,Detail_PL!$B$106,IS_Db!$D:$D,Detail_PL!$C$106)</f>
        <v>11</v>
      </c>
      <c r="V106" s="91">
        <f>SUMIFS(IS_Db!V:V,IS_Db!$C:$C,Detail_PL!$B$106,IS_Db!$D:$D,Detail_PL!$C$106)</f>
        <v>11</v>
      </c>
      <c r="W106" s="91">
        <f>SUMIFS(IS_Db!W:W,IS_Db!$C:$C,Detail_PL!$B$106,IS_Db!$D:$D,Detail_PL!$C$106)</f>
        <v>11</v>
      </c>
      <c r="X106" s="91">
        <f>SUMIFS(IS_Db!X:X,IS_Db!$C:$C,Detail_PL!$B$106,IS_Db!$D:$D,Detail_PL!$C$106)</f>
        <v>11</v>
      </c>
      <c r="Y106" s="91">
        <f>SUMIFS(IS_Db!Y:Y,IS_Db!$C:$C,Detail_PL!$B$106,IS_Db!$D:$D,Detail_PL!$C$106)</f>
        <v>11</v>
      </c>
      <c r="Z106" s="91">
        <f>SUMIFS(IS_Db!Z:Z,IS_Db!$C:$C,Detail_PL!$B$106,IS_Db!$D:$D,Detail_PL!$C$106)</f>
        <v>11</v>
      </c>
      <c r="AA106" s="91">
        <f>SUMIFS(IS_Db!AA:AA,IS_Db!$C:$C,Detail_PL!$B$106,IS_Db!$D:$D,Detail_PL!$C$106)</f>
        <v>11</v>
      </c>
      <c r="AB106" s="91">
        <f>SUMIFS(IS_Db!AB:AB,IS_Db!$C:$C,Detail_PL!$B$106,IS_Db!$D:$D,Detail_PL!$C$106)</f>
        <v>10</v>
      </c>
      <c r="AC106" s="91">
        <f>SUMIFS(IS_Db!AC:AC,IS_Db!$C:$C,Detail_PL!$B$106,IS_Db!$D:$D,Detail_PL!$C$106)</f>
        <v>10</v>
      </c>
      <c r="AD106" s="91">
        <f>SUMIFS(IS_Db!AD:AD,IS_Db!$C:$C,Detail_PL!$B$106,IS_Db!$D:$D,Detail_PL!$C$106)</f>
        <v>10</v>
      </c>
      <c r="AE106" s="92">
        <f>SUMIFS(IS_Db!AE:AE,IS_Db!$C:$C,Detail_PL!$B$106,IS_Db!$D:$D,Detail_PL!$C$106)</f>
        <v>10</v>
      </c>
      <c r="AF106" s="91">
        <f>SUMIFS(IS_Db!AF:AF,IS_Db!$C:$C,Detail_PL!$B$106,IS_Db!$D:$D,Detail_PL!$C$106)</f>
        <v>10</v>
      </c>
      <c r="AG106" s="91">
        <f>SUMIFS(IS_Db!AG:AG,IS_Db!$C:$C,Detail_PL!$B$106,IS_Db!$D:$D,Detail_PL!$C$106)</f>
        <v>10</v>
      </c>
      <c r="AH106" s="91">
        <f>SUMIFS(IS_Db!AH:AH,IS_Db!$C:$C,Detail_PL!$B$106,IS_Db!$D:$D,Detail_PL!$C$106)</f>
        <v>10</v>
      </c>
      <c r="AI106" s="91">
        <f>SUMIFS(IS_Db!AI:AI,IS_Db!$C:$C,Detail_PL!$B$106,IS_Db!$D:$D,Detail_PL!$C$106)</f>
        <v>10</v>
      </c>
      <c r="AJ106" s="91">
        <f>SUMIFS(IS_Db!AJ:AJ,IS_Db!$C:$C,Detail_PL!$B$106,IS_Db!$D:$D,Detail_PL!$C$106)</f>
        <v>10</v>
      </c>
      <c r="AK106" s="91">
        <f>SUMIFS(IS_Db!AK:AK,IS_Db!$C:$C,Detail_PL!$B$106,IS_Db!$D:$D,Detail_PL!$C$106)</f>
        <v>10</v>
      </c>
      <c r="AM106" s="91">
        <f>SUM(H106:S106)</f>
        <v>225.30362000000002</v>
      </c>
      <c r="AN106" s="91">
        <f>SUM(T106:AE106)</f>
        <v>128</v>
      </c>
      <c r="AO106" s="91">
        <f>SUM(Z106:AK106)</f>
        <v>122</v>
      </c>
      <c r="AP106" s="93">
        <f>SUM(T106:Y106)</f>
        <v>66</v>
      </c>
      <c r="AQ106" s="91">
        <f>SUM(AF106:AK106)</f>
        <v>60</v>
      </c>
      <c r="AS106" s="414">
        <f>AM106/$AM$21</f>
        <v>0.14631598377922778</v>
      </c>
      <c r="AT106" s="414">
        <f>AN106/$AN$21</f>
        <v>9.2319152532105556E-2</v>
      </c>
      <c r="AU106" s="414">
        <f>AO106/$AO$21</f>
        <v>8.0026538374417505E-2</v>
      </c>
      <c r="AV106" s="415">
        <f>AP106/$AP$21</f>
        <v>9.6534538770845044E-2</v>
      </c>
      <c r="AW106" s="414">
        <f>AQ106/$AQ$21</f>
        <v>7.3019983731877833E-2</v>
      </c>
      <c r="AX106" s="82"/>
    </row>
    <row r="107" spans="1:54" x14ac:dyDescent="0.3">
      <c r="A107" s="83" t="str" cm="1">
        <f t="array" ref="A107">IF(B107="","",IF(AND(H107:AK107=0),"n/a",""))</f>
        <v/>
      </c>
      <c r="B107" s="90" t="s">
        <v>226</v>
      </c>
      <c r="C107" s="90" t="s">
        <v>294</v>
      </c>
      <c r="D107" s="83" t="str">
        <f>_xlfn.XLOOKUP(B107,IS_Db!C:C,IS_Db!E:E)</f>
        <v>Interest (Income)/Expense</v>
      </c>
      <c r="E107" s="83" t="s">
        <v>17</v>
      </c>
      <c r="F107" s="105" t="s">
        <v>17</v>
      </c>
      <c r="G107" t="s">
        <v>449</v>
      </c>
      <c r="H107" s="91">
        <f>SUMIFS(IS_Db!H:H,IS_Db!$C:$C,Detail_PL!$B$107,IS_Db!$D:$D,Detail_PL!$C$107)</f>
        <v>0</v>
      </c>
      <c r="I107" s="91">
        <f>SUMIFS(IS_Db!I:I,IS_Db!$C:$C,Detail_PL!$B$107,IS_Db!$D:$D,Detail_PL!$C$107)</f>
        <v>0</v>
      </c>
      <c r="J107" s="91">
        <f>SUMIFS(IS_Db!J:J,IS_Db!$C:$C,Detail_PL!$B$107,IS_Db!$D:$D,Detail_PL!$C$107)</f>
        <v>0</v>
      </c>
      <c r="K107" s="91">
        <f>SUMIFS(IS_Db!K:K,IS_Db!$C:$C,Detail_PL!$B$107,IS_Db!$D:$D,Detail_PL!$C$107)</f>
        <v>0</v>
      </c>
      <c r="L107" s="91">
        <f>SUMIFS(IS_Db!L:L,IS_Db!$C:$C,Detail_PL!$B$107,IS_Db!$D:$D,Detail_PL!$C$107)</f>
        <v>0</v>
      </c>
      <c r="M107" s="91">
        <f>SUMIFS(IS_Db!M:M,IS_Db!$C:$C,Detail_PL!$B$107,IS_Db!$D:$D,Detail_PL!$C$107)</f>
        <v>0</v>
      </c>
      <c r="N107" s="91">
        <f>SUMIFS(IS_Db!N:N,IS_Db!$C:$C,Detail_PL!$B$107,IS_Db!$D:$D,Detail_PL!$C$107)</f>
        <v>0</v>
      </c>
      <c r="O107" s="91">
        <f>SUMIFS(IS_Db!O:O,IS_Db!$C:$C,Detail_PL!$B$107,IS_Db!$D:$D,Detail_PL!$C$107)</f>
        <v>0</v>
      </c>
      <c r="P107" s="91">
        <f>SUMIFS(IS_Db!P:P,IS_Db!$C:$C,Detail_PL!$B$107,IS_Db!$D:$D,Detail_PL!$C$107)</f>
        <v>0</v>
      </c>
      <c r="Q107" s="91">
        <f>SUMIFS(IS_Db!Q:Q,IS_Db!$C:$C,Detail_PL!$B$107,IS_Db!$D:$D,Detail_PL!$C$107)</f>
        <v>0</v>
      </c>
      <c r="R107" s="91">
        <f>SUMIFS(IS_Db!R:R,IS_Db!$C:$C,Detail_PL!$B$107,IS_Db!$D:$D,Detail_PL!$C$107)</f>
        <v>0</v>
      </c>
      <c r="S107" s="91">
        <f>SUMIFS(IS_Db!S:S,IS_Db!$C:$C,Detail_PL!$B$107,IS_Db!$D:$D,Detail_PL!$C$107)</f>
        <v>0</v>
      </c>
      <c r="T107" s="93">
        <f>SUMIFS(IS_Db!T:T,IS_Db!$C:$C,Detail_PL!$B$107,IS_Db!$D:$D,Detail_PL!$C$107)</f>
        <v>1</v>
      </c>
      <c r="U107" s="91">
        <f>SUMIFS(IS_Db!U:U,IS_Db!$C:$C,Detail_PL!$B$107,IS_Db!$D:$D,Detail_PL!$C$107)</f>
        <v>0</v>
      </c>
      <c r="V107" s="91">
        <f>SUMIFS(IS_Db!V:V,IS_Db!$C:$C,Detail_PL!$B$107,IS_Db!$D:$D,Detail_PL!$C$107)</f>
        <v>0</v>
      </c>
      <c r="W107" s="91">
        <f>SUMIFS(IS_Db!W:W,IS_Db!$C:$C,Detail_PL!$B$107,IS_Db!$D:$D,Detail_PL!$C$107)</f>
        <v>0</v>
      </c>
      <c r="X107" s="91">
        <f>SUMIFS(IS_Db!X:X,IS_Db!$C:$C,Detail_PL!$B$107,IS_Db!$D:$D,Detail_PL!$C$107)</f>
        <v>0</v>
      </c>
      <c r="Y107" s="91">
        <f>SUMIFS(IS_Db!Y:Y,IS_Db!$C:$C,Detail_PL!$B$107,IS_Db!$D:$D,Detail_PL!$C$107)</f>
        <v>0</v>
      </c>
      <c r="Z107" s="91">
        <f>SUMIFS(IS_Db!Z:Z,IS_Db!$C:$C,Detail_PL!$B$107,IS_Db!$D:$D,Detail_PL!$C$107)</f>
        <v>0</v>
      </c>
      <c r="AA107" s="91">
        <f>SUMIFS(IS_Db!AA:AA,IS_Db!$C:$C,Detail_PL!$B$107,IS_Db!$D:$D,Detail_PL!$C$107)</f>
        <v>0</v>
      </c>
      <c r="AB107" s="91">
        <f>SUMIFS(IS_Db!AB:AB,IS_Db!$C:$C,Detail_PL!$B$107,IS_Db!$D:$D,Detail_PL!$C$107)</f>
        <v>0</v>
      </c>
      <c r="AC107" s="91">
        <f>SUMIFS(IS_Db!AC:AC,IS_Db!$C:$C,Detail_PL!$B$107,IS_Db!$D:$D,Detail_PL!$C$107)</f>
        <v>0</v>
      </c>
      <c r="AD107" s="91">
        <f>SUMIFS(IS_Db!AD:AD,IS_Db!$C:$C,Detail_PL!$B$107,IS_Db!$D:$D,Detail_PL!$C$107)</f>
        <v>0</v>
      </c>
      <c r="AE107" s="92">
        <f>SUMIFS(IS_Db!AE:AE,IS_Db!$C:$C,Detail_PL!$B$107,IS_Db!$D:$D,Detail_PL!$C$107)</f>
        <v>0</v>
      </c>
      <c r="AF107" s="91">
        <f>SUMIFS(IS_Db!AF:AF,IS_Db!$C:$C,Detail_PL!$B$107,IS_Db!$D:$D,Detail_PL!$C$107)</f>
        <v>0</v>
      </c>
      <c r="AG107" s="91">
        <f>SUMIFS(IS_Db!AG:AG,IS_Db!$C:$C,Detail_PL!$B$107,IS_Db!$D:$D,Detail_PL!$C$107)</f>
        <v>0</v>
      </c>
      <c r="AH107" s="91">
        <f>SUMIFS(IS_Db!AH:AH,IS_Db!$C:$C,Detail_PL!$B$107,IS_Db!$D:$D,Detail_PL!$C$107)</f>
        <v>0</v>
      </c>
      <c r="AI107" s="91">
        <f>SUMIFS(IS_Db!AI:AI,IS_Db!$C:$C,Detail_PL!$B$107,IS_Db!$D:$D,Detail_PL!$C$107)</f>
        <v>0</v>
      </c>
      <c r="AJ107" s="91">
        <f>SUMIFS(IS_Db!AJ:AJ,IS_Db!$C:$C,Detail_PL!$B$107,IS_Db!$D:$D,Detail_PL!$C$107)</f>
        <v>0</v>
      </c>
      <c r="AK107" s="91">
        <f>SUMIFS(IS_Db!AK:AK,IS_Db!$C:$C,Detail_PL!$B$107,IS_Db!$D:$D,Detail_PL!$C$107)</f>
        <v>0</v>
      </c>
      <c r="AM107" s="91">
        <f>SUM(H107:S107)</f>
        <v>0</v>
      </c>
      <c r="AN107" s="91">
        <f>SUM(T107:AE107)</f>
        <v>1</v>
      </c>
      <c r="AO107" s="91">
        <f>SUM(Z107:AK107)</f>
        <v>0</v>
      </c>
      <c r="AP107" s="93">
        <f>SUM(T107:Y107)</f>
        <v>1</v>
      </c>
      <c r="AQ107" s="91">
        <f>SUM(AF107:AK107)</f>
        <v>0</v>
      </c>
      <c r="AS107" s="414">
        <f>AM107/$AM$21</f>
        <v>0</v>
      </c>
      <c r="AT107" s="414">
        <f>AN107/$AN$21</f>
        <v>7.2124337915707465E-4</v>
      </c>
      <c r="AU107" s="414">
        <f>AO107/$AO$21</f>
        <v>0</v>
      </c>
      <c r="AV107" s="415">
        <f>AP107/$AP$21</f>
        <v>1.4626445268309854E-3</v>
      </c>
      <c r="AW107" s="414">
        <f>AQ107/$AQ$21</f>
        <v>0</v>
      </c>
      <c r="AX107" s="82"/>
    </row>
    <row r="108" spans="1:54" x14ac:dyDescent="0.3">
      <c r="A108" s="83" t="str" cm="1">
        <f t="array" ref="A108">IF(B108="","",IF(AND(H108:AK108=0),"n/a",""))</f>
        <v/>
      </c>
      <c r="B108" s="90" t="s">
        <v>230</v>
      </c>
      <c r="C108" s="90" t="s">
        <v>298</v>
      </c>
      <c r="D108" s="83" t="str">
        <f>_xlfn.XLOOKUP(B108,IS_Db!C:C,IS_Db!E:E)</f>
        <v>Interest (Income)/Expense</v>
      </c>
      <c r="E108" s="83" t="s">
        <v>17</v>
      </c>
      <c r="F108" s="105" t="s">
        <v>17</v>
      </c>
      <c r="G108" t="s">
        <v>488</v>
      </c>
      <c r="H108" s="91">
        <f>SUMIFS(IS_Db!H:H,IS_Db!$C:$C,Detail_PL!$B$108,IS_Db!$D:$D,Detail_PL!$C$108)</f>
        <v>0</v>
      </c>
      <c r="I108" s="91">
        <f>SUMIFS(IS_Db!I:I,IS_Db!$C:$C,Detail_PL!$B$108,IS_Db!$D:$D,Detail_PL!$C$108)</f>
        <v>0</v>
      </c>
      <c r="J108" s="91">
        <f>SUMIFS(IS_Db!J:J,IS_Db!$C:$C,Detail_PL!$B$108,IS_Db!$D:$D,Detail_PL!$C$108)</f>
        <v>0</v>
      </c>
      <c r="K108" s="91">
        <f>SUMIFS(IS_Db!K:K,IS_Db!$C:$C,Detail_PL!$B$108,IS_Db!$D:$D,Detail_PL!$C$108)</f>
        <v>0</v>
      </c>
      <c r="L108" s="91">
        <f>SUMIFS(IS_Db!L:L,IS_Db!$C:$C,Detail_PL!$B$108,IS_Db!$D:$D,Detail_PL!$C$108)</f>
        <v>0</v>
      </c>
      <c r="M108" s="91">
        <f>SUMIFS(IS_Db!M:M,IS_Db!$C:$C,Detail_PL!$B$108,IS_Db!$D:$D,Detail_PL!$C$108)</f>
        <v>0</v>
      </c>
      <c r="N108" s="91">
        <f>SUMIFS(IS_Db!N:N,IS_Db!$C:$C,Detail_PL!$B$108,IS_Db!$D:$D,Detail_PL!$C$108)</f>
        <v>0</v>
      </c>
      <c r="O108" s="91">
        <f>SUMIFS(IS_Db!O:O,IS_Db!$C:$C,Detail_PL!$B$108,IS_Db!$D:$D,Detail_PL!$C$108)</f>
        <v>0.13268000000000002</v>
      </c>
      <c r="P108" s="91">
        <f>SUMIFS(IS_Db!P:P,IS_Db!$C:$C,Detail_PL!$B$108,IS_Db!$D:$D,Detail_PL!$C$108)</f>
        <v>7.7459999999999987E-2</v>
      </c>
      <c r="Q108" s="91">
        <f>SUMIFS(IS_Db!Q:Q,IS_Db!$C:$C,Detail_PL!$B$108,IS_Db!$D:$D,Detail_PL!$C$108)</f>
        <v>0</v>
      </c>
      <c r="R108" s="91">
        <f>SUMIFS(IS_Db!R:R,IS_Db!$C:$C,Detail_PL!$B$108,IS_Db!$D:$D,Detail_PL!$C$108)</f>
        <v>0</v>
      </c>
      <c r="S108" s="91">
        <f>SUMIFS(IS_Db!S:S,IS_Db!$C:$C,Detail_PL!$B$108,IS_Db!$D:$D,Detail_PL!$C$108)</f>
        <v>0</v>
      </c>
      <c r="T108" s="93">
        <f>SUMIFS(IS_Db!T:T,IS_Db!$C:$C,Detail_PL!$B$108,IS_Db!$D:$D,Detail_PL!$C$108)</f>
        <v>0</v>
      </c>
      <c r="U108" s="91">
        <f>SUMIFS(IS_Db!U:U,IS_Db!$C:$C,Detail_PL!$B$108,IS_Db!$D:$D,Detail_PL!$C$108)</f>
        <v>0</v>
      </c>
      <c r="V108" s="91">
        <f>SUMIFS(IS_Db!V:V,IS_Db!$C:$C,Detail_PL!$B$108,IS_Db!$D:$D,Detail_PL!$C$108)</f>
        <v>0</v>
      </c>
      <c r="W108" s="91">
        <f>SUMIFS(IS_Db!W:W,IS_Db!$C:$C,Detail_PL!$B$108,IS_Db!$D:$D,Detail_PL!$C$108)</f>
        <v>0</v>
      </c>
      <c r="X108" s="91">
        <f>SUMIFS(IS_Db!X:X,IS_Db!$C:$C,Detail_PL!$B$108,IS_Db!$D:$D,Detail_PL!$C$108)</f>
        <v>0</v>
      </c>
      <c r="Y108" s="91">
        <f>SUMIFS(IS_Db!Y:Y,IS_Db!$C:$C,Detail_PL!$B$108,IS_Db!$D:$D,Detail_PL!$C$108)</f>
        <v>0</v>
      </c>
      <c r="Z108" s="91">
        <f>SUMIFS(IS_Db!Z:Z,IS_Db!$C:$C,Detail_PL!$B$108,IS_Db!$D:$D,Detail_PL!$C$108)</f>
        <v>0</v>
      </c>
      <c r="AA108" s="91">
        <f>SUMIFS(IS_Db!AA:AA,IS_Db!$C:$C,Detail_PL!$B$108,IS_Db!$D:$D,Detail_PL!$C$108)</f>
        <v>0</v>
      </c>
      <c r="AB108" s="91">
        <f>SUMIFS(IS_Db!AB:AB,IS_Db!$C:$C,Detail_PL!$B$108,IS_Db!$D:$D,Detail_PL!$C$108)</f>
        <v>0</v>
      </c>
      <c r="AC108" s="91">
        <f>SUMIFS(IS_Db!AC:AC,IS_Db!$C:$C,Detail_PL!$B$108,IS_Db!$D:$D,Detail_PL!$C$108)</f>
        <v>0</v>
      </c>
      <c r="AD108" s="91">
        <f>SUMIFS(IS_Db!AD:AD,IS_Db!$C:$C,Detail_PL!$B$108,IS_Db!$D:$D,Detail_PL!$C$108)</f>
        <v>0</v>
      </c>
      <c r="AE108" s="92">
        <f>SUMIFS(IS_Db!AE:AE,IS_Db!$C:$C,Detail_PL!$B$108,IS_Db!$D:$D,Detail_PL!$C$108)</f>
        <v>0</v>
      </c>
      <c r="AF108" s="91">
        <f>SUMIFS(IS_Db!AF:AF,IS_Db!$C:$C,Detail_PL!$B$108,IS_Db!$D:$D,Detail_PL!$C$108)</f>
        <v>0</v>
      </c>
      <c r="AG108" s="91">
        <f>SUMIFS(IS_Db!AG:AG,IS_Db!$C:$C,Detail_PL!$B$108,IS_Db!$D:$D,Detail_PL!$C$108)</f>
        <v>0</v>
      </c>
      <c r="AH108" s="91">
        <f>SUMIFS(IS_Db!AH:AH,IS_Db!$C:$C,Detail_PL!$B$108,IS_Db!$D:$D,Detail_PL!$C$108)</f>
        <v>0</v>
      </c>
      <c r="AI108" s="91">
        <f>SUMIFS(IS_Db!AI:AI,IS_Db!$C:$C,Detail_PL!$B$108,IS_Db!$D:$D,Detail_PL!$C$108)</f>
        <v>0</v>
      </c>
      <c r="AJ108" s="91">
        <f>SUMIFS(IS_Db!AJ:AJ,IS_Db!$C:$C,Detail_PL!$B$108,IS_Db!$D:$D,Detail_PL!$C$108)</f>
        <v>0</v>
      </c>
      <c r="AK108" s="91">
        <f>SUMIFS(IS_Db!AK:AK,IS_Db!$C:$C,Detail_PL!$B$108,IS_Db!$D:$D,Detail_PL!$C$108)</f>
        <v>2.5499999999999998E-2</v>
      </c>
      <c r="AM108" s="91">
        <f>SUM(H108:S108)</f>
        <v>0.21013999999999999</v>
      </c>
      <c r="AN108" s="91">
        <f>SUM(T108:AE108)</f>
        <v>0</v>
      </c>
      <c r="AO108" s="91">
        <f>SUM(Z108:AK108)</f>
        <v>2.5499999999999998E-2</v>
      </c>
      <c r="AP108" s="93">
        <f>SUM(T108:Y108)</f>
        <v>0</v>
      </c>
      <c r="AQ108" s="91">
        <f>SUM(AF108:AK108)</f>
        <v>2.5499999999999998E-2</v>
      </c>
      <c r="AS108" s="414">
        <f>AM108/$AM$21</f>
        <v>1.364684723279942E-4</v>
      </c>
      <c r="AT108" s="414">
        <f>AN108/$AN$21</f>
        <v>0</v>
      </c>
      <c r="AU108" s="414">
        <f>AO108/$AO$21</f>
        <v>1.6726858430718411E-5</v>
      </c>
      <c r="AV108" s="415">
        <f>AP108/$AP$21</f>
        <v>0</v>
      </c>
      <c r="AW108" s="414">
        <f>AQ108/$AQ$21</f>
        <v>3.1033493086048072E-5</v>
      </c>
      <c r="AX108" s="82"/>
    </row>
    <row r="109" spans="1:54" s="71" customFormat="1" x14ac:dyDescent="0.3">
      <c r="A109" s="83" t="str" cm="1">
        <f t="array" ref="A109">IF(B109="","",IF(AND(H109:AK109=0),"n/a",""))</f>
        <v/>
      </c>
      <c r="B109" s="103" t="s">
        <v>328</v>
      </c>
      <c r="C109" s="171"/>
      <c r="D109" s="104"/>
      <c r="E109" s="104"/>
      <c r="F109" s="121"/>
      <c r="G109" s="103"/>
      <c r="H109" s="104">
        <f>SUBTOTAL(9,H106:H108)</f>
        <v>20</v>
      </c>
      <c r="I109" s="104">
        <f t="shared" ref="I109:AK109" si="61">SUBTOTAL(9,I106:I108)</f>
        <v>20</v>
      </c>
      <c r="J109" s="104">
        <f t="shared" si="61"/>
        <v>20</v>
      </c>
      <c r="K109" s="104">
        <f t="shared" si="61"/>
        <v>20</v>
      </c>
      <c r="L109" s="104">
        <f t="shared" si="61"/>
        <v>11</v>
      </c>
      <c r="M109" s="104">
        <f t="shared" si="61"/>
        <v>11</v>
      </c>
      <c r="N109" s="104">
        <f t="shared" si="61"/>
        <v>11</v>
      </c>
      <c r="O109" s="104">
        <f t="shared" si="61"/>
        <v>11.132680000000001</v>
      </c>
      <c r="P109" s="104">
        <f t="shared" si="61"/>
        <v>11.07746</v>
      </c>
      <c r="Q109" s="104">
        <f t="shared" si="61"/>
        <v>15</v>
      </c>
      <c r="R109" s="104">
        <f t="shared" si="61"/>
        <v>11</v>
      </c>
      <c r="S109" s="121">
        <f t="shared" si="61"/>
        <v>64.303620000000009</v>
      </c>
      <c r="T109" s="187">
        <f t="shared" si="61"/>
        <v>12</v>
      </c>
      <c r="U109" s="104">
        <f t="shared" si="61"/>
        <v>11</v>
      </c>
      <c r="V109" s="104">
        <f t="shared" si="61"/>
        <v>11</v>
      </c>
      <c r="W109" s="104">
        <f t="shared" si="61"/>
        <v>11</v>
      </c>
      <c r="X109" s="104">
        <f t="shared" si="61"/>
        <v>11</v>
      </c>
      <c r="Y109" s="104">
        <f t="shared" si="61"/>
        <v>11</v>
      </c>
      <c r="Z109" s="104">
        <f t="shared" si="61"/>
        <v>11</v>
      </c>
      <c r="AA109" s="104">
        <f t="shared" si="61"/>
        <v>11</v>
      </c>
      <c r="AB109" s="104">
        <f t="shared" si="61"/>
        <v>10</v>
      </c>
      <c r="AC109" s="104">
        <f t="shared" si="61"/>
        <v>10</v>
      </c>
      <c r="AD109" s="104">
        <f t="shared" si="61"/>
        <v>10</v>
      </c>
      <c r="AE109" s="122">
        <f t="shared" si="61"/>
        <v>10</v>
      </c>
      <c r="AF109" s="104">
        <f t="shared" si="61"/>
        <v>10</v>
      </c>
      <c r="AG109" s="104">
        <f t="shared" si="61"/>
        <v>10</v>
      </c>
      <c r="AH109" s="104">
        <f t="shared" si="61"/>
        <v>10</v>
      </c>
      <c r="AI109" s="104">
        <f t="shared" si="61"/>
        <v>10</v>
      </c>
      <c r="AJ109" s="104">
        <f t="shared" si="61"/>
        <v>10</v>
      </c>
      <c r="AK109" s="104">
        <f t="shared" si="61"/>
        <v>10.025499999999999</v>
      </c>
      <c r="AL109"/>
      <c r="AM109" s="104">
        <f>SUBTOTAL(9,AM106:AM108)</f>
        <v>225.51376000000002</v>
      </c>
      <c r="AN109" s="104">
        <f>SUBTOTAL(9,AN106:AN108)</f>
        <v>129</v>
      </c>
      <c r="AO109" s="121">
        <f>SUBTOTAL(9,AO106:AO108)</f>
        <v>122.02549999999999</v>
      </c>
      <c r="AP109" s="187">
        <f>SUBTOTAL(9,AP106:AP108)</f>
        <v>67</v>
      </c>
      <c r="AQ109" s="104">
        <f>SUBTOTAL(9,AQ106:AQ108)</f>
        <v>60.025500000000001</v>
      </c>
      <c r="AR109"/>
      <c r="AS109" s="433">
        <f>AM109/$AM$21</f>
        <v>0.14645245225155576</v>
      </c>
      <c r="AT109" s="433">
        <f>AN109/$AN$21</f>
        <v>9.3040395911262633E-2</v>
      </c>
      <c r="AU109" s="434">
        <f>AO109/$AO$21</f>
        <v>8.0043265232848229E-2</v>
      </c>
      <c r="AV109" s="435">
        <f>AP109/$AP$21</f>
        <v>9.7997183297676024E-2</v>
      </c>
      <c r="AW109" s="433">
        <f>AQ109/$AQ$21</f>
        <v>7.3051017224963877E-2</v>
      </c>
      <c r="AX109" s="82"/>
    </row>
    <row r="110" spans="1:54" s="71" customFormat="1" x14ac:dyDescent="0.3">
      <c r="A110" s="83" t="str" cm="1">
        <f t="array" ref="A110">IF(B110="","",IF(AND(H110:AK110=0),"n/a",""))</f>
        <v/>
      </c>
      <c r="B110" s="99" t="s">
        <v>15</v>
      </c>
      <c r="C110" s="170"/>
      <c r="D110" s="100"/>
      <c r="E110" s="100"/>
      <c r="F110" s="119"/>
      <c r="G110" s="99"/>
      <c r="H110" s="100">
        <f>H104-H109</f>
        <v>5.2327800000000018</v>
      </c>
      <c r="I110" s="100">
        <f t="shared" ref="I110:AK110" si="62">I104-I109</f>
        <v>26.437599999999975</v>
      </c>
      <c r="J110" s="100">
        <f t="shared" si="62"/>
        <v>13.961219999999976</v>
      </c>
      <c r="K110" s="100">
        <f t="shared" si="62"/>
        <v>9.1902100000000075</v>
      </c>
      <c r="L110" s="100">
        <f t="shared" si="62"/>
        <v>5.8688800000000079</v>
      </c>
      <c r="M110" s="100">
        <f t="shared" si="62"/>
        <v>-21.660239999999998</v>
      </c>
      <c r="N110" s="100">
        <f t="shared" si="62"/>
        <v>2.5932799999999894</v>
      </c>
      <c r="O110" s="100">
        <f t="shared" si="62"/>
        <v>-3.8657600000000194</v>
      </c>
      <c r="P110" s="100">
        <f t="shared" si="62"/>
        <v>272.64291000000003</v>
      </c>
      <c r="Q110" s="100">
        <f t="shared" si="62"/>
        <v>-30.438730000000007</v>
      </c>
      <c r="R110" s="100">
        <f t="shared" si="62"/>
        <v>-20.086110000000005</v>
      </c>
      <c r="S110" s="119">
        <f t="shared" si="62"/>
        <v>-139.16183000000001</v>
      </c>
      <c r="T110" s="183">
        <f t="shared" si="62"/>
        <v>12.334339999999973</v>
      </c>
      <c r="U110" s="100">
        <f t="shared" si="62"/>
        <v>76.274540000000002</v>
      </c>
      <c r="V110" s="100">
        <f t="shared" si="62"/>
        <v>-38.78032000000001</v>
      </c>
      <c r="W110" s="100">
        <f t="shared" si="62"/>
        <v>-7.4642700000000133</v>
      </c>
      <c r="X110" s="100">
        <f t="shared" si="62"/>
        <v>-8.0413599999999938</v>
      </c>
      <c r="Y110" s="100">
        <f t="shared" si="62"/>
        <v>1.7924299999999747</v>
      </c>
      <c r="Z110" s="100">
        <f t="shared" si="62"/>
        <v>6.0972400000000206</v>
      </c>
      <c r="AA110" s="100">
        <f t="shared" si="62"/>
        <v>9.5114899999999842</v>
      </c>
      <c r="AB110" s="100">
        <f t="shared" si="62"/>
        <v>10.226930000000017</v>
      </c>
      <c r="AC110" s="100">
        <f t="shared" si="62"/>
        <v>8.9657099999999907</v>
      </c>
      <c r="AD110" s="100">
        <f t="shared" si="62"/>
        <v>11.067210000000003</v>
      </c>
      <c r="AE110" s="120">
        <f t="shared" si="62"/>
        <v>3.7269999999985259E-2</v>
      </c>
      <c r="AF110" s="100">
        <f t="shared" si="62"/>
        <v>41.910289999999989</v>
      </c>
      <c r="AG110" s="100">
        <f t="shared" si="62"/>
        <v>28.827960000000004</v>
      </c>
      <c r="AH110" s="100">
        <f t="shared" si="62"/>
        <v>23.471200000000003</v>
      </c>
      <c r="AI110" s="100">
        <f t="shared" si="62"/>
        <v>21.749730000000046</v>
      </c>
      <c r="AJ110" s="100">
        <f t="shared" si="62"/>
        <v>6.597090000000005</v>
      </c>
      <c r="AK110" s="100">
        <f t="shared" si="62"/>
        <v>26.867009999999951</v>
      </c>
      <c r="AL110"/>
      <c r="AM110" s="100">
        <f>AM104-AM109</f>
        <v>120.71421000000018</v>
      </c>
      <c r="AN110" s="100">
        <f>AN104-AN109</f>
        <v>82.021209999999996</v>
      </c>
      <c r="AO110" s="119">
        <f>AO104-AO109</f>
        <v>195.32913000000011</v>
      </c>
      <c r="AP110" s="183">
        <f>AP104-AP109</f>
        <v>36.115359999999868</v>
      </c>
      <c r="AQ110" s="100">
        <f>AQ104-AQ109</f>
        <v>149.42327999999989</v>
      </c>
      <c r="AR110"/>
      <c r="AS110" s="416">
        <f>AM110/$AM$21</f>
        <v>7.8393850894549852E-2</v>
      </c>
      <c r="AT110" s="416">
        <f>AN110/$AN$21</f>
        <v>5.915725466295204E-2</v>
      </c>
      <c r="AU110" s="417">
        <f>AO110/$AO$21</f>
        <v>0.12812716489825077</v>
      </c>
      <c r="AV110" s="418">
        <f>AP110/$AP$21</f>
        <v>5.2823933638530503E-2</v>
      </c>
      <c r="AW110" s="416">
        <f>AQ110/$AQ$21</f>
        <v>0.18184809124606363</v>
      </c>
      <c r="AX110" s="82"/>
    </row>
    <row r="111" spans="1:54" ht="5.0999999999999996" customHeight="1" x14ac:dyDescent="0.3">
      <c r="A111" s="83" t="str" cm="1">
        <f t="array" ref="A111">IF(B111="","",IF(AND(H111:AK111=0),"n/a",""))</f>
        <v/>
      </c>
      <c r="B111" s="83"/>
      <c r="C111" s="83"/>
      <c r="D111" s="105"/>
      <c r="E111" s="105"/>
      <c r="F111" s="105"/>
      <c r="G111" s="105"/>
      <c r="H111" s="83"/>
      <c r="I111" s="83"/>
      <c r="J111" s="83"/>
      <c r="K111" s="83"/>
      <c r="L111" s="83"/>
      <c r="M111" s="83"/>
      <c r="N111" s="83"/>
      <c r="O111" s="83"/>
      <c r="P111" s="83"/>
      <c r="Q111" s="83"/>
      <c r="R111" s="83"/>
      <c r="S111" s="83"/>
      <c r="T111" s="189"/>
      <c r="U111" s="83"/>
      <c r="V111" s="83"/>
      <c r="W111" s="83"/>
      <c r="X111" s="83"/>
      <c r="Y111" s="83"/>
      <c r="Z111" s="83"/>
      <c r="AA111" s="83"/>
      <c r="AB111" s="83"/>
      <c r="AC111" s="83"/>
      <c r="AD111" s="83"/>
      <c r="AE111" s="166"/>
      <c r="AF111" s="83"/>
      <c r="AG111" s="83"/>
      <c r="AH111" s="83"/>
      <c r="AI111" s="83"/>
      <c r="AJ111" s="83"/>
      <c r="AK111" s="83"/>
      <c r="AM111" s="83"/>
      <c r="AN111" s="83"/>
      <c r="AO111" s="83"/>
      <c r="AP111" s="189"/>
      <c r="AQ111" s="83"/>
      <c r="AS111" s="414"/>
      <c r="AT111" s="414"/>
      <c r="AU111" s="414"/>
      <c r="AV111" s="415"/>
      <c r="AW111" s="414"/>
      <c r="AX111" s="82"/>
    </row>
    <row r="112" spans="1:54" x14ac:dyDescent="0.3">
      <c r="A112" s="83" t="str" cm="1">
        <f t="array" ref="A112">IF(B112="","",IF(AND(H112:AK112=0),"n/a",""))</f>
        <v>n/a</v>
      </c>
      <c r="B112" s="178" t="s">
        <v>329</v>
      </c>
      <c r="C112" s="163"/>
      <c r="T112" s="186"/>
      <c r="AE112" s="165"/>
      <c r="AP112" s="186"/>
      <c r="AV112" s="430"/>
    </row>
    <row r="113" spans="1:63" x14ac:dyDescent="0.3">
      <c r="A113" s="83" t="str" cm="1">
        <f t="array" ref="A113">IF(B113="","",IF(AND(H113:AK113=0),"n/a",""))</f>
        <v/>
      </c>
      <c r="B113" s="25" t="s">
        <v>17</v>
      </c>
      <c r="G113" t="s">
        <v>17</v>
      </c>
      <c r="H113" s="109">
        <f t="shared" ref="H113:Q115" si="63">SUMIFS(H:H,$F:$F,$B113)</f>
        <v>0</v>
      </c>
      <c r="I113" s="109">
        <f t="shared" si="63"/>
        <v>0</v>
      </c>
      <c r="J113" s="109">
        <f t="shared" si="63"/>
        <v>0</v>
      </c>
      <c r="K113" s="109">
        <f t="shared" si="63"/>
        <v>0</v>
      </c>
      <c r="L113" s="109">
        <f t="shared" si="63"/>
        <v>0</v>
      </c>
      <c r="M113" s="109">
        <f t="shared" si="63"/>
        <v>0</v>
      </c>
      <c r="N113" s="109">
        <f t="shared" si="63"/>
        <v>0</v>
      </c>
      <c r="O113" s="109">
        <f t="shared" si="63"/>
        <v>0.13268000000000002</v>
      </c>
      <c r="P113" s="109">
        <f t="shared" si="63"/>
        <v>7.7459999999999987E-2</v>
      </c>
      <c r="Q113" s="109">
        <f t="shared" si="63"/>
        <v>0</v>
      </c>
      <c r="R113" s="109">
        <f t="shared" ref="R113:AA115" si="64">SUMIFS(R:R,$F:$F,$B113)</f>
        <v>0</v>
      </c>
      <c r="S113" s="109">
        <f t="shared" si="64"/>
        <v>3.4279999999999998E-2</v>
      </c>
      <c r="T113" s="126">
        <f t="shared" si="64"/>
        <v>1</v>
      </c>
      <c r="U113" s="109">
        <f t="shared" si="64"/>
        <v>0</v>
      </c>
      <c r="V113" s="109">
        <f t="shared" si="64"/>
        <v>0</v>
      </c>
      <c r="W113" s="109">
        <f t="shared" si="64"/>
        <v>0</v>
      </c>
      <c r="X113" s="109">
        <f t="shared" si="64"/>
        <v>0</v>
      </c>
      <c r="Y113" s="109">
        <f t="shared" si="64"/>
        <v>0</v>
      </c>
      <c r="Z113" s="109">
        <f t="shared" si="64"/>
        <v>0</v>
      </c>
      <c r="AA113" s="109">
        <f t="shared" si="64"/>
        <v>0</v>
      </c>
      <c r="AB113" s="109">
        <f t="shared" ref="AB113:AK115" si="65">SUMIFS(AB:AB,$F:$F,$B113)</f>
        <v>0</v>
      </c>
      <c r="AC113" s="109">
        <f t="shared" si="65"/>
        <v>0</v>
      </c>
      <c r="AD113" s="109">
        <f t="shared" si="65"/>
        <v>0</v>
      </c>
      <c r="AE113" s="123">
        <f t="shared" si="65"/>
        <v>0</v>
      </c>
      <c r="AF113" s="109">
        <f t="shared" si="65"/>
        <v>0</v>
      </c>
      <c r="AG113" s="109">
        <f t="shared" si="65"/>
        <v>0</v>
      </c>
      <c r="AH113" s="109">
        <f t="shared" si="65"/>
        <v>0</v>
      </c>
      <c r="AI113" s="109">
        <f t="shared" si="65"/>
        <v>0</v>
      </c>
      <c r="AJ113" s="109">
        <f t="shared" si="65"/>
        <v>0</v>
      </c>
      <c r="AK113" s="109">
        <f t="shared" si="65"/>
        <v>2.5499999999999998E-2</v>
      </c>
      <c r="AM113" s="91">
        <f>SUM(H113:S113)</f>
        <v>0.24442</v>
      </c>
      <c r="AN113" s="91">
        <f>SUM(T113:AE113)</f>
        <v>1</v>
      </c>
      <c r="AO113" s="91">
        <f>SUM(Z113:AK113)</f>
        <v>2.5499999999999998E-2</v>
      </c>
      <c r="AP113" s="93">
        <f>SUM(T113:Y113)</f>
        <v>1</v>
      </c>
      <c r="AQ113" s="91">
        <f>SUM(AF113:AK113)</f>
        <v>2.5499999999999998E-2</v>
      </c>
      <c r="AS113" s="414">
        <f>AM113/$AM$21</f>
        <v>1.5873048446944104E-4</v>
      </c>
      <c r="AT113" s="414">
        <f>AN113/$AN$21</f>
        <v>7.2124337915707465E-4</v>
      </c>
      <c r="AU113" s="414">
        <f>AO113/$AO$21</f>
        <v>1.6726858430718411E-5</v>
      </c>
      <c r="AV113" s="415">
        <f>AP113/$AP$21</f>
        <v>1.4626445268309854E-3</v>
      </c>
      <c r="AW113" s="414">
        <f>AQ113/$AQ$21</f>
        <v>3.1033493086048072E-5</v>
      </c>
      <c r="AY113"/>
      <c r="AZ113"/>
      <c r="BA113"/>
      <c r="BB113"/>
      <c r="BC113"/>
      <c r="BD113"/>
      <c r="BE113" s="71"/>
      <c r="BF113" s="71"/>
      <c r="BG113" s="71"/>
      <c r="BH113" s="71"/>
      <c r="BI113" s="71"/>
      <c r="BJ113" s="71"/>
      <c r="BK113" s="71"/>
    </row>
    <row r="114" spans="1:63" x14ac:dyDescent="0.3">
      <c r="A114" s="83" t="str" cm="1">
        <f t="array" ref="A114">IF(B114="","",IF(AND(H114:AK114=0),"n/a",""))</f>
        <v/>
      </c>
      <c r="B114" s="22" t="s">
        <v>108</v>
      </c>
      <c r="C114" s="22"/>
      <c r="D114" s="164"/>
      <c r="E114" s="164"/>
      <c r="F114" s="164"/>
      <c r="G114" s="381" t="s">
        <v>108</v>
      </c>
      <c r="H114" s="109">
        <f t="shared" si="63"/>
        <v>-0.16800000000000001</v>
      </c>
      <c r="I114" s="109">
        <f t="shared" si="63"/>
        <v>-0.497</v>
      </c>
      <c r="J114" s="109">
        <f t="shared" si="63"/>
        <v>1.27874</v>
      </c>
      <c r="K114" s="109">
        <f t="shared" si="63"/>
        <v>0</v>
      </c>
      <c r="L114" s="109">
        <f t="shared" si="63"/>
        <v>3.2070799999999999</v>
      </c>
      <c r="M114" s="109">
        <f t="shared" si="63"/>
        <v>-0.64376999999999995</v>
      </c>
      <c r="N114" s="109">
        <f t="shared" si="63"/>
        <v>-0.27900000000000003</v>
      </c>
      <c r="O114" s="109">
        <f t="shared" si="63"/>
        <v>0.92276999999999998</v>
      </c>
      <c r="P114" s="109">
        <f t="shared" si="63"/>
        <v>-0.69777</v>
      </c>
      <c r="Q114" s="109">
        <f t="shared" si="63"/>
        <v>0.69777</v>
      </c>
      <c r="R114" s="109">
        <f t="shared" si="64"/>
        <v>-1.34277</v>
      </c>
      <c r="S114" s="109">
        <f t="shared" si="64"/>
        <v>0.86482000000000003</v>
      </c>
      <c r="T114" s="126">
        <f t="shared" si="64"/>
        <v>1.3337699999999999</v>
      </c>
      <c r="U114" s="109">
        <f t="shared" si="64"/>
        <v>0</v>
      </c>
      <c r="V114" s="109">
        <f t="shared" si="64"/>
        <v>0.30687000000000003</v>
      </c>
      <c r="W114" s="109">
        <f t="shared" si="64"/>
        <v>2.8887499999999999</v>
      </c>
      <c r="X114" s="109">
        <f t="shared" si="64"/>
        <v>-1.385</v>
      </c>
      <c r="Y114" s="109">
        <f t="shared" si="64"/>
        <v>-3.6999999999999998E-2</v>
      </c>
      <c r="Z114" s="109">
        <f t="shared" si="64"/>
        <v>3.5732099999999996</v>
      </c>
      <c r="AA114" s="109">
        <f t="shared" si="64"/>
        <v>0</v>
      </c>
      <c r="AB114" s="109">
        <f t="shared" si="65"/>
        <v>0</v>
      </c>
      <c r="AC114" s="109">
        <f t="shared" si="65"/>
        <v>1.04436</v>
      </c>
      <c r="AD114" s="109">
        <f t="shared" si="65"/>
        <v>-1.4379999999999999</v>
      </c>
      <c r="AE114" s="123">
        <f t="shared" si="65"/>
        <v>-2.3340900000000002</v>
      </c>
      <c r="AF114" s="109">
        <f t="shared" si="65"/>
        <v>0</v>
      </c>
      <c r="AG114" s="109">
        <f t="shared" si="65"/>
        <v>0</v>
      </c>
      <c r="AH114" s="109">
        <f t="shared" si="65"/>
        <v>0.30687000000000003</v>
      </c>
      <c r="AI114" s="109">
        <f t="shared" si="65"/>
        <v>0</v>
      </c>
      <c r="AJ114" s="109">
        <f t="shared" si="65"/>
        <v>-1.53708</v>
      </c>
      <c r="AK114" s="109">
        <f t="shared" si="65"/>
        <v>1.53708</v>
      </c>
      <c r="AM114" s="91">
        <f>SUM(H114:S114)</f>
        <v>3.3428700000000005</v>
      </c>
      <c r="AN114" s="91">
        <f>SUM(T114:AE114)</f>
        <v>3.9528699999999994</v>
      </c>
      <c r="AO114" s="91">
        <f>SUM(Z114:AK114)</f>
        <v>1.1523499999999998</v>
      </c>
      <c r="AP114" s="93">
        <f>SUM(T114:Y114)</f>
        <v>3.1073899999999997</v>
      </c>
      <c r="AQ114" s="91">
        <f>SUM(AF114:AK114)</f>
        <v>0.30686999999999998</v>
      </c>
      <c r="AS114" s="414">
        <f>AM114/$AM$21</f>
        <v>2.1709163514375277E-3</v>
      </c>
      <c r="AT114" s="414">
        <f>AN114/$AN$21</f>
        <v>2.8509813161686254E-3</v>
      </c>
      <c r="AU114" s="414">
        <f>AO114/$AO$21</f>
        <v>7.558900122603279E-4</v>
      </c>
      <c r="AV114" s="415">
        <f>AP114/$AP$21</f>
        <v>4.5450069762293351E-3</v>
      </c>
      <c r="AW114" s="414">
        <f>AQ114/$AQ$21</f>
        <v>3.7346070679668909E-4</v>
      </c>
      <c r="AY114"/>
      <c r="AZ114"/>
      <c r="BA114"/>
      <c r="BB114"/>
      <c r="BC114"/>
      <c r="BD114"/>
      <c r="BE114" s="71"/>
      <c r="BF114" s="71"/>
      <c r="BG114" s="71"/>
      <c r="BH114" s="71"/>
      <c r="BI114" s="71"/>
      <c r="BJ114" s="71"/>
      <c r="BK114" s="71"/>
    </row>
    <row r="115" spans="1:63" x14ac:dyDescent="0.3">
      <c r="A115" s="83" t="str" cm="1">
        <f t="array" ref="A115">IF(B115="","",IF(AND(H115:AK115=0),"n/a",""))</f>
        <v/>
      </c>
      <c r="B115" s="22" t="s">
        <v>330</v>
      </c>
      <c r="C115" s="22"/>
      <c r="D115" s="164"/>
      <c r="E115" s="164"/>
      <c r="F115" s="164"/>
      <c r="G115" s="22" t="s">
        <v>330</v>
      </c>
      <c r="H115" s="109">
        <f t="shared" si="63"/>
        <v>0</v>
      </c>
      <c r="I115" s="109">
        <f t="shared" si="63"/>
        <v>0</v>
      </c>
      <c r="J115" s="109">
        <f t="shared" si="63"/>
        <v>0</v>
      </c>
      <c r="K115" s="109">
        <f t="shared" si="63"/>
        <v>0</v>
      </c>
      <c r="L115" s="109">
        <f t="shared" si="63"/>
        <v>0</v>
      </c>
      <c r="M115" s="109">
        <f t="shared" si="63"/>
        <v>0</v>
      </c>
      <c r="N115" s="109">
        <f t="shared" si="63"/>
        <v>0</v>
      </c>
      <c r="O115" s="109">
        <f t="shared" si="63"/>
        <v>0</v>
      </c>
      <c r="P115" s="109">
        <f t="shared" si="63"/>
        <v>0</v>
      </c>
      <c r="Q115" s="109">
        <f t="shared" si="63"/>
        <v>0</v>
      </c>
      <c r="R115" s="109">
        <f t="shared" si="64"/>
        <v>0</v>
      </c>
      <c r="S115" s="109">
        <f t="shared" si="64"/>
        <v>7.3620000000000001</v>
      </c>
      <c r="T115" s="126">
        <f t="shared" si="64"/>
        <v>0</v>
      </c>
      <c r="U115" s="109">
        <f t="shared" si="64"/>
        <v>0</v>
      </c>
      <c r="V115" s="109">
        <f t="shared" si="64"/>
        <v>0</v>
      </c>
      <c r="W115" s="109">
        <f t="shared" si="64"/>
        <v>0</v>
      </c>
      <c r="X115" s="109">
        <f t="shared" si="64"/>
        <v>0</v>
      </c>
      <c r="Y115" s="109">
        <f t="shared" si="64"/>
        <v>0</v>
      </c>
      <c r="Z115" s="109">
        <f t="shared" si="64"/>
        <v>0</v>
      </c>
      <c r="AA115" s="109">
        <f t="shared" si="64"/>
        <v>0</v>
      </c>
      <c r="AB115" s="109">
        <f t="shared" si="65"/>
        <v>0</v>
      </c>
      <c r="AC115" s="109">
        <f t="shared" si="65"/>
        <v>0</v>
      </c>
      <c r="AD115" s="109">
        <f t="shared" si="65"/>
        <v>0</v>
      </c>
      <c r="AE115" s="123">
        <f t="shared" si="65"/>
        <v>36.314</v>
      </c>
      <c r="AF115" s="109">
        <f t="shared" si="65"/>
        <v>0</v>
      </c>
      <c r="AG115" s="109">
        <f t="shared" si="65"/>
        <v>0</v>
      </c>
      <c r="AH115" s="109">
        <f t="shared" si="65"/>
        <v>0</v>
      </c>
      <c r="AI115" s="109">
        <f t="shared" si="65"/>
        <v>0</v>
      </c>
      <c r="AJ115" s="109">
        <f t="shared" si="65"/>
        <v>0</v>
      </c>
      <c r="AK115" s="109">
        <f t="shared" si="65"/>
        <v>0</v>
      </c>
      <c r="AM115" s="91">
        <f>SUM(H115:S115)</f>
        <v>7.3620000000000001</v>
      </c>
      <c r="AN115" s="91">
        <f>SUM(T115:AE115)</f>
        <v>36.314</v>
      </c>
      <c r="AO115" s="91">
        <f>SUM(Z115:AK115)</f>
        <v>36.314</v>
      </c>
      <c r="AP115" s="93">
        <f>SUM(T115:Y115)</f>
        <v>0</v>
      </c>
      <c r="AQ115" s="91">
        <f>SUM(AF115:AK115)</f>
        <v>0</v>
      </c>
      <c r="AS115" s="414">
        <f>AM115/$AM$21</f>
        <v>4.7810073916374476E-3</v>
      </c>
      <c r="AT115" s="414">
        <f>AN115/$AN$21</f>
        <v>2.6191232070710009E-2</v>
      </c>
      <c r="AU115" s="414">
        <f>AO115/$AO$21</f>
        <v>2.3820358315808175E-2</v>
      </c>
      <c r="AV115" s="415">
        <f>AP115/$AP$21</f>
        <v>0</v>
      </c>
      <c r="AW115" s="414">
        <f>AQ115/$AQ$21</f>
        <v>0</v>
      </c>
      <c r="AY115"/>
      <c r="AZ115"/>
      <c r="BA115"/>
      <c r="BB115"/>
      <c r="BC115"/>
      <c r="BD115"/>
      <c r="BE115" s="71"/>
      <c r="BF115" s="71"/>
      <c r="BG115" s="71"/>
      <c r="BH115" s="71"/>
      <c r="BI115" s="71"/>
      <c r="BJ115" s="71"/>
      <c r="BK115" s="71"/>
    </row>
    <row r="116" spans="1:63" s="71" customFormat="1" x14ac:dyDescent="0.3">
      <c r="A116" s="83" t="str" cm="1">
        <f t="array" ref="A116">IF(B116="","",IF(AND(H116:AK116=0),"n/a",""))</f>
        <v/>
      </c>
      <c r="B116" s="94" t="s">
        <v>331</v>
      </c>
      <c r="C116" s="169"/>
      <c r="D116" s="95"/>
      <c r="E116" s="95"/>
      <c r="F116" s="117"/>
      <c r="G116" s="94"/>
      <c r="H116" s="95">
        <f>SUM(H113:H115)</f>
        <v>-0.16800000000000001</v>
      </c>
      <c r="I116" s="95">
        <f t="shared" ref="I116:AK116" si="66">SUM(I113:I115)</f>
        <v>-0.497</v>
      </c>
      <c r="J116" s="95">
        <f t="shared" si="66"/>
        <v>1.27874</v>
      </c>
      <c r="K116" s="95">
        <f t="shared" si="66"/>
        <v>0</v>
      </c>
      <c r="L116" s="95">
        <f t="shared" si="66"/>
        <v>3.2070799999999999</v>
      </c>
      <c r="M116" s="95">
        <f t="shared" si="66"/>
        <v>-0.64376999999999995</v>
      </c>
      <c r="N116" s="95">
        <f t="shared" si="66"/>
        <v>-0.27900000000000003</v>
      </c>
      <c r="O116" s="95">
        <f t="shared" si="66"/>
        <v>1.05545</v>
      </c>
      <c r="P116" s="95">
        <f t="shared" si="66"/>
        <v>-0.62031000000000003</v>
      </c>
      <c r="Q116" s="95">
        <f t="shared" si="66"/>
        <v>0.69777</v>
      </c>
      <c r="R116" s="95">
        <f t="shared" si="66"/>
        <v>-1.34277</v>
      </c>
      <c r="S116" s="117">
        <f t="shared" si="66"/>
        <v>8.2611000000000008</v>
      </c>
      <c r="T116" s="181">
        <f t="shared" si="66"/>
        <v>2.3337699999999999</v>
      </c>
      <c r="U116" s="95">
        <f t="shared" si="66"/>
        <v>0</v>
      </c>
      <c r="V116" s="95">
        <f t="shared" si="66"/>
        <v>0.30687000000000003</v>
      </c>
      <c r="W116" s="95">
        <f t="shared" si="66"/>
        <v>2.8887499999999999</v>
      </c>
      <c r="X116" s="95">
        <f t="shared" si="66"/>
        <v>-1.385</v>
      </c>
      <c r="Y116" s="95">
        <f t="shared" si="66"/>
        <v>-3.6999999999999998E-2</v>
      </c>
      <c r="Z116" s="95">
        <f t="shared" si="66"/>
        <v>3.5732099999999996</v>
      </c>
      <c r="AA116" s="95">
        <f t="shared" si="66"/>
        <v>0</v>
      </c>
      <c r="AB116" s="95">
        <f t="shared" si="66"/>
        <v>0</v>
      </c>
      <c r="AC116" s="95">
        <f t="shared" si="66"/>
        <v>1.04436</v>
      </c>
      <c r="AD116" s="95">
        <f t="shared" si="66"/>
        <v>-1.4379999999999999</v>
      </c>
      <c r="AE116" s="118">
        <f t="shared" si="66"/>
        <v>33.979909999999997</v>
      </c>
      <c r="AF116" s="95">
        <f t="shared" si="66"/>
        <v>0</v>
      </c>
      <c r="AG116" s="95">
        <f t="shared" si="66"/>
        <v>0</v>
      </c>
      <c r="AH116" s="95">
        <f t="shared" si="66"/>
        <v>0.30687000000000003</v>
      </c>
      <c r="AI116" s="95">
        <f t="shared" si="66"/>
        <v>0</v>
      </c>
      <c r="AJ116" s="95">
        <f t="shared" si="66"/>
        <v>-1.53708</v>
      </c>
      <c r="AK116" s="95">
        <f t="shared" si="66"/>
        <v>1.5625800000000001</v>
      </c>
      <c r="AL116"/>
      <c r="AM116" s="117">
        <f>SUBTOTAL(9,AM113:AM115)</f>
        <v>10.949290000000001</v>
      </c>
      <c r="AN116" s="117">
        <f>SUBTOTAL(9,AN113:AN115)</f>
        <v>41.266869999999997</v>
      </c>
      <c r="AO116" s="117">
        <f>SUBTOTAL(9,AO113:AO115)</f>
        <v>37.491849999999999</v>
      </c>
      <c r="AP116" s="181">
        <f>SUBTOTAL(9,AP113:AP115)</f>
        <v>4.1073899999999997</v>
      </c>
      <c r="AQ116" s="95">
        <f>SUBTOTAL(9,AQ113:AQ115)</f>
        <v>0.33237</v>
      </c>
      <c r="AR116"/>
      <c r="AS116" s="409">
        <f>AM116/$AM$21</f>
        <v>7.1106542275444166E-3</v>
      </c>
      <c r="AT116" s="409">
        <f>AN116/$AN$21</f>
        <v>2.9763456766035708E-2</v>
      </c>
      <c r="AU116" s="410">
        <f>AO116/$AO$21</f>
        <v>2.4592975186499222E-2</v>
      </c>
      <c r="AV116" s="411">
        <f>AP116/$AP$21</f>
        <v>6.007651503060321E-3</v>
      </c>
      <c r="AW116" s="409">
        <f>AQ116/$AQ$21</f>
        <v>4.0449419988273724E-4</v>
      </c>
      <c r="AX116" s="82"/>
    </row>
    <row r="117" spans="1:63" s="71" customFormat="1" x14ac:dyDescent="0.3">
      <c r="A117" s="83" t="str" cm="1">
        <f t="array" ref="A117">IF(B117="","",IF(AND(H117:AK117=0),"n/a",""))</f>
        <v/>
      </c>
      <c r="B117" s="99" t="s">
        <v>111</v>
      </c>
      <c r="C117" s="170"/>
      <c r="D117" s="100"/>
      <c r="E117" s="100"/>
      <c r="F117" s="119"/>
      <c r="G117" s="99"/>
      <c r="H117" s="100">
        <f>SUBTOTAL(9,H110:H116)</f>
        <v>4.8967800000000015</v>
      </c>
      <c r="I117" s="100">
        <f t="shared" ref="I117:AJ117" si="67">SUBTOTAL(9,I110:I116)</f>
        <v>25.443599999999975</v>
      </c>
      <c r="J117" s="100">
        <f t="shared" si="67"/>
        <v>16.518699999999974</v>
      </c>
      <c r="K117" s="100">
        <f t="shared" si="67"/>
        <v>9.1902100000000075</v>
      </c>
      <c r="L117" s="100">
        <f t="shared" si="67"/>
        <v>12.283040000000007</v>
      </c>
      <c r="M117" s="100">
        <f t="shared" si="67"/>
        <v>-22.947779999999998</v>
      </c>
      <c r="N117" s="100">
        <f t="shared" si="67"/>
        <v>2.0352799999999895</v>
      </c>
      <c r="O117" s="100">
        <f t="shared" si="67"/>
        <v>-1.7548600000000194</v>
      </c>
      <c r="P117" s="100">
        <f t="shared" si="67"/>
        <v>271.40228999999999</v>
      </c>
      <c r="Q117" s="100">
        <f t="shared" si="67"/>
        <v>-29.04319000000001</v>
      </c>
      <c r="R117" s="100">
        <f t="shared" si="67"/>
        <v>-22.771650000000008</v>
      </c>
      <c r="S117" s="119">
        <f t="shared" si="67"/>
        <v>-122.63963000000001</v>
      </c>
      <c r="T117" s="183">
        <f t="shared" si="67"/>
        <v>17.001879999999971</v>
      </c>
      <c r="U117" s="100">
        <f t="shared" si="67"/>
        <v>76.274540000000002</v>
      </c>
      <c r="V117" s="100">
        <f t="shared" si="67"/>
        <v>-38.166580000000003</v>
      </c>
      <c r="W117" s="100">
        <f t="shared" si="67"/>
        <v>-1.6867700000000134</v>
      </c>
      <c r="X117" s="100">
        <f t="shared" si="67"/>
        <v>-10.811359999999993</v>
      </c>
      <c r="Y117" s="100">
        <f t="shared" si="67"/>
        <v>1.7184299999999748</v>
      </c>
      <c r="Z117" s="100">
        <f t="shared" si="67"/>
        <v>13.24366000000002</v>
      </c>
      <c r="AA117" s="100">
        <f t="shared" si="67"/>
        <v>9.5114899999999842</v>
      </c>
      <c r="AB117" s="100">
        <f t="shared" si="67"/>
        <v>10.226930000000017</v>
      </c>
      <c r="AC117" s="100">
        <f t="shared" si="67"/>
        <v>11.054429999999989</v>
      </c>
      <c r="AD117" s="100">
        <f t="shared" si="67"/>
        <v>8.1912100000000017</v>
      </c>
      <c r="AE117" s="120">
        <f t="shared" si="67"/>
        <v>67.997089999999986</v>
      </c>
      <c r="AF117" s="100">
        <f t="shared" si="67"/>
        <v>41.910289999999989</v>
      </c>
      <c r="AG117" s="100">
        <f t="shared" si="67"/>
        <v>28.827960000000004</v>
      </c>
      <c r="AH117" s="100">
        <f t="shared" si="67"/>
        <v>24.084940000000003</v>
      </c>
      <c r="AI117" s="100">
        <f t="shared" si="67"/>
        <v>21.749730000000046</v>
      </c>
      <c r="AJ117" s="100">
        <f t="shared" si="67"/>
        <v>3.5229300000000054</v>
      </c>
      <c r="AK117" s="100">
        <f>SUBTOTAL(9,AK110:AK116)</f>
        <v>29.992169999999952</v>
      </c>
      <c r="AL117"/>
      <c r="AM117" s="119">
        <f>SUBTOTAL(9,AM110:AM116)</f>
        <v>131.6635000000002</v>
      </c>
      <c r="AN117" s="119">
        <f>SUBTOTAL(9,AN110:AN116)</f>
        <v>123.28808000000001</v>
      </c>
      <c r="AO117" s="119">
        <f>SUBTOTAL(9,AO110:AO116)</f>
        <v>232.82098000000011</v>
      </c>
      <c r="AP117" s="183">
        <f>SUBTOTAL(9,AP110:AP116)</f>
        <v>40.22274999999987</v>
      </c>
      <c r="AQ117" s="100">
        <f>SUBTOTAL(9,AQ110:AQ116)</f>
        <v>149.75564999999989</v>
      </c>
      <c r="AR117"/>
      <c r="AS117" s="416">
        <f>AM117/$AM$21</f>
        <v>8.5504505122094274E-2</v>
      </c>
      <c r="AT117" s="416">
        <f>AN117/$AN$21</f>
        <v>8.8920711428987761E-2</v>
      </c>
      <c r="AU117" s="417">
        <f>AO117/$AO$21</f>
        <v>0.15272014008474999</v>
      </c>
      <c r="AV117" s="418">
        <f>AP117/$AP$21</f>
        <v>5.8831585141590828E-2</v>
      </c>
      <c r="AW117" s="416">
        <f>AQ117/$AQ$21</f>
        <v>0.18225258544594636</v>
      </c>
      <c r="AX117" s="82"/>
    </row>
    <row r="118" spans="1:63" x14ac:dyDescent="0.3">
      <c r="AY118"/>
      <c r="AZ118"/>
      <c r="BA118"/>
      <c r="BB118"/>
      <c r="BC118"/>
    </row>
    <row r="119" spans="1:63" x14ac:dyDescent="0.3">
      <c r="A119" s="83"/>
      <c r="B119" s="161" t="s">
        <v>112</v>
      </c>
      <c r="C119" s="83"/>
      <c r="D119" s="105"/>
      <c r="F119" s="105"/>
      <c r="G119" s="105"/>
      <c r="H119" s="162">
        <f>IS_Db!H1</f>
        <v>5.23278</v>
      </c>
      <c r="I119" s="162">
        <f>IS_Db!I1</f>
        <v>26.4376</v>
      </c>
      <c r="J119" s="162">
        <f>IS_Db!J1</f>
        <v>13.961219999999999</v>
      </c>
      <c r="K119" s="162">
        <f>IS_Db!K1</f>
        <v>9.1902099999999987</v>
      </c>
      <c r="L119" s="162">
        <f>IS_Db!L1</f>
        <v>5.8688799999999999</v>
      </c>
      <c r="M119" s="162">
        <f>IS_Db!M1</f>
        <v>-21.660240000000002</v>
      </c>
      <c r="N119" s="162">
        <f>IS_Db!N1</f>
        <v>2.59328</v>
      </c>
      <c r="O119" s="162">
        <f>IS_Db!O1</f>
        <v>-3.8657600000000003</v>
      </c>
      <c r="P119" s="162">
        <f>IS_Db!P1</f>
        <v>272.64290999999997</v>
      </c>
      <c r="Q119" s="162">
        <f>IS_Db!Q1</f>
        <v>-30.43873</v>
      </c>
      <c r="R119" s="162">
        <f>IS_Db!R1</f>
        <v>-20.086110000000001</v>
      </c>
      <c r="S119" s="162">
        <f>IS_Db!S1</f>
        <v>-139.16182999999998</v>
      </c>
      <c r="T119" s="162">
        <f>IS_Db!T1</f>
        <v>12.334340000000001</v>
      </c>
      <c r="U119" s="162">
        <f>IS_Db!U1</f>
        <v>76.274539999999988</v>
      </c>
      <c r="V119" s="162">
        <f>IS_Db!V1</f>
        <v>-38.780320000000003</v>
      </c>
      <c r="W119" s="162">
        <f>IS_Db!W1</f>
        <v>-7.4642700000000008</v>
      </c>
      <c r="X119" s="162">
        <f>IS_Db!X1</f>
        <v>-8.0413599999999992</v>
      </c>
      <c r="Y119" s="162">
        <f>IS_Db!Y1</f>
        <v>1.79243</v>
      </c>
      <c r="Z119" s="162">
        <f>IS_Db!Z1</f>
        <v>6.0972400000000002</v>
      </c>
      <c r="AA119" s="162">
        <f>IS_Db!AA1</f>
        <v>9.5114900000000002</v>
      </c>
      <c r="AB119" s="162">
        <f>IS_Db!AB1</f>
        <v>10.226929999999999</v>
      </c>
      <c r="AC119" s="162">
        <f>IS_Db!AC1</f>
        <v>8.9657099999999996</v>
      </c>
      <c r="AD119" s="162">
        <f>IS_Db!AD1</f>
        <v>11.067209999999999</v>
      </c>
      <c r="AE119" s="162">
        <f>IS_Db!AE1</f>
        <v>3.6810000000000002E-2</v>
      </c>
      <c r="AF119" s="162">
        <f>IS_Db!AF1</f>
        <v>41.910290000000003</v>
      </c>
      <c r="AG119" s="162">
        <f>IS_Db!AG1</f>
        <v>28.827959999999997</v>
      </c>
      <c r="AH119" s="162">
        <f>IS_Db!AH1</f>
        <v>23.4712</v>
      </c>
      <c r="AI119" s="162">
        <f>IS_Db!AI1</f>
        <v>21.74973</v>
      </c>
      <c r="AJ119" s="162">
        <f>IS_Db!AJ1</f>
        <v>6.5970900000000006</v>
      </c>
      <c r="AK119" s="162">
        <f>IS_Db!AK1</f>
        <v>26.867009999999997</v>
      </c>
      <c r="AM119" s="162">
        <f>SUM(H119:S119)</f>
        <v>120.71420999999995</v>
      </c>
      <c r="AN119" s="162">
        <f>SUM(T119:AE119)</f>
        <v>82.020749999999992</v>
      </c>
      <c r="AO119" s="162">
        <f>SUM(Z119:AK119)</f>
        <v>195.32867000000002</v>
      </c>
      <c r="AP119" s="162">
        <f>SUM(T119:Y119)</f>
        <v>36.115359999999988</v>
      </c>
      <c r="AQ119" s="162">
        <f>SUM(AF119:AK119)</f>
        <v>149.42327999999998</v>
      </c>
      <c r="AS119" s="414"/>
      <c r="AT119" s="414"/>
      <c r="AU119" s="414"/>
      <c r="AV119" s="414"/>
      <c r="AW119" s="414"/>
      <c r="AX119" s="82"/>
    </row>
    <row r="120" spans="1:63" s="72" customFormat="1" ht="12.75" customHeight="1" x14ac:dyDescent="0.3">
      <c r="A120" s="106"/>
      <c r="B120" s="107" t="s">
        <v>26</v>
      </c>
      <c r="C120" s="106"/>
      <c r="D120" s="107"/>
      <c r="F120" s="107"/>
      <c r="G120" s="107"/>
      <c r="H120" s="108">
        <f t="shared" ref="H120:AK120" si="68">ROUND(H119-H110,0)</f>
        <v>0</v>
      </c>
      <c r="I120" s="108">
        <f t="shared" si="68"/>
        <v>0</v>
      </c>
      <c r="J120" s="108">
        <f t="shared" si="68"/>
        <v>0</v>
      </c>
      <c r="K120" s="108">
        <f t="shared" si="68"/>
        <v>0</v>
      </c>
      <c r="L120" s="108">
        <f t="shared" si="68"/>
        <v>0</v>
      </c>
      <c r="M120" s="108">
        <f t="shared" si="68"/>
        <v>0</v>
      </c>
      <c r="N120" s="108">
        <f t="shared" si="68"/>
        <v>0</v>
      </c>
      <c r="O120" s="108">
        <f t="shared" si="68"/>
        <v>0</v>
      </c>
      <c r="P120" s="108">
        <f t="shared" si="68"/>
        <v>0</v>
      </c>
      <c r="Q120" s="108">
        <f t="shared" si="68"/>
        <v>0</v>
      </c>
      <c r="R120" s="108">
        <f t="shared" si="68"/>
        <v>0</v>
      </c>
      <c r="S120" s="108">
        <f t="shared" si="68"/>
        <v>0</v>
      </c>
      <c r="T120" s="108">
        <f t="shared" si="68"/>
        <v>0</v>
      </c>
      <c r="U120" s="108">
        <f t="shared" si="68"/>
        <v>0</v>
      </c>
      <c r="V120" s="108">
        <f t="shared" si="68"/>
        <v>0</v>
      </c>
      <c r="W120" s="108">
        <f t="shared" si="68"/>
        <v>0</v>
      </c>
      <c r="X120" s="108">
        <f t="shared" si="68"/>
        <v>0</v>
      </c>
      <c r="Y120" s="108">
        <f t="shared" si="68"/>
        <v>0</v>
      </c>
      <c r="Z120" s="108">
        <f t="shared" si="68"/>
        <v>0</v>
      </c>
      <c r="AA120" s="108">
        <f t="shared" si="68"/>
        <v>0</v>
      </c>
      <c r="AB120" s="108">
        <f t="shared" si="68"/>
        <v>0</v>
      </c>
      <c r="AC120" s="108">
        <f t="shared" si="68"/>
        <v>0</v>
      </c>
      <c r="AD120" s="108">
        <f t="shared" si="68"/>
        <v>0</v>
      </c>
      <c r="AE120" s="108">
        <f t="shared" si="68"/>
        <v>0</v>
      </c>
      <c r="AF120" s="108">
        <f t="shared" si="68"/>
        <v>0</v>
      </c>
      <c r="AG120" s="108">
        <f t="shared" si="68"/>
        <v>0</v>
      </c>
      <c r="AH120" s="108">
        <f t="shared" si="68"/>
        <v>0</v>
      </c>
      <c r="AI120" s="108">
        <f t="shared" si="68"/>
        <v>0</v>
      </c>
      <c r="AJ120" s="108">
        <f t="shared" si="68"/>
        <v>0</v>
      </c>
      <c r="AK120" s="108">
        <f t="shared" si="68"/>
        <v>0</v>
      </c>
      <c r="AL120"/>
      <c r="AM120" s="108">
        <f>ROUND(AM119-AM110,0)</f>
        <v>0</v>
      </c>
      <c r="AN120" s="108">
        <f>ROUND(AN119-AN110,0)</f>
        <v>0</v>
      </c>
      <c r="AO120" s="108">
        <f>ROUND(AO119-AO110,0)</f>
        <v>0</v>
      </c>
      <c r="AP120" s="108">
        <f>ROUND(AP119-AP110,0)</f>
        <v>0</v>
      </c>
      <c r="AQ120" s="108">
        <f>ROUND(AQ119-AQ110,0)</f>
        <v>0</v>
      </c>
      <c r="AR120"/>
      <c r="AS120" s="436"/>
      <c r="AT120" s="436"/>
      <c r="AU120" s="436"/>
      <c r="AV120" s="436"/>
      <c r="AW120" s="436"/>
      <c r="AX120" s="107"/>
    </row>
    <row r="126" spans="1:63" x14ac:dyDescent="0.3">
      <c r="B126"/>
      <c r="C126"/>
    </row>
    <row r="127" spans="1:63" x14ac:dyDescent="0.3">
      <c r="B127"/>
      <c r="C127"/>
    </row>
    <row r="128" spans="1:63" x14ac:dyDescent="0.3">
      <c r="B128"/>
      <c r="C128"/>
    </row>
    <row r="129" spans="2:3" x14ac:dyDescent="0.3">
      <c r="B129"/>
      <c r="C129"/>
    </row>
  </sheetData>
  <autoFilter ref="A4:AX116" xr:uid="{17CCD170-F208-4219-9459-FF90B3DBD92E}"/>
  <conditionalFormatting sqref="B114:C115">
    <cfRule type="containsText" dxfId="3" priority="3" operator="containsText" text="[OPEN]">
      <formula>NOT(ISERROR(SEARCH("[OPEN]",B114)))</formula>
    </cfRule>
  </conditionalFormatting>
  <conditionalFormatting sqref="D114:G114 D115:F115">
    <cfRule type="duplicateValues" dxfId="2" priority="92"/>
  </conditionalFormatting>
  <conditionalFormatting sqref="G102">
    <cfRule type="containsText" dxfId="1" priority="1" operator="containsText" text="[OPEN]">
      <formula>NOT(ISERROR(SEARCH("[OPEN]",G102)))</formula>
    </cfRule>
  </conditionalFormatting>
  <conditionalFormatting sqref="G115">
    <cfRule type="containsText" dxfId="0" priority="2" operator="containsText" text="[OPEN]">
      <formula>NOT(ISERROR(SEARCH("[OPEN]",G115)))</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D7B5-7AE7-48C3-B84F-1E4F01F5B2FC}">
  <sheetPr codeName="Sheet15">
    <tabColor theme="1"/>
  </sheetPr>
  <dimension ref="A1"/>
  <sheetViews>
    <sheetView showGridLines="0" view="pageBreakPreview" zoomScale="60" zoomScaleNormal="85" workbookViewId="0">
      <selection activeCell="Q23" sqref="Q23"/>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4705-7D94-49DD-B353-EBDB2AC892D0}">
  <sheetPr codeName="Sheet8">
    <tabColor theme="9" tint="-0.249977111117893"/>
  </sheetPr>
  <dimension ref="A2:AN50"/>
  <sheetViews>
    <sheetView showGridLines="0" zoomScale="115" zoomScaleNormal="115" workbookViewId="0">
      <pane xSplit="3" ySplit="3" topLeftCell="AJ4" activePane="bottomRight" state="frozen"/>
      <selection activeCell="AY32" sqref="AY32"/>
      <selection pane="topRight" activeCell="AY32" sqref="AY32"/>
      <selection pane="bottomLeft" activeCell="AY32" sqref="AY32"/>
      <selection pane="bottomRight" activeCell="B2" sqref="B2:AN25"/>
    </sheetView>
  </sheetViews>
  <sheetFormatPr defaultColWidth="10.44140625" defaultRowHeight="13.8" outlineLevelCol="1" x14ac:dyDescent="0.3"/>
  <cols>
    <col min="1" max="1" width="5.33203125" style="25" customWidth="1"/>
    <col min="2" max="2" width="30.44140625" style="25" bestFit="1" customWidth="1"/>
    <col min="3" max="3" width="2.5546875" style="124" customWidth="1"/>
    <col min="4" max="4" width="6.44140625" style="25" hidden="1" customWidth="1" outlineLevel="1"/>
    <col min="5" max="5" width="5.88671875" style="25" hidden="1" customWidth="1" outlineLevel="1"/>
    <col min="6" max="6" width="6.33203125" style="25" hidden="1" customWidth="1" outlineLevel="1"/>
    <col min="7" max="7" width="6.6640625" style="25" hidden="1" customWidth="1" outlineLevel="1"/>
    <col min="8" max="8" width="6.109375" style="25" hidden="1" customWidth="1" outlineLevel="1"/>
    <col min="9" max="9" width="6.88671875" style="25" hidden="1" customWidth="1" outlineLevel="1"/>
    <col min="10" max="10" width="6" style="25" hidden="1" customWidth="1" outlineLevel="1"/>
    <col min="11" max="11" width="5.44140625" style="25" hidden="1" customWidth="1" outlineLevel="1"/>
    <col min="12" max="12" width="6.44140625" style="25" hidden="1" customWidth="1" outlineLevel="1"/>
    <col min="13" max="13" width="6.33203125" style="25" hidden="1" customWidth="1" outlineLevel="1"/>
    <col min="14" max="14" width="6.109375" style="25" hidden="1" customWidth="1" outlineLevel="1"/>
    <col min="15" max="15" width="6.5546875" style="25" hidden="1" customWidth="1" outlineLevel="1"/>
    <col min="16" max="16" width="6.44140625" style="25" hidden="1" customWidth="1" outlineLevel="1"/>
    <col min="17" max="17" width="5.88671875" style="25" hidden="1" customWidth="1" outlineLevel="1"/>
    <col min="18" max="18" width="6.33203125" style="25" hidden="1" customWidth="1" outlineLevel="1"/>
    <col min="19" max="19" width="6.6640625" style="25" hidden="1" customWidth="1" outlineLevel="1"/>
    <col min="20" max="20" width="6.109375" style="25" hidden="1" customWidth="1" outlineLevel="1"/>
    <col min="21" max="21" width="6.88671875" style="25" hidden="1" customWidth="1" outlineLevel="1"/>
    <col min="22" max="22" width="6" style="25" hidden="1" customWidth="1" outlineLevel="1"/>
    <col min="23" max="23" width="5.44140625" style="25" hidden="1" customWidth="1" outlineLevel="1"/>
    <col min="24" max="24" width="6.44140625" style="25" hidden="1" customWidth="1" outlineLevel="1"/>
    <col min="25" max="25" width="6.33203125" style="25" hidden="1" customWidth="1" outlineLevel="1"/>
    <col min="26" max="26" width="6.109375" style="25" hidden="1" customWidth="1" outlineLevel="1"/>
    <col min="27" max="27" width="6.5546875" style="25" hidden="1" customWidth="1" outlineLevel="1"/>
    <col min="28" max="28" width="6.44140625" style="25" hidden="1" customWidth="1" outlineLevel="1"/>
    <col min="29" max="29" width="5.88671875" style="25" hidden="1" customWidth="1" outlineLevel="1"/>
    <col min="30" max="30" width="6.33203125" style="25" hidden="1" customWidth="1" outlineLevel="1"/>
    <col min="31" max="31" width="6.6640625" style="25" hidden="1" customWidth="1" outlineLevel="1"/>
    <col min="32" max="32" width="6.109375" style="25" hidden="1" customWidth="1" outlineLevel="1"/>
    <col min="33" max="33" width="6.88671875" style="25" hidden="1" customWidth="1" outlineLevel="1"/>
    <col min="34" max="34" width="6" style="25" hidden="1" customWidth="1" outlineLevel="1"/>
    <col min="35" max="35" width="0.88671875" style="25" hidden="1" customWidth="1" outlineLevel="1" collapsed="1"/>
    <col min="36" max="36" width="6.44140625" style="25" bestFit="1" customWidth="1" collapsed="1"/>
    <col min="37" max="38" width="6.44140625" style="25" bestFit="1" customWidth="1"/>
    <col min="39" max="40" width="6" style="25" bestFit="1" customWidth="1"/>
    <col min="41" max="16384" width="10.44140625" style="25"/>
  </cols>
  <sheetData>
    <row r="2" spans="1:40" x14ac:dyDescent="0.3">
      <c r="B2" s="16" t="s">
        <v>443</v>
      </c>
      <c r="C2" s="152"/>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26"/>
      <c r="AJ2" s="68"/>
      <c r="AK2" s="68"/>
      <c r="AL2" s="68"/>
      <c r="AM2" s="68"/>
      <c r="AN2" s="68"/>
    </row>
    <row r="3" spans="1:40" x14ac:dyDescent="0.3">
      <c r="B3" s="27" t="s">
        <v>9</v>
      </c>
      <c r="C3" s="249"/>
      <c r="D3" s="28">
        <v>44926</v>
      </c>
      <c r="E3" s="29">
        <f t="shared" ref="E3:AH3" si="0">EOMONTH(D3,1)</f>
        <v>44957</v>
      </c>
      <c r="F3" s="28">
        <f t="shared" si="0"/>
        <v>44985</v>
      </c>
      <c r="G3" s="28">
        <f t="shared" si="0"/>
        <v>45016</v>
      </c>
      <c r="H3" s="28">
        <f t="shared" si="0"/>
        <v>45046</v>
      </c>
      <c r="I3" s="28">
        <f t="shared" si="0"/>
        <v>45077</v>
      </c>
      <c r="J3" s="28">
        <f t="shared" si="0"/>
        <v>45107</v>
      </c>
      <c r="K3" s="28">
        <f t="shared" si="0"/>
        <v>45138</v>
      </c>
      <c r="L3" s="28">
        <f t="shared" si="0"/>
        <v>45169</v>
      </c>
      <c r="M3" s="28">
        <f t="shared" si="0"/>
        <v>45199</v>
      </c>
      <c r="N3" s="28">
        <f t="shared" si="0"/>
        <v>45230</v>
      </c>
      <c r="O3" s="28">
        <f t="shared" si="0"/>
        <v>45260</v>
      </c>
      <c r="P3" s="28">
        <f t="shared" si="0"/>
        <v>45291</v>
      </c>
      <c r="Q3" s="29">
        <f t="shared" si="0"/>
        <v>45322</v>
      </c>
      <c r="R3" s="28">
        <f t="shared" si="0"/>
        <v>45351</v>
      </c>
      <c r="S3" s="28">
        <f t="shared" si="0"/>
        <v>45382</v>
      </c>
      <c r="T3" s="28">
        <f t="shared" si="0"/>
        <v>45412</v>
      </c>
      <c r="U3" s="28">
        <f t="shared" si="0"/>
        <v>45443</v>
      </c>
      <c r="V3" s="28">
        <f t="shared" si="0"/>
        <v>45473</v>
      </c>
      <c r="W3" s="28">
        <f t="shared" si="0"/>
        <v>45504</v>
      </c>
      <c r="X3" s="28">
        <f t="shared" si="0"/>
        <v>45535</v>
      </c>
      <c r="Y3" s="28">
        <f t="shared" si="0"/>
        <v>45565</v>
      </c>
      <c r="Z3" s="28">
        <f t="shared" si="0"/>
        <v>45596</v>
      </c>
      <c r="AA3" s="28">
        <f t="shared" si="0"/>
        <v>45626</v>
      </c>
      <c r="AB3" s="28">
        <f t="shared" si="0"/>
        <v>45657</v>
      </c>
      <c r="AC3" s="29">
        <f t="shared" si="0"/>
        <v>45688</v>
      </c>
      <c r="AD3" s="28">
        <f t="shared" si="0"/>
        <v>45716</v>
      </c>
      <c r="AE3" s="28">
        <f t="shared" si="0"/>
        <v>45747</v>
      </c>
      <c r="AF3" s="28">
        <f t="shared" si="0"/>
        <v>45777</v>
      </c>
      <c r="AG3" s="28">
        <f t="shared" si="0"/>
        <v>45808</v>
      </c>
      <c r="AH3" s="28">
        <f t="shared" si="0"/>
        <v>45838</v>
      </c>
      <c r="AI3" s="160"/>
      <c r="AJ3" s="28">
        <f>D3</f>
        <v>44926</v>
      </c>
      <c r="AK3" s="28">
        <f>P3</f>
        <v>45291</v>
      </c>
      <c r="AL3" s="28">
        <f>AB3</f>
        <v>45657</v>
      </c>
      <c r="AM3" s="29">
        <f>V3</f>
        <v>45473</v>
      </c>
      <c r="AN3" s="28">
        <f>AH3</f>
        <v>45838</v>
      </c>
    </row>
    <row r="4" spans="1:40" x14ac:dyDescent="0.3">
      <c r="A4" s="1" t="str" cm="1">
        <f t="array" ref="A4">IF(B4="","",IF(AND(D4:AH4=0),"n/a",""))</f>
        <v/>
      </c>
      <c r="B4" s="25" t="s">
        <v>37</v>
      </c>
      <c r="C4" s="124" t="s">
        <v>426</v>
      </c>
      <c r="D4" s="31">
        <f>SUMIFS(Detail_BS!G:G,Detail_BS!$E:$E,$B4)</f>
        <v>119.80522999999999</v>
      </c>
      <c r="E4" s="31">
        <f>SUMIFS(Detail_BS!H:H,Detail_BS!$E:$E,$B4)</f>
        <v>141.50592</v>
      </c>
      <c r="F4" s="30">
        <f>SUMIFS(Detail_BS!I:I,Detail_BS!$E:$E,$B4)</f>
        <v>166.15153999999995</v>
      </c>
      <c r="G4" s="30">
        <f>SUMIFS(Detail_BS!J:J,Detail_BS!$E:$E,$B4)</f>
        <v>176.84378999999998</v>
      </c>
      <c r="H4" s="30">
        <f>SUMIFS(Detail_BS!K:K,Detail_BS!$E:$E,$B4)</f>
        <v>186.47101999999998</v>
      </c>
      <c r="I4" s="30">
        <f>SUMIFS(Detail_BS!L:L,Detail_BS!$E:$E,$B4)</f>
        <v>155.10916</v>
      </c>
      <c r="J4" s="30">
        <f>SUMIFS(Detail_BS!M:M,Detail_BS!$E:$E,$B4)</f>
        <v>171.72961000000004</v>
      </c>
      <c r="K4" s="30">
        <f>SUMIFS(Detail_BS!N:N,Detail_BS!$E:$E,$B4)</f>
        <v>178.44743</v>
      </c>
      <c r="L4" s="30">
        <f>SUMIFS(Detail_BS!O:O,Detail_BS!$E:$E,$B4)</f>
        <v>169.71007</v>
      </c>
      <c r="M4" s="30">
        <f>SUMIFS(Detail_BS!P:P,Detail_BS!$E:$E,$B4)</f>
        <v>390.99037999999996</v>
      </c>
      <c r="N4" s="30">
        <f>SUMIFS(Detail_BS!Q:Q,Detail_BS!$E:$E,$B4)</f>
        <v>361.31905</v>
      </c>
      <c r="O4" s="30">
        <f>SUMIFS(Detail_BS!R:R,Detail_BS!$E:$E,$B4)</f>
        <v>339.47122999999999</v>
      </c>
      <c r="P4" s="30">
        <f>SUMIFS(Detail_BS!S:S,Detail_BS!$E:$E,$B4)</f>
        <v>166.88808000000003</v>
      </c>
      <c r="Q4" s="31">
        <f>SUMIFS(Detail_BS!T:T,Detail_BS!$E:$E,$B4)</f>
        <v>178.77546000000001</v>
      </c>
      <c r="R4" s="30">
        <f>SUMIFS(Detail_BS!U:U,Detail_BS!$E:$E,$B4)</f>
        <v>257.31148999999994</v>
      </c>
      <c r="S4" s="30">
        <f>SUMIFS(Detail_BS!V:V,Detail_BS!$E:$E,$B4)</f>
        <v>266.13661999999999</v>
      </c>
      <c r="T4" s="30">
        <f>SUMIFS(Detail_BS!W:W,Detail_BS!$E:$E,$B4)</f>
        <v>223.2638</v>
      </c>
      <c r="U4" s="30">
        <f>SUMIFS(Detail_BS!X:X,Detail_BS!$E:$E,$B4)</f>
        <v>196.11917000000003</v>
      </c>
      <c r="V4" s="30">
        <f>SUMIFS(Detail_BS!Y:Y,Detail_BS!$E:$E,$B4)</f>
        <v>83.838719999999995</v>
      </c>
      <c r="W4" s="30">
        <f>SUMIFS(Detail_BS!Z:Z,Detail_BS!$E:$E,$B4)</f>
        <v>89.65879000000001</v>
      </c>
      <c r="X4" s="30">
        <f>SUMIFS(Detail_BS!AA:AA,Detail_BS!$E:$E,$B4)</f>
        <v>92.966120000000018</v>
      </c>
      <c r="Y4" s="30">
        <f>SUMIFS(Detail_BS!AB:AB,Detail_BS!$E:$E,$B4)</f>
        <v>104.72642999999999</v>
      </c>
      <c r="Z4" s="30">
        <f>SUMIFS(Detail_BS!AC:AC,Detail_BS!$E:$E,$B4)</f>
        <v>111.90772</v>
      </c>
      <c r="AA4" s="30">
        <f>SUMIFS(Detail_BS!AD:AD,Detail_BS!$E:$E,$B4)</f>
        <v>110.2967</v>
      </c>
      <c r="AB4" s="30">
        <f>SUMIFS(Detail_BS!AE:AE,Detail_BS!$E:$E,$B4)</f>
        <v>114.46915</v>
      </c>
      <c r="AC4" s="31">
        <f>SUMIFS(Detail_BS!AF:AF,Detail_BS!$E:$E,$B4)</f>
        <v>158.75310000000002</v>
      </c>
      <c r="AD4" s="30">
        <f>SUMIFS(Detail_BS!AG:AG,Detail_BS!$E:$E,$B4)</f>
        <v>182.22504000000004</v>
      </c>
      <c r="AE4" s="30">
        <f>SUMIFS(Detail_BS!AH:AH,Detail_BS!$E:$E,$B4)</f>
        <v>206.62311000000003</v>
      </c>
      <c r="AF4" s="30">
        <f>SUMIFS(Detail_BS!AI:AI,Detail_BS!$E:$E,$B4)</f>
        <v>140.97455000000002</v>
      </c>
      <c r="AG4" s="30">
        <f>SUMIFS(Detail_BS!AJ:AJ,Detail_BS!$E:$E,$B4)</f>
        <v>166.36231000000001</v>
      </c>
      <c r="AH4" s="30">
        <f>SUMIFS(Detail_BS!AK:AK,Detail_BS!$E:$E,$B4)</f>
        <v>176.18610999999999</v>
      </c>
      <c r="AI4" s="30"/>
      <c r="AJ4" s="30">
        <f t="shared" ref="AJ4:AJ25" si="1">D4</f>
        <v>119.80522999999999</v>
      </c>
      <c r="AK4" s="30">
        <f t="shared" ref="AK4:AK25" si="2">P4</f>
        <v>166.88808000000003</v>
      </c>
      <c r="AL4" s="30">
        <f t="shared" ref="AL4:AL25" si="3">AB4</f>
        <v>114.46915</v>
      </c>
      <c r="AM4" s="31">
        <f t="shared" ref="AM4:AM25" si="4">V4</f>
        <v>83.838719999999995</v>
      </c>
      <c r="AN4" s="30">
        <f t="shared" ref="AN4:AN25" si="5">AH4</f>
        <v>176.18610999999999</v>
      </c>
    </row>
    <row r="5" spans="1:40" x14ac:dyDescent="0.3">
      <c r="A5" s="1"/>
      <c r="B5" s="25" t="s">
        <v>34</v>
      </c>
      <c r="C5" s="124" t="s">
        <v>428</v>
      </c>
      <c r="D5" s="31">
        <f>SUMIFS(Detail_BS!G:G,Detail_BS!$E:$E,$B5)</f>
        <v>4.5979999999999999</v>
      </c>
      <c r="E5" s="31">
        <f>SUMIFS(Detail_BS!H:H,Detail_BS!$E:$E,$B5)</f>
        <v>5.7602600000000006</v>
      </c>
      <c r="F5" s="30">
        <f>SUMIFS(Detail_BS!I:I,Detail_BS!$E:$E,$B5)</f>
        <v>3.5389699999999999</v>
      </c>
      <c r="G5" s="30">
        <f>SUMIFS(Detail_BS!J:J,Detail_BS!$E:$E,$B5)</f>
        <v>5.0241699999999998</v>
      </c>
      <c r="H5" s="30">
        <f>SUMIFS(Detail_BS!K:K,Detail_BS!$E:$E,$B5)</f>
        <v>3.3657699999999999</v>
      </c>
      <c r="I5" s="30">
        <f>SUMIFS(Detail_BS!L:L,Detail_BS!$E:$E,$B5)</f>
        <v>4.0178000000000003</v>
      </c>
      <c r="J5" s="30">
        <f>SUMIFS(Detail_BS!M:M,Detail_BS!$E:$E,$B5)</f>
        <v>5.0810000000000004</v>
      </c>
      <c r="K5" s="30">
        <f>SUMIFS(Detail_BS!N:N,Detail_BS!$E:$E,$B5)</f>
        <v>2.4474</v>
      </c>
      <c r="L5" s="30">
        <f>SUMIFS(Detail_BS!O:O,Detail_BS!$E:$E,$B5)</f>
        <v>5.4447700000000001</v>
      </c>
      <c r="M5" s="30">
        <f>SUMIFS(Detail_BS!P:P,Detail_BS!$E:$E,$B5)</f>
        <v>7.3767700000000005</v>
      </c>
      <c r="N5" s="30">
        <f>SUMIFS(Detail_BS!Q:Q,Detail_BS!$E:$E,$B5)</f>
        <v>5.1404499999999995</v>
      </c>
      <c r="O5" s="30">
        <f>SUMIFS(Detail_BS!R:R,Detail_BS!$E:$E,$B5)</f>
        <v>6.7606800000000007</v>
      </c>
      <c r="P5" s="30">
        <f>SUMIFS(Detail_BS!S:S,Detail_BS!$E:$E,$B5)</f>
        <v>2.8532500000000001</v>
      </c>
      <c r="Q5" s="31">
        <f>SUMIFS(Detail_BS!T:T,Detail_BS!$E:$E,$B5)</f>
        <v>4.5192500000000004</v>
      </c>
      <c r="R5" s="30">
        <f>SUMIFS(Detail_BS!U:U,Detail_BS!$E:$E,$B5)</f>
        <v>5.89323</v>
      </c>
      <c r="S5" s="30">
        <f>SUMIFS(Detail_BS!V:V,Detail_BS!$E:$E,$B5)</f>
        <v>7.443000000000001E-2</v>
      </c>
      <c r="T5" s="30">
        <f>SUMIFS(Detail_BS!W:W,Detail_BS!$E:$E,$B5)</f>
        <v>4.6981700000000002</v>
      </c>
      <c r="U5" s="30">
        <f>SUMIFS(Detail_BS!X:X,Detail_BS!$E:$E,$B5)</f>
        <v>10.55317</v>
      </c>
      <c r="V5" s="30">
        <f>SUMIFS(Detail_BS!Y:Y,Detail_BS!$E:$E,$B5)</f>
        <v>3.5100199999999999</v>
      </c>
      <c r="W5" s="30">
        <f>SUMIFS(Detail_BS!Z:Z,Detail_BS!$E:$E,$B5)</f>
        <v>3.8794400000000002</v>
      </c>
      <c r="X5" s="30">
        <f>SUMIFS(Detail_BS!AA:AA,Detail_BS!$E:$E,$B5)</f>
        <v>12.979950000000001</v>
      </c>
      <c r="Y5" s="30">
        <f>SUMIFS(Detail_BS!AB:AB,Detail_BS!$E:$E,$B5)</f>
        <v>7.6042200000000006</v>
      </c>
      <c r="Z5" s="30">
        <f>SUMIFS(Detail_BS!AC:AC,Detail_BS!$E:$E,$B5)</f>
        <v>11.198129999999999</v>
      </c>
      <c r="AA5" s="30">
        <f>SUMIFS(Detail_BS!AD:AD,Detail_BS!$E:$E,$B5)</f>
        <v>23.983900000000002</v>
      </c>
      <c r="AB5" s="30">
        <f>SUMIFS(Detail_BS!AE:AE,Detail_BS!$E:$E,$B5)</f>
        <v>12.621879999999999</v>
      </c>
      <c r="AC5" s="31">
        <f>SUMIFS(Detail_BS!AF:AF,Detail_BS!$E:$E,$B5)</f>
        <v>16.816959999999998</v>
      </c>
      <c r="AD5" s="30">
        <f>SUMIFS(Detail_BS!AG:AG,Detail_BS!$E:$E,$B5)</f>
        <v>16.058499999999999</v>
      </c>
      <c r="AE5" s="30">
        <f>SUMIFS(Detail_BS!AH:AH,Detail_BS!$E:$E,$B5)</f>
        <v>17.68458</v>
      </c>
      <c r="AF5" s="30">
        <f>SUMIFS(Detail_BS!AI:AI,Detail_BS!$E:$E,$B5)</f>
        <v>25.747160000000001</v>
      </c>
      <c r="AG5" s="30">
        <f>SUMIFS(Detail_BS!AJ:AJ,Detail_BS!$E:$E,$B5)</f>
        <v>10.878440000000001</v>
      </c>
      <c r="AH5" s="30">
        <f>SUMIFS(Detail_BS!AK:AK,Detail_BS!$E:$E,$B5)</f>
        <v>26.102599999999999</v>
      </c>
      <c r="AI5" s="30"/>
      <c r="AJ5" s="30">
        <f>D5</f>
        <v>4.5979999999999999</v>
      </c>
      <c r="AK5" s="30">
        <f>P5</f>
        <v>2.8532500000000001</v>
      </c>
      <c r="AL5" s="30">
        <f>AB5</f>
        <v>12.621879999999999</v>
      </c>
      <c r="AM5" s="31">
        <f>V5</f>
        <v>3.5100199999999999</v>
      </c>
      <c r="AN5" s="30">
        <f>AH5</f>
        <v>26.102599999999999</v>
      </c>
    </row>
    <row r="6" spans="1:40" x14ac:dyDescent="0.3">
      <c r="A6" s="1" t="str" cm="1">
        <f t="array" ref="A6">IF(B6="","",IF(AND(D6:AH6=0),"n/a",""))</f>
        <v/>
      </c>
      <c r="B6" s="250" t="s">
        <v>35</v>
      </c>
      <c r="C6" s="251"/>
      <c r="D6" s="116">
        <f>SUM(D4:D5)</f>
        <v>124.40322999999999</v>
      </c>
      <c r="E6" s="116">
        <f>SUM(E4:E5)</f>
        <v>147.26617999999999</v>
      </c>
      <c r="F6" s="115">
        <f t="shared" ref="F6:AH6" si="6">SUM(F4:F5)</f>
        <v>169.69050999999996</v>
      </c>
      <c r="G6" s="115">
        <f t="shared" si="6"/>
        <v>181.86795999999998</v>
      </c>
      <c r="H6" s="115">
        <f t="shared" si="6"/>
        <v>189.83678999999998</v>
      </c>
      <c r="I6" s="115">
        <f t="shared" si="6"/>
        <v>159.12696</v>
      </c>
      <c r="J6" s="115">
        <f t="shared" si="6"/>
        <v>176.81061000000003</v>
      </c>
      <c r="K6" s="115">
        <f t="shared" si="6"/>
        <v>180.89482999999998</v>
      </c>
      <c r="L6" s="115">
        <f t="shared" si="6"/>
        <v>175.15484000000001</v>
      </c>
      <c r="M6" s="115">
        <f t="shared" si="6"/>
        <v>398.36714999999998</v>
      </c>
      <c r="N6" s="115">
        <f t="shared" si="6"/>
        <v>366.45949999999999</v>
      </c>
      <c r="O6" s="115">
        <f t="shared" si="6"/>
        <v>346.23190999999997</v>
      </c>
      <c r="P6" s="115">
        <f t="shared" si="6"/>
        <v>169.74133000000003</v>
      </c>
      <c r="Q6" s="116">
        <f t="shared" si="6"/>
        <v>183.29471000000001</v>
      </c>
      <c r="R6" s="115">
        <f t="shared" si="6"/>
        <v>263.20471999999995</v>
      </c>
      <c r="S6" s="115">
        <f t="shared" si="6"/>
        <v>266.21105</v>
      </c>
      <c r="T6" s="115">
        <f t="shared" si="6"/>
        <v>227.96197000000001</v>
      </c>
      <c r="U6" s="115">
        <f t="shared" si="6"/>
        <v>206.67234000000002</v>
      </c>
      <c r="V6" s="115">
        <f t="shared" si="6"/>
        <v>87.348739999999992</v>
      </c>
      <c r="W6" s="115">
        <f t="shared" si="6"/>
        <v>93.538230000000013</v>
      </c>
      <c r="X6" s="115">
        <f t="shared" si="6"/>
        <v>105.94607000000002</v>
      </c>
      <c r="Y6" s="115">
        <f t="shared" si="6"/>
        <v>112.33064999999999</v>
      </c>
      <c r="Z6" s="115">
        <f t="shared" si="6"/>
        <v>123.10585</v>
      </c>
      <c r="AA6" s="115">
        <f t="shared" si="6"/>
        <v>134.28059999999999</v>
      </c>
      <c r="AB6" s="115">
        <f t="shared" si="6"/>
        <v>127.09103</v>
      </c>
      <c r="AC6" s="116">
        <f t="shared" si="6"/>
        <v>175.57006000000001</v>
      </c>
      <c r="AD6" s="115">
        <f t="shared" si="6"/>
        <v>198.28354000000004</v>
      </c>
      <c r="AE6" s="115">
        <f t="shared" si="6"/>
        <v>224.30769000000004</v>
      </c>
      <c r="AF6" s="115">
        <f t="shared" si="6"/>
        <v>166.72171000000003</v>
      </c>
      <c r="AG6" s="115">
        <f t="shared" si="6"/>
        <v>177.24075000000002</v>
      </c>
      <c r="AH6" s="115">
        <f t="shared" si="6"/>
        <v>202.28870999999998</v>
      </c>
      <c r="AI6" s="32"/>
      <c r="AJ6" s="115">
        <f t="shared" si="1"/>
        <v>124.40322999999999</v>
      </c>
      <c r="AK6" s="115">
        <f t="shared" si="2"/>
        <v>169.74133000000003</v>
      </c>
      <c r="AL6" s="115">
        <f t="shared" si="3"/>
        <v>127.09103</v>
      </c>
      <c r="AM6" s="116">
        <f t="shared" si="4"/>
        <v>87.348739999999992</v>
      </c>
      <c r="AN6" s="115">
        <f t="shared" si="5"/>
        <v>202.28870999999998</v>
      </c>
    </row>
    <row r="7" spans="1:40" ht="5.0999999999999996" customHeight="1" x14ac:dyDescent="0.3">
      <c r="A7" s="1" t="str" cm="1">
        <f t="array" ref="A7">IF(B7="","",IF(AND(D7:AH7=0),"n/a",""))</f>
        <v/>
      </c>
      <c r="D7" s="31"/>
      <c r="E7" s="31"/>
      <c r="F7" s="30"/>
      <c r="G7" s="30"/>
      <c r="H7" s="30"/>
      <c r="I7" s="30"/>
      <c r="J7" s="30"/>
      <c r="K7" s="30"/>
      <c r="L7" s="30"/>
      <c r="M7" s="30"/>
      <c r="N7" s="30"/>
      <c r="O7" s="30"/>
      <c r="P7" s="30"/>
      <c r="Q7" s="31"/>
      <c r="R7" s="30"/>
      <c r="S7" s="30"/>
      <c r="T7" s="30"/>
      <c r="U7" s="30"/>
      <c r="V7" s="30"/>
      <c r="W7" s="30"/>
      <c r="X7" s="30"/>
      <c r="Y7" s="30"/>
      <c r="Z7" s="30"/>
      <c r="AA7" s="30"/>
      <c r="AB7" s="30"/>
      <c r="AC7" s="31"/>
      <c r="AD7" s="30"/>
      <c r="AE7" s="30"/>
      <c r="AF7" s="30"/>
      <c r="AG7" s="30"/>
      <c r="AH7" s="30"/>
      <c r="AI7" s="30"/>
      <c r="AJ7" s="30">
        <f t="shared" si="1"/>
        <v>0</v>
      </c>
      <c r="AK7" s="30">
        <f t="shared" si="2"/>
        <v>0</v>
      </c>
      <c r="AL7" s="30">
        <f t="shared" si="3"/>
        <v>0</v>
      </c>
      <c r="AM7" s="31">
        <f t="shared" si="4"/>
        <v>0</v>
      </c>
      <c r="AN7" s="30">
        <f t="shared" si="5"/>
        <v>0</v>
      </c>
    </row>
    <row r="8" spans="1:40" x14ac:dyDescent="0.3">
      <c r="A8" s="1" t="str" cm="1">
        <f t="array" ref="A8">IF(B8="","",IF(AND(D8:AH8=0),"n/a",""))</f>
        <v/>
      </c>
      <c r="B8" s="25" t="s">
        <v>383</v>
      </c>
      <c r="D8" s="31">
        <f>SUMIFS(Detail_BS!G:G,Detail_BS!$E:$E,$B8)</f>
        <v>110.45653999999999</v>
      </c>
      <c r="E8" s="31">
        <f>SUMIFS(Detail_BS!H:H,Detail_BS!$E:$E,$B8)</f>
        <v>110.45653999999999</v>
      </c>
      <c r="F8" s="30">
        <f>SUMIFS(Detail_BS!I:I,Detail_BS!$E:$E,$B8)</f>
        <v>110.45653999999999</v>
      </c>
      <c r="G8" s="30">
        <f>SUMIFS(Detail_BS!J:J,Detail_BS!$E:$E,$B8)</f>
        <v>110.45653999999999</v>
      </c>
      <c r="H8" s="30">
        <f>SUMIFS(Detail_BS!K:K,Detail_BS!$E:$E,$B8)</f>
        <v>110.45653999999999</v>
      </c>
      <c r="I8" s="30">
        <f>SUMIFS(Detail_BS!L:L,Detail_BS!$E:$E,$B8)</f>
        <v>110.45653999999999</v>
      </c>
      <c r="J8" s="30">
        <f>SUMIFS(Detail_BS!M:M,Detail_BS!$E:$E,$B8)</f>
        <v>110.45653999999999</v>
      </c>
      <c r="K8" s="30">
        <f>SUMIFS(Detail_BS!N:N,Detail_BS!$E:$E,$B8)</f>
        <v>110.45653999999999</v>
      </c>
      <c r="L8" s="30">
        <f>SUMIFS(Detail_BS!O:O,Detail_BS!$E:$E,$B8)</f>
        <v>110.45653999999999</v>
      </c>
      <c r="M8" s="30">
        <f>SUMIFS(Detail_BS!P:P,Detail_BS!$E:$E,$B8)</f>
        <v>110.45653999999999</v>
      </c>
      <c r="N8" s="30">
        <f>SUMIFS(Detail_BS!Q:Q,Detail_BS!$E:$E,$B8)</f>
        <v>110.45653999999999</v>
      </c>
      <c r="O8" s="30">
        <f>SUMIFS(Detail_BS!R:R,Detail_BS!$E:$E,$B8)</f>
        <v>110.45653999999999</v>
      </c>
      <c r="P8" s="30">
        <f>SUMIFS(Detail_BS!S:S,Detail_BS!$E:$E,$B8)</f>
        <v>117.81883000000001</v>
      </c>
      <c r="Q8" s="31">
        <f>SUMIFS(Detail_BS!T:T,Detail_BS!$E:$E,$B8)</f>
        <v>117.81883000000001</v>
      </c>
      <c r="R8" s="30">
        <f>SUMIFS(Detail_BS!U:U,Detail_BS!$E:$E,$B8)</f>
        <v>117.81883000000001</v>
      </c>
      <c r="S8" s="30">
        <f>SUMIFS(Detail_BS!V:V,Detail_BS!$E:$E,$B8)</f>
        <v>117.81883000000001</v>
      </c>
      <c r="T8" s="30">
        <f>SUMIFS(Detail_BS!W:W,Detail_BS!$E:$E,$B8)</f>
        <v>117.81883000000001</v>
      </c>
      <c r="U8" s="30">
        <f>SUMIFS(Detail_BS!X:X,Detail_BS!$E:$E,$B8)</f>
        <v>117.81883000000001</v>
      </c>
      <c r="V8" s="30">
        <f>SUMIFS(Detail_BS!Y:Y,Detail_BS!$E:$E,$B8)</f>
        <v>117.81883000000001</v>
      </c>
      <c r="W8" s="30">
        <f>SUMIFS(Detail_BS!Z:Z,Detail_BS!$E:$E,$B8)</f>
        <v>117.81883000000001</v>
      </c>
      <c r="X8" s="30">
        <f>SUMIFS(Detail_BS!AA:AA,Detail_BS!$E:$E,$B8)</f>
        <v>117.81883000000001</v>
      </c>
      <c r="Y8" s="30">
        <f>SUMIFS(Detail_BS!AB:AB,Detail_BS!$E:$E,$B8)</f>
        <v>117.81883000000001</v>
      </c>
      <c r="Z8" s="30">
        <f>SUMIFS(Detail_BS!AC:AC,Detail_BS!$E:$E,$B8)</f>
        <v>117.81883000000001</v>
      </c>
      <c r="AA8" s="30">
        <f>SUMIFS(Detail_BS!AD:AD,Detail_BS!$E:$E,$B8)</f>
        <v>117.81883000000001</v>
      </c>
      <c r="AB8" s="30">
        <f>SUMIFS(Detail_BS!AE:AE,Detail_BS!$E:$E,$B8)</f>
        <v>148.67671999999999</v>
      </c>
      <c r="AC8" s="31">
        <f>SUMIFS(Detail_BS!AF:AF,Detail_BS!$E:$E,$B8)</f>
        <v>117.81883000000001</v>
      </c>
      <c r="AD8" s="30">
        <f>SUMIFS(Detail_BS!AG:AG,Detail_BS!$E:$E,$B8)</f>
        <v>117.81883000000001</v>
      </c>
      <c r="AE8" s="30">
        <f>SUMIFS(Detail_BS!AH:AH,Detail_BS!$E:$E,$B8)</f>
        <v>117.81883000000001</v>
      </c>
      <c r="AF8" s="30">
        <f>SUMIFS(Detail_BS!AI:AI,Detail_BS!$E:$E,$B8)</f>
        <v>117.81883000000001</v>
      </c>
      <c r="AG8" s="30">
        <f>SUMIFS(Detail_BS!AJ:AJ,Detail_BS!$E:$E,$B8)</f>
        <v>117.81883000000001</v>
      </c>
      <c r="AH8" s="30">
        <f>SUMIFS(Detail_BS!AK:AK,Detail_BS!$E:$E,$B8)</f>
        <v>117.81883000000001</v>
      </c>
      <c r="AI8" s="30"/>
      <c r="AJ8" s="30">
        <f t="shared" si="1"/>
        <v>110.45653999999999</v>
      </c>
      <c r="AK8" s="30">
        <f t="shared" si="2"/>
        <v>117.81883000000001</v>
      </c>
      <c r="AL8" s="30">
        <f t="shared" si="3"/>
        <v>148.67671999999999</v>
      </c>
      <c r="AM8" s="31">
        <f t="shared" si="4"/>
        <v>117.81883000000001</v>
      </c>
      <c r="AN8" s="30">
        <f t="shared" si="5"/>
        <v>117.81883000000001</v>
      </c>
    </row>
    <row r="9" spans="1:40" x14ac:dyDescent="0.3">
      <c r="A9" s="1" t="str" cm="1">
        <f t="array" ref="A9">IF(B9="","",IF(AND(D9:AH9=0),"n/a",""))</f>
        <v/>
      </c>
      <c r="B9" s="252" t="s">
        <v>427</v>
      </c>
      <c r="C9" s="253"/>
      <c r="D9" s="195">
        <f t="shared" ref="D9:AH9" si="7">SUM(D8:D8)</f>
        <v>110.45653999999999</v>
      </c>
      <c r="E9" s="195">
        <f t="shared" si="7"/>
        <v>110.45653999999999</v>
      </c>
      <c r="F9" s="112">
        <f t="shared" si="7"/>
        <v>110.45653999999999</v>
      </c>
      <c r="G9" s="112">
        <f t="shared" si="7"/>
        <v>110.45653999999999</v>
      </c>
      <c r="H9" s="112">
        <f t="shared" si="7"/>
        <v>110.45653999999999</v>
      </c>
      <c r="I9" s="112">
        <f t="shared" si="7"/>
        <v>110.45653999999999</v>
      </c>
      <c r="J9" s="112">
        <f t="shared" si="7"/>
        <v>110.45653999999999</v>
      </c>
      <c r="K9" s="112">
        <f t="shared" si="7"/>
        <v>110.45653999999999</v>
      </c>
      <c r="L9" s="112">
        <f t="shared" si="7"/>
        <v>110.45653999999999</v>
      </c>
      <c r="M9" s="112">
        <f t="shared" si="7"/>
        <v>110.45653999999999</v>
      </c>
      <c r="N9" s="112">
        <f t="shared" si="7"/>
        <v>110.45653999999999</v>
      </c>
      <c r="O9" s="112">
        <f t="shared" si="7"/>
        <v>110.45653999999999</v>
      </c>
      <c r="P9" s="112">
        <f t="shared" si="7"/>
        <v>117.81883000000001</v>
      </c>
      <c r="Q9" s="195">
        <f t="shared" si="7"/>
        <v>117.81883000000001</v>
      </c>
      <c r="R9" s="112">
        <f t="shared" si="7"/>
        <v>117.81883000000001</v>
      </c>
      <c r="S9" s="112">
        <f t="shared" si="7"/>
        <v>117.81883000000001</v>
      </c>
      <c r="T9" s="112">
        <f t="shared" si="7"/>
        <v>117.81883000000001</v>
      </c>
      <c r="U9" s="112">
        <f t="shared" si="7"/>
        <v>117.81883000000001</v>
      </c>
      <c r="V9" s="112">
        <f t="shared" si="7"/>
        <v>117.81883000000001</v>
      </c>
      <c r="W9" s="112">
        <f t="shared" si="7"/>
        <v>117.81883000000001</v>
      </c>
      <c r="X9" s="112">
        <f t="shared" si="7"/>
        <v>117.81883000000001</v>
      </c>
      <c r="Y9" s="112">
        <f t="shared" si="7"/>
        <v>117.81883000000001</v>
      </c>
      <c r="Z9" s="112">
        <f t="shared" si="7"/>
        <v>117.81883000000001</v>
      </c>
      <c r="AA9" s="112">
        <f t="shared" si="7"/>
        <v>117.81883000000001</v>
      </c>
      <c r="AB9" s="112">
        <f t="shared" si="7"/>
        <v>148.67671999999999</v>
      </c>
      <c r="AC9" s="195">
        <f t="shared" si="7"/>
        <v>117.81883000000001</v>
      </c>
      <c r="AD9" s="112">
        <f t="shared" si="7"/>
        <v>117.81883000000001</v>
      </c>
      <c r="AE9" s="112">
        <f t="shared" si="7"/>
        <v>117.81883000000001</v>
      </c>
      <c r="AF9" s="112">
        <f t="shared" si="7"/>
        <v>117.81883000000001</v>
      </c>
      <c r="AG9" s="112">
        <f t="shared" si="7"/>
        <v>117.81883000000001</v>
      </c>
      <c r="AH9" s="112">
        <f t="shared" si="7"/>
        <v>117.81883000000001</v>
      </c>
      <c r="AI9" s="32"/>
      <c r="AJ9" s="112">
        <f t="shared" si="1"/>
        <v>110.45653999999999</v>
      </c>
      <c r="AK9" s="112">
        <f t="shared" si="2"/>
        <v>117.81883000000001</v>
      </c>
      <c r="AL9" s="112">
        <f t="shared" si="3"/>
        <v>148.67671999999999</v>
      </c>
      <c r="AM9" s="195">
        <f t="shared" si="4"/>
        <v>117.81883000000001</v>
      </c>
      <c r="AN9" s="112">
        <f t="shared" si="5"/>
        <v>117.81883000000001</v>
      </c>
    </row>
    <row r="10" spans="1:40" ht="5.0999999999999996" customHeight="1" x14ac:dyDescent="0.3">
      <c r="A10" s="1"/>
      <c r="D10" s="31"/>
      <c r="E10" s="31"/>
      <c r="F10" s="30"/>
      <c r="G10" s="30"/>
      <c r="H10" s="30"/>
      <c r="I10" s="30"/>
      <c r="J10" s="30"/>
      <c r="K10" s="30"/>
      <c r="L10" s="30"/>
      <c r="M10" s="30"/>
      <c r="N10" s="30"/>
      <c r="O10" s="30"/>
      <c r="P10" s="30"/>
      <c r="Q10" s="31"/>
      <c r="R10" s="30"/>
      <c r="S10" s="30"/>
      <c r="T10" s="30"/>
      <c r="U10" s="30"/>
      <c r="V10" s="30"/>
      <c r="W10" s="30"/>
      <c r="X10" s="30"/>
      <c r="Y10" s="30"/>
      <c r="Z10" s="30"/>
      <c r="AA10" s="30"/>
      <c r="AB10" s="30"/>
      <c r="AC10" s="31"/>
      <c r="AD10" s="30"/>
      <c r="AE10" s="30"/>
      <c r="AF10" s="30"/>
      <c r="AG10" s="30"/>
      <c r="AH10" s="30"/>
      <c r="AI10" s="30"/>
      <c r="AJ10" s="30">
        <f t="shared" si="1"/>
        <v>0</v>
      </c>
      <c r="AK10" s="30">
        <f t="shared" si="2"/>
        <v>0</v>
      </c>
      <c r="AL10" s="30">
        <f t="shared" si="3"/>
        <v>0</v>
      </c>
      <c r="AM10" s="31">
        <f t="shared" si="4"/>
        <v>0</v>
      </c>
      <c r="AN10" s="30">
        <f t="shared" si="5"/>
        <v>0</v>
      </c>
    </row>
    <row r="11" spans="1:40" x14ac:dyDescent="0.3">
      <c r="A11" s="1" t="str" cm="1">
        <f t="array" ref="A11">IF(B11="","",IF(AND(D11:AH11=0),"n/a",""))</f>
        <v/>
      </c>
      <c r="B11" s="25" t="s">
        <v>419</v>
      </c>
      <c r="D11" s="31">
        <f>SUMIFS(Detail_BS!G:G,Detail_BS!$E:$E,$B11)</f>
        <v>-110.45653999999999</v>
      </c>
      <c r="E11" s="31">
        <f>SUMIFS(Detail_BS!H:H,Detail_BS!$E:$E,$B11)</f>
        <v>-110.45653999999999</v>
      </c>
      <c r="F11" s="30">
        <f>SUMIFS(Detail_BS!I:I,Detail_BS!$E:$E,$B11)</f>
        <v>-110.45653999999999</v>
      </c>
      <c r="G11" s="30">
        <f>SUMIFS(Detail_BS!J:J,Detail_BS!$E:$E,$B11)</f>
        <v>-110.45653999999999</v>
      </c>
      <c r="H11" s="30">
        <f>SUMIFS(Detail_BS!K:K,Detail_BS!$E:$E,$B11)</f>
        <v>-110.45653999999999</v>
      </c>
      <c r="I11" s="30">
        <f>SUMIFS(Detail_BS!L:L,Detail_BS!$E:$E,$B11)</f>
        <v>-110.45653999999999</v>
      </c>
      <c r="J11" s="30">
        <f>SUMIFS(Detail_BS!M:M,Detail_BS!$E:$E,$B11)</f>
        <v>-110.45653999999999</v>
      </c>
      <c r="K11" s="30">
        <f>SUMIFS(Detail_BS!N:N,Detail_BS!$E:$E,$B11)</f>
        <v>-110.45653999999999</v>
      </c>
      <c r="L11" s="30">
        <f>SUMIFS(Detail_BS!O:O,Detail_BS!$E:$E,$B11)</f>
        <v>-110.45653999999999</v>
      </c>
      <c r="M11" s="30">
        <f>SUMIFS(Detail_BS!P:P,Detail_BS!$E:$E,$B11)</f>
        <v>-110.45653999999999</v>
      </c>
      <c r="N11" s="30">
        <f>SUMIFS(Detail_BS!Q:Q,Detail_BS!$E:$E,$B11)</f>
        <v>-110.45653999999999</v>
      </c>
      <c r="O11" s="30">
        <f>SUMIFS(Detail_BS!R:R,Detail_BS!$E:$E,$B11)</f>
        <v>-110.45653999999999</v>
      </c>
      <c r="P11" s="30">
        <f>SUMIFS(Detail_BS!S:S,Detail_BS!$E:$E,$B11)</f>
        <v>-117.81854</v>
      </c>
      <c r="Q11" s="31">
        <f>SUMIFS(Detail_BS!T:T,Detail_BS!$E:$E,$B11)</f>
        <v>-117.81854</v>
      </c>
      <c r="R11" s="30">
        <f>SUMIFS(Detail_BS!U:U,Detail_BS!$E:$E,$B11)</f>
        <v>-117.81854</v>
      </c>
      <c r="S11" s="30">
        <f>SUMIFS(Detail_BS!V:V,Detail_BS!$E:$E,$B11)</f>
        <v>-117.81854</v>
      </c>
      <c r="T11" s="30">
        <f>SUMIFS(Detail_BS!W:W,Detail_BS!$E:$E,$B11)</f>
        <v>-117.81854</v>
      </c>
      <c r="U11" s="30">
        <f>SUMIFS(Detail_BS!X:X,Detail_BS!$E:$E,$B11)</f>
        <v>-117.81854</v>
      </c>
      <c r="V11" s="30">
        <f>SUMIFS(Detail_BS!Y:Y,Detail_BS!$E:$E,$B11)</f>
        <v>-117.81854</v>
      </c>
      <c r="W11" s="30">
        <f>SUMIFS(Detail_BS!Z:Z,Detail_BS!$E:$E,$B11)</f>
        <v>-117.81854</v>
      </c>
      <c r="X11" s="30">
        <f>SUMIFS(Detail_BS!AA:AA,Detail_BS!$E:$E,$B11)</f>
        <v>-117.81854</v>
      </c>
      <c r="Y11" s="30">
        <f>SUMIFS(Detail_BS!AB:AB,Detail_BS!$E:$E,$B11)</f>
        <v>-117.81854</v>
      </c>
      <c r="Z11" s="30">
        <f>SUMIFS(Detail_BS!AC:AC,Detail_BS!$E:$E,$B11)</f>
        <v>-117.81854</v>
      </c>
      <c r="AA11" s="30">
        <f>SUMIFS(Detail_BS!AD:AD,Detail_BS!$E:$E,$B11)</f>
        <v>-117.81854</v>
      </c>
      <c r="AB11" s="30">
        <f>SUMIFS(Detail_BS!AE:AE,Detail_BS!$E:$E,$B11)</f>
        <v>-143.50399999999999</v>
      </c>
      <c r="AC11" s="31">
        <f>SUMIFS(Detail_BS!AF:AF,Detail_BS!$E:$E,$B11)</f>
        <v>-117.81854</v>
      </c>
      <c r="AD11" s="30">
        <f>SUMIFS(Detail_BS!AG:AG,Detail_BS!$E:$E,$B11)</f>
        <v>-117.81854</v>
      </c>
      <c r="AE11" s="30">
        <f>SUMIFS(Detail_BS!AH:AH,Detail_BS!$E:$E,$B11)</f>
        <v>-117.81854</v>
      </c>
      <c r="AF11" s="30">
        <f>SUMIFS(Detail_BS!AI:AI,Detail_BS!$E:$E,$B11)</f>
        <v>-117.81854</v>
      </c>
      <c r="AG11" s="30">
        <f>SUMIFS(Detail_BS!AJ:AJ,Detail_BS!$E:$E,$B11)</f>
        <v>-117.81854</v>
      </c>
      <c r="AH11" s="30">
        <f>SUMIFS(Detail_BS!AK:AK,Detail_BS!$E:$E,$B11)</f>
        <v>-117.81854</v>
      </c>
      <c r="AI11" s="30"/>
      <c r="AJ11" s="30">
        <f t="shared" si="1"/>
        <v>-110.45653999999999</v>
      </c>
      <c r="AK11" s="30">
        <f t="shared" si="2"/>
        <v>-117.81854</v>
      </c>
      <c r="AL11" s="30">
        <f t="shared" si="3"/>
        <v>-143.50399999999999</v>
      </c>
      <c r="AM11" s="31">
        <f t="shared" si="4"/>
        <v>-117.81854</v>
      </c>
      <c r="AN11" s="30">
        <f t="shared" si="5"/>
        <v>-117.81854</v>
      </c>
    </row>
    <row r="12" spans="1:40" x14ac:dyDescent="0.3">
      <c r="A12" s="1" t="str" cm="1">
        <f t="array" ref="A12">IF(B12="","",IF(AND(D12:AH12=0),"n/a",""))</f>
        <v/>
      </c>
      <c r="B12" s="252" t="s">
        <v>424</v>
      </c>
      <c r="C12" s="253"/>
      <c r="D12" s="195">
        <f>SUM(D9,D11)</f>
        <v>0</v>
      </c>
      <c r="E12" s="195">
        <f t="shared" ref="E12:AH12" si="8">SUM(E9,E11)</f>
        <v>0</v>
      </c>
      <c r="F12" s="112">
        <f t="shared" si="8"/>
        <v>0</v>
      </c>
      <c r="G12" s="112">
        <f t="shared" si="8"/>
        <v>0</v>
      </c>
      <c r="H12" s="112">
        <f t="shared" si="8"/>
        <v>0</v>
      </c>
      <c r="I12" s="112">
        <f t="shared" si="8"/>
        <v>0</v>
      </c>
      <c r="J12" s="112">
        <f t="shared" si="8"/>
        <v>0</v>
      </c>
      <c r="K12" s="112">
        <f t="shared" si="8"/>
        <v>0</v>
      </c>
      <c r="L12" s="112">
        <f t="shared" si="8"/>
        <v>0</v>
      </c>
      <c r="M12" s="112">
        <f t="shared" si="8"/>
        <v>0</v>
      </c>
      <c r="N12" s="112">
        <f t="shared" si="8"/>
        <v>0</v>
      </c>
      <c r="O12" s="112">
        <f t="shared" si="8"/>
        <v>0</v>
      </c>
      <c r="P12" s="112">
        <f t="shared" si="8"/>
        <v>2.9000000000678483E-4</v>
      </c>
      <c r="Q12" s="195">
        <f t="shared" si="8"/>
        <v>2.9000000000678483E-4</v>
      </c>
      <c r="R12" s="112">
        <f t="shared" si="8"/>
        <v>2.9000000000678483E-4</v>
      </c>
      <c r="S12" s="112">
        <f t="shared" si="8"/>
        <v>2.9000000000678483E-4</v>
      </c>
      <c r="T12" s="112">
        <f t="shared" si="8"/>
        <v>2.9000000000678483E-4</v>
      </c>
      <c r="U12" s="112">
        <f t="shared" si="8"/>
        <v>2.9000000000678483E-4</v>
      </c>
      <c r="V12" s="112">
        <f t="shared" si="8"/>
        <v>2.9000000000678483E-4</v>
      </c>
      <c r="W12" s="112">
        <f t="shared" si="8"/>
        <v>2.9000000000678483E-4</v>
      </c>
      <c r="X12" s="112">
        <f t="shared" si="8"/>
        <v>2.9000000000678483E-4</v>
      </c>
      <c r="Y12" s="112">
        <f t="shared" si="8"/>
        <v>2.9000000000678483E-4</v>
      </c>
      <c r="Z12" s="112">
        <f t="shared" si="8"/>
        <v>2.9000000000678483E-4</v>
      </c>
      <c r="AA12" s="112">
        <f t="shared" si="8"/>
        <v>2.9000000000678483E-4</v>
      </c>
      <c r="AB12" s="112">
        <f t="shared" si="8"/>
        <v>5.1727199999999982</v>
      </c>
      <c r="AC12" s="195">
        <f t="shared" si="8"/>
        <v>2.9000000000678483E-4</v>
      </c>
      <c r="AD12" s="112">
        <f t="shared" si="8"/>
        <v>2.9000000000678483E-4</v>
      </c>
      <c r="AE12" s="112">
        <f t="shared" si="8"/>
        <v>2.9000000000678483E-4</v>
      </c>
      <c r="AF12" s="112">
        <f t="shared" si="8"/>
        <v>2.9000000000678483E-4</v>
      </c>
      <c r="AG12" s="112">
        <f t="shared" si="8"/>
        <v>2.9000000000678483E-4</v>
      </c>
      <c r="AH12" s="112">
        <f t="shared" si="8"/>
        <v>2.9000000000678483E-4</v>
      </c>
      <c r="AI12" s="32"/>
      <c r="AJ12" s="112">
        <f t="shared" si="1"/>
        <v>0</v>
      </c>
      <c r="AK12" s="112">
        <f t="shared" si="2"/>
        <v>2.9000000000678483E-4</v>
      </c>
      <c r="AL12" s="112">
        <f t="shared" si="3"/>
        <v>5.1727199999999982</v>
      </c>
      <c r="AM12" s="195">
        <f t="shared" si="4"/>
        <v>2.9000000000678483E-4</v>
      </c>
      <c r="AN12" s="112">
        <f t="shared" si="5"/>
        <v>2.9000000000678483E-4</v>
      </c>
    </row>
    <row r="13" spans="1:40" x14ac:dyDescent="0.3">
      <c r="A13" s="1" t="str" cm="1">
        <f t="array" ref="A13">IF(B13="","",IF(AND(D13:AH13=0),"n/a",""))</f>
        <v/>
      </c>
      <c r="B13" s="250" t="s">
        <v>44</v>
      </c>
      <c r="C13" s="251"/>
      <c r="D13" s="116">
        <f t="shared" ref="D13:AH13" si="9">SUM(D6,D12)</f>
        <v>124.40322999999999</v>
      </c>
      <c r="E13" s="116">
        <f t="shared" si="9"/>
        <v>147.26617999999999</v>
      </c>
      <c r="F13" s="115">
        <f t="shared" si="9"/>
        <v>169.69050999999996</v>
      </c>
      <c r="G13" s="115">
        <f t="shared" si="9"/>
        <v>181.86795999999998</v>
      </c>
      <c r="H13" s="115">
        <f t="shared" si="9"/>
        <v>189.83678999999998</v>
      </c>
      <c r="I13" s="115">
        <f t="shared" si="9"/>
        <v>159.12696</v>
      </c>
      <c r="J13" s="115">
        <f t="shared" si="9"/>
        <v>176.81061000000003</v>
      </c>
      <c r="K13" s="115">
        <f t="shared" si="9"/>
        <v>180.89482999999998</v>
      </c>
      <c r="L13" s="115">
        <f t="shared" si="9"/>
        <v>175.15484000000001</v>
      </c>
      <c r="M13" s="115">
        <f t="shared" si="9"/>
        <v>398.36714999999998</v>
      </c>
      <c r="N13" s="115">
        <f t="shared" si="9"/>
        <v>366.45949999999999</v>
      </c>
      <c r="O13" s="115">
        <f t="shared" si="9"/>
        <v>346.23190999999997</v>
      </c>
      <c r="P13" s="115">
        <f t="shared" si="9"/>
        <v>169.74162000000004</v>
      </c>
      <c r="Q13" s="116">
        <f t="shared" si="9"/>
        <v>183.29500000000002</v>
      </c>
      <c r="R13" s="115">
        <f t="shared" si="9"/>
        <v>263.20500999999996</v>
      </c>
      <c r="S13" s="115">
        <f t="shared" si="9"/>
        <v>266.21134000000001</v>
      </c>
      <c r="T13" s="115">
        <f t="shared" si="9"/>
        <v>227.96226000000001</v>
      </c>
      <c r="U13" s="115">
        <f t="shared" si="9"/>
        <v>206.67263000000003</v>
      </c>
      <c r="V13" s="115">
        <f t="shared" si="9"/>
        <v>87.349029999999999</v>
      </c>
      <c r="W13" s="115">
        <f t="shared" si="9"/>
        <v>93.53852000000002</v>
      </c>
      <c r="X13" s="115">
        <f t="shared" si="9"/>
        <v>105.94636000000003</v>
      </c>
      <c r="Y13" s="115">
        <f t="shared" si="9"/>
        <v>112.33094</v>
      </c>
      <c r="Z13" s="115">
        <f t="shared" si="9"/>
        <v>123.10614000000001</v>
      </c>
      <c r="AA13" s="115">
        <f t="shared" si="9"/>
        <v>134.28089</v>
      </c>
      <c r="AB13" s="115">
        <f t="shared" si="9"/>
        <v>132.26375000000002</v>
      </c>
      <c r="AC13" s="116">
        <f t="shared" si="9"/>
        <v>175.57035000000002</v>
      </c>
      <c r="AD13" s="115">
        <f t="shared" si="9"/>
        <v>198.28383000000005</v>
      </c>
      <c r="AE13" s="115">
        <f t="shared" si="9"/>
        <v>224.30798000000004</v>
      </c>
      <c r="AF13" s="115">
        <f t="shared" si="9"/>
        <v>166.72200000000004</v>
      </c>
      <c r="AG13" s="115">
        <f t="shared" si="9"/>
        <v>177.24104000000003</v>
      </c>
      <c r="AH13" s="115">
        <f t="shared" si="9"/>
        <v>202.28899999999999</v>
      </c>
      <c r="AI13" s="32"/>
      <c r="AJ13" s="115">
        <f t="shared" si="1"/>
        <v>124.40322999999999</v>
      </c>
      <c r="AK13" s="115">
        <f t="shared" si="2"/>
        <v>169.74162000000004</v>
      </c>
      <c r="AL13" s="115">
        <f t="shared" si="3"/>
        <v>132.26375000000002</v>
      </c>
      <c r="AM13" s="116">
        <f t="shared" si="4"/>
        <v>87.349029999999999</v>
      </c>
      <c r="AN13" s="115">
        <f t="shared" si="5"/>
        <v>202.28899999999999</v>
      </c>
    </row>
    <row r="14" spans="1:40" ht="5.0999999999999996" customHeight="1" x14ac:dyDescent="0.3">
      <c r="A14" s="1" t="str" cm="1">
        <f t="array" ref="A14">IF(B14="","",IF(AND(D14:AH14=0),"n/a",""))</f>
        <v/>
      </c>
      <c r="D14" s="31"/>
      <c r="E14" s="31"/>
      <c r="F14" s="30"/>
      <c r="G14" s="30"/>
      <c r="H14" s="30"/>
      <c r="I14" s="30"/>
      <c r="J14" s="30"/>
      <c r="K14" s="30"/>
      <c r="L14" s="30"/>
      <c r="M14" s="30"/>
      <c r="N14" s="30"/>
      <c r="O14" s="30"/>
      <c r="P14" s="30"/>
      <c r="Q14" s="31"/>
      <c r="R14" s="30"/>
      <c r="S14" s="30"/>
      <c r="T14" s="30"/>
      <c r="U14" s="30"/>
      <c r="V14" s="30"/>
      <c r="W14" s="30"/>
      <c r="X14" s="30"/>
      <c r="Y14" s="30"/>
      <c r="Z14" s="30"/>
      <c r="AA14" s="30"/>
      <c r="AB14" s="30"/>
      <c r="AC14" s="31"/>
      <c r="AD14" s="30"/>
      <c r="AE14" s="30"/>
      <c r="AF14" s="30"/>
      <c r="AG14" s="30"/>
      <c r="AH14" s="30"/>
      <c r="AI14" s="30"/>
      <c r="AJ14" s="30">
        <f t="shared" si="1"/>
        <v>0</v>
      </c>
      <c r="AK14" s="30">
        <f t="shared" si="2"/>
        <v>0</v>
      </c>
      <c r="AL14" s="30">
        <f t="shared" si="3"/>
        <v>0</v>
      </c>
      <c r="AM14" s="31">
        <f t="shared" si="4"/>
        <v>0</v>
      </c>
      <c r="AN14" s="30">
        <f t="shared" si="5"/>
        <v>0</v>
      </c>
    </row>
    <row r="15" spans="1:40" x14ac:dyDescent="0.3">
      <c r="A15" s="1" t="str" cm="1">
        <f t="array" ref="A15">IF(B15="","",IF(AND(D15:AH15=0),"n/a",""))</f>
        <v/>
      </c>
      <c r="B15" s="25" t="s">
        <v>57</v>
      </c>
      <c r="C15" s="124" t="s">
        <v>552</v>
      </c>
      <c r="D15" s="31">
        <f>SUMIFS(Detail_BS!G:G,Detail_BS!$E:$E,$B15)</f>
        <v>0</v>
      </c>
      <c r="E15" s="31">
        <f>SUMIFS(Detail_BS!H:H,Detail_BS!$E:$E,$B15)</f>
        <v>17.63017</v>
      </c>
      <c r="F15" s="30">
        <f>SUMIFS(Detail_BS!I:I,Detail_BS!$E:$E,$B15)</f>
        <v>13.616900000000001</v>
      </c>
      <c r="G15" s="30">
        <f>SUMIFS(Detail_BS!J:J,Detail_BS!$E:$E,$B15)</f>
        <v>11.833130000000001</v>
      </c>
      <c r="H15" s="30">
        <f>SUMIFS(Detail_BS!K:K,Detail_BS!$E:$E,$B15)</f>
        <v>10.611750000000001</v>
      </c>
      <c r="I15" s="30">
        <f>SUMIFS(Detail_BS!L:L,Detail_BS!$E:$E,$B15)</f>
        <v>11.01754</v>
      </c>
      <c r="J15" s="30">
        <f>SUMIFS(Detail_BS!M:M,Detail_BS!$E:$E,$B15)</f>
        <v>14.658850000000001</v>
      </c>
      <c r="K15" s="30">
        <f>SUMIFS(Detail_BS!N:N,Detail_BS!$E:$E,$B15)</f>
        <v>16.149789999999999</v>
      </c>
      <c r="L15" s="30">
        <f>SUMIFS(Detail_BS!O:O,Detail_BS!$E:$E,$B15)</f>
        <v>14.27556</v>
      </c>
      <c r="M15" s="30">
        <f>SUMIFS(Detail_BS!P:P,Detail_BS!$E:$E,$B15)</f>
        <v>14.03697</v>
      </c>
      <c r="N15" s="30">
        <f>SUMIFS(Detail_BS!Q:Q,Detail_BS!$E:$E,$B15)</f>
        <v>12.568049999999999</v>
      </c>
      <c r="O15" s="30">
        <f>SUMIFS(Detail_BS!R:R,Detail_BS!$E:$E,$B15)</f>
        <v>12.42657</v>
      </c>
      <c r="P15" s="30">
        <f>SUMIFS(Detail_BS!S:S,Detail_BS!$E:$E,$B15)</f>
        <v>1.3306200000000001</v>
      </c>
      <c r="Q15" s="31">
        <f>SUMIFS(Detail_BS!T:T,Detail_BS!$E:$E,$B15)</f>
        <v>9.1557399999999998</v>
      </c>
      <c r="R15" s="30">
        <f>SUMIFS(Detail_BS!U:U,Detail_BS!$E:$E,$B15)</f>
        <v>11.412609999999999</v>
      </c>
      <c r="S15" s="30">
        <f>SUMIFS(Detail_BS!V:V,Detail_BS!$E:$E,$B15)</f>
        <v>54.577860000000001</v>
      </c>
      <c r="T15" s="30">
        <f>SUMIFS(Detail_BS!W:W,Detail_BS!$E:$E,$B15)</f>
        <v>23.793050000000001</v>
      </c>
      <c r="U15" s="30">
        <f>SUMIFS(Detail_BS!X:X,Detail_BS!$E:$E,$B15)</f>
        <v>10.544779999999999</v>
      </c>
      <c r="V15" s="30">
        <f>SUMIFS(Detail_BS!Y:Y,Detail_BS!$E:$E,$B15)</f>
        <v>10.24296</v>
      </c>
      <c r="W15" s="30">
        <f>SUMIFS(Detail_BS!Z:Z,Detail_BS!$E:$E,$B15)</f>
        <v>10.33521</v>
      </c>
      <c r="X15" s="30">
        <f>SUMIFS(Detail_BS!AA:AA,Detail_BS!$E:$E,$B15)</f>
        <v>13.23156</v>
      </c>
      <c r="Y15" s="30">
        <f>SUMIFS(Detail_BS!AB:AB,Detail_BS!$E:$E,$B15)</f>
        <v>9.3892100000000003</v>
      </c>
      <c r="Z15" s="30">
        <f>SUMIFS(Detail_BS!AC:AC,Detail_BS!$E:$E,$B15)</f>
        <v>11.198699999999999</v>
      </c>
      <c r="AA15" s="30">
        <f>SUMIFS(Detail_BS!AD:AD,Detail_BS!$E:$E,$B15)</f>
        <v>11.306240000000001</v>
      </c>
      <c r="AB15" s="30">
        <f>SUMIFS(Detail_BS!AE:AE,Detail_BS!$E:$E,$B15)</f>
        <v>8.7964700000000011</v>
      </c>
      <c r="AC15" s="31">
        <f>SUMIFS(Detail_BS!AF:AF,Detail_BS!$E:$E,$B15)</f>
        <v>15.45168</v>
      </c>
      <c r="AD15" s="30">
        <f>SUMIFS(Detail_BS!AG:AG,Detail_BS!$E:$E,$B15)</f>
        <v>9.3371999999999993</v>
      </c>
      <c r="AE15" s="30">
        <f>SUMIFS(Detail_BS!AH:AH,Detail_BS!$E:$E,$B15)</f>
        <v>11.89015</v>
      </c>
      <c r="AF15" s="30">
        <f>SUMIFS(Detail_BS!AI:AI,Detail_BS!$E:$E,$B15)</f>
        <v>9.7244500000000009</v>
      </c>
      <c r="AG15" s="30">
        <f>SUMIFS(Detail_BS!AJ:AJ,Detail_BS!$E:$E,$B15)</f>
        <v>13.6464</v>
      </c>
      <c r="AH15" s="30">
        <f>SUMIFS(Detail_BS!AK:AK,Detail_BS!$E:$E,$B15)</f>
        <v>11.827349999999999</v>
      </c>
      <c r="AI15" s="30"/>
      <c r="AJ15" s="30">
        <f t="shared" si="1"/>
        <v>0</v>
      </c>
      <c r="AK15" s="30">
        <f t="shared" si="2"/>
        <v>1.3306200000000001</v>
      </c>
      <c r="AL15" s="30">
        <f t="shared" si="3"/>
        <v>8.7964700000000011</v>
      </c>
      <c r="AM15" s="31">
        <f t="shared" si="4"/>
        <v>10.24296</v>
      </c>
      <c r="AN15" s="30">
        <f t="shared" si="5"/>
        <v>11.827349999999999</v>
      </c>
    </row>
    <row r="16" spans="1:40" x14ac:dyDescent="0.3">
      <c r="A16" s="1"/>
      <c r="B16" s="25" t="s">
        <v>423</v>
      </c>
      <c r="C16" s="124" t="s">
        <v>458</v>
      </c>
      <c r="D16" s="31">
        <f>SUMIFS(Detail_BS!G:G,Detail_BS!$E:$E,$B16)</f>
        <v>62.55979</v>
      </c>
      <c r="E16" s="31">
        <f>SUMIFS(Detail_BS!H:H,Detail_BS!$E:$E,$B16)</f>
        <v>62.55979</v>
      </c>
      <c r="F16" s="30">
        <f>SUMIFS(Detail_BS!I:I,Detail_BS!$E:$E,$B16)</f>
        <v>62.55979</v>
      </c>
      <c r="G16" s="30">
        <f>SUMIFS(Detail_BS!J:J,Detail_BS!$E:$E,$B16)</f>
        <v>62.55979</v>
      </c>
      <c r="H16" s="30">
        <f>SUMIFS(Detail_BS!K:K,Detail_BS!$E:$E,$B16)</f>
        <v>62.55979</v>
      </c>
      <c r="I16" s="30">
        <f>SUMIFS(Detail_BS!L:L,Detail_BS!$E:$E,$B16)</f>
        <v>62.55979</v>
      </c>
      <c r="J16" s="30">
        <f>SUMIFS(Detail_BS!M:M,Detail_BS!$E:$E,$B16)</f>
        <v>62.55979</v>
      </c>
      <c r="K16" s="30">
        <f>SUMIFS(Detail_BS!N:N,Detail_BS!$E:$E,$B16)</f>
        <v>62.55979</v>
      </c>
      <c r="L16" s="30">
        <f>SUMIFS(Detail_BS!O:O,Detail_BS!$E:$E,$B16)</f>
        <v>62.55979</v>
      </c>
      <c r="M16" s="30">
        <f>SUMIFS(Detail_BS!P:P,Detail_BS!$E:$E,$B16)</f>
        <v>62.55979</v>
      </c>
      <c r="N16" s="30">
        <f>SUMIFS(Detail_BS!Q:Q,Detail_BS!$E:$E,$B16)</f>
        <v>62.55979</v>
      </c>
      <c r="O16" s="30">
        <f>SUMIFS(Detail_BS!R:R,Detail_BS!$E:$E,$B16)</f>
        <v>62.55979</v>
      </c>
      <c r="P16" s="30">
        <f>SUMIFS(Detail_BS!S:S,Detail_BS!$E:$E,$B16)</f>
        <v>62.55979</v>
      </c>
      <c r="Q16" s="31">
        <f>SUMIFS(Detail_BS!T:T,Detail_BS!$E:$E,$B16)</f>
        <v>62.55979</v>
      </c>
      <c r="R16" s="30">
        <f>SUMIFS(Detail_BS!U:U,Detail_BS!$E:$E,$B16)</f>
        <v>62.55979</v>
      </c>
      <c r="S16" s="30">
        <f>SUMIFS(Detail_BS!V:V,Detail_BS!$E:$E,$B16)</f>
        <v>62.55979</v>
      </c>
      <c r="T16" s="30">
        <f>SUMIFS(Detail_BS!W:W,Detail_BS!$E:$E,$B16)</f>
        <v>62.55979</v>
      </c>
      <c r="U16" s="30">
        <f>SUMIFS(Detail_BS!X:X,Detail_BS!$E:$E,$B16)</f>
        <v>62.55979</v>
      </c>
      <c r="V16" s="30">
        <f>SUMIFS(Detail_BS!Y:Y,Detail_BS!$E:$E,$B16)</f>
        <v>62.55979</v>
      </c>
      <c r="W16" s="30">
        <f>SUMIFS(Detail_BS!Z:Z,Detail_BS!$E:$E,$B16)</f>
        <v>62.55979</v>
      </c>
      <c r="X16" s="30">
        <f>SUMIFS(Detail_BS!AA:AA,Detail_BS!$E:$E,$B16)</f>
        <v>62.55979</v>
      </c>
      <c r="Y16" s="30">
        <f>SUMIFS(Detail_BS!AB:AB,Detail_BS!$E:$E,$B16)</f>
        <v>62.55979</v>
      </c>
      <c r="Z16" s="30">
        <f>SUMIFS(Detail_BS!AC:AC,Detail_BS!$E:$E,$B16)</f>
        <v>62.55979</v>
      </c>
      <c r="AA16" s="30">
        <f>SUMIFS(Detail_BS!AD:AD,Detail_BS!$E:$E,$B16)</f>
        <v>62.55979</v>
      </c>
      <c r="AB16" s="30">
        <f>SUMIFS(Detail_BS!AE:AE,Detail_BS!$E:$E,$B16)</f>
        <v>62.55979</v>
      </c>
      <c r="AC16" s="31">
        <f>SUMIFS(Detail_BS!AF:AF,Detail_BS!$E:$E,$B16)</f>
        <v>62.55979</v>
      </c>
      <c r="AD16" s="30">
        <f>SUMIFS(Detail_BS!AG:AG,Detail_BS!$E:$E,$B16)</f>
        <v>62.55979</v>
      </c>
      <c r="AE16" s="30">
        <f>SUMIFS(Detail_BS!AH:AH,Detail_BS!$E:$E,$B16)</f>
        <v>62.55979</v>
      </c>
      <c r="AF16" s="30">
        <f>SUMIFS(Detail_BS!AI:AI,Detail_BS!$E:$E,$B16)</f>
        <v>62.55979</v>
      </c>
      <c r="AG16" s="30">
        <f>SUMIFS(Detail_BS!AJ:AJ,Detail_BS!$E:$E,$B16)</f>
        <v>62.55979</v>
      </c>
      <c r="AH16" s="30">
        <f>SUMIFS(Detail_BS!AK:AK,Detail_BS!$E:$E,$B16)</f>
        <v>62.55979</v>
      </c>
      <c r="AI16" s="30"/>
      <c r="AJ16" s="30">
        <f>D16</f>
        <v>62.55979</v>
      </c>
      <c r="AK16" s="30">
        <f>P16</f>
        <v>62.55979</v>
      </c>
      <c r="AL16" s="30">
        <f>AB16</f>
        <v>62.55979</v>
      </c>
      <c r="AM16" s="31">
        <f>V16</f>
        <v>62.55979</v>
      </c>
      <c r="AN16" s="30">
        <f>AH16</f>
        <v>62.55979</v>
      </c>
    </row>
    <row r="17" spans="1:40" x14ac:dyDescent="0.3">
      <c r="A17" s="1"/>
      <c r="B17" s="25" t="s">
        <v>435</v>
      </c>
      <c r="D17" s="31">
        <f>SUMIFS(Detail_BS!G:G,Detail_BS!$E:$E,$B17)</f>
        <v>1.38243</v>
      </c>
      <c r="E17" s="31">
        <f>SUMIFS(Detail_BS!H:H,Detail_BS!$E:$E,$B17)</f>
        <v>1.38243</v>
      </c>
      <c r="F17" s="30">
        <f>SUMIFS(Detail_BS!I:I,Detail_BS!$E:$E,$B17)</f>
        <v>1.38243</v>
      </c>
      <c r="G17" s="30">
        <f>SUMIFS(Detail_BS!J:J,Detail_BS!$E:$E,$B17)</f>
        <v>1.38243</v>
      </c>
      <c r="H17" s="30">
        <f>SUMIFS(Detail_BS!K:K,Detail_BS!$E:$E,$B17)</f>
        <v>1.38243</v>
      </c>
      <c r="I17" s="30">
        <f>SUMIFS(Detail_BS!L:L,Detail_BS!$E:$E,$B17)</f>
        <v>1.38243</v>
      </c>
      <c r="J17" s="30">
        <f>SUMIFS(Detail_BS!M:M,Detail_BS!$E:$E,$B17)</f>
        <v>0</v>
      </c>
      <c r="K17" s="30">
        <f>SUMIFS(Detail_BS!N:N,Detail_BS!$E:$E,$B17)</f>
        <v>0</v>
      </c>
      <c r="L17" s="30">
        <f>SUMIFS(Detail_BS!O:O,Detail_BS!$E:$E,$B17)</f>
        <v>0</v>
      </c>
      <c r="M17" s="30">
        <f>SUMIFS(Detail_BS!P:P,Detail_BS!$E:$E,$B17)</f>
        <v>0</v>
      </c>
      <c r="N17" s="30">
        <f>SUMIFS(Detail_BS!Q:Q,Detail_BS!$E:$E,$B17)</f>
        <v>0</v>
      </c>
      <c r="O17" s="30">
        <f>SUMIFS(Detail_BS!R:R,Detail_BS!$E:$E,$B17)</f>
        <v>0</v>
      </c>
      <c r="P17" s="30">
        <f>SUMIFS(Detail_BS!S:S,Detail_BS!$E:$E,$B17)</f>
        <v>6.70608</v>
      </c>
      <c r="Q17" s="31">
        <f>SUMIFS(Detail_BS!T:T,Detail_BS!$E:$E,$B17)</f>
        <v>0</v>
      </c>
      <c r="R17" s="30">
        <f>SUMIFS(Detail_BS!U:U,Detail_BS!$E:$E,$B17)</f>
        <v>5.5432699999999997</v>
      </c>
      <c r="S17" s="30">
        <f>SUMIFS(Detail_BS!V:V,Detail_BS!$E:$E,$B17)</f>
        <v>0</v>
      </c>
      <c r="T17" s="30">
        <f>SUMIFS(Detail_BS!W:W,Detail_BS!$E:$E,$B17)</f>
        <v>0</v>
      </c>
      <c r="U17" s="30">
        <f>SUMIFS(Detail_BS!X:X,Detail_BS!$E:$E,$B17)</f>
        <v>0</v>
      </c>
      <c r="V17" s="30">
        <f>SUMIFS(Detail_BS!Y:Y,Detail_BS!$E:$E,$B17)</f>
        <v>0</v>
      </c>
      <c r="W17" s="30">
        <f>SUMIFS(Detail_BS!Z:Z,Detail_BS!$E:$E,$B17)</f>
        <v>0</v>
      </c>
      <c r="X17" s="30">
        <f>SUMIFS(Detail_BS!AA:AA,Detail_BS!$E:$E,$B17)</f>
        <v>0</v>
      </c>
      <c r="Y17" s="30">
        <f>SUMIFS(Detail_BS!AB:AB,Detail_BS!$E:$E,$B17)</f>
        <v>0</v>
      </c>
      <c r="Z17" s="30">
        <f>SUMIFS(Detail_BS!AC:AC,Detail_BS!$E:$E,$B17)</f>
        <v>0</v>
      </c>
      <c r="AA17" s="30">
        <f>SUMIFS(Detail_BS!AD:AD,Detail_BS!$E:$E,$B17)</f>
        <v>0</v>
      </c>
      <c r="AB17" s="30">
        <f>SUMIFS(Detail_BS!AE:AE,Detail_BS!$E:$E,$B17)</f>
        <v>0.45582</v>
      </c>
      <c r="AC17" s="31">
        <f>SUMIFS(Detail_BS!AF:AF,Detail_BS!$E:$E,$B17)</f>
        <v>0</v>
      </c>
      <c r="AD17" s="30">
        <f>SUMIFS(Detail_BS!AG:AG,Detail_BS!$E:$E,$B17)</f>
        <v>0</v>
      </c>
      <c r="AE17" s="30">
        <f>SUMIFS(Detail_BS!AH:AH,Detail_BS!$E:$E,$B17)</f>
        <v>0</v>
      </c>
      <c r="AF17" s="30">
        <f>SUMIFS(Detail_BS!AI:AI,Detail_BS!$E:$E,$B17)</f>
        <v>0</v>
      </c>
      <c r="AG17" s="30">
        <f>SUMIFS(Detail_BS!AJ:AJ,Detail_BS!$E:$E,$B17)</f>
        <v>0</v>
      </c>
      <c r="AH17" s="30">
        <f>SUMIFS(Detail_BS!AK:AK,Detail_BS!$E:$E,$B17)</f>
        <v>0</v>
      </c>
      <c r="AI17" s="30"/>
      <c r="AJ17" s="30">
        <f>D17</f>
        <v>1.38243</v>
      </c>
      <c r="AK17" s="30">
        <f>P17</f>
        <v>6.70608</v>
      </c>
      <c r="AL17" s="30">
        <f>AB17</f>
        <v>0.45582</v>
      </c>
      <c r="AM17" s="31">
        <f>V17</f>
        <v>0</v>
      </c>
      <c r="AN17" s="30">
        <f>AH17</f>
        <v>0</v>
      </c>
    </row>
    <row r="18" spans="1:40" x14ac:dyDescent="0.3">
      <c r="A18" s="1" t="str" cm="1">
        <f t="array" ref="A18">IF(B18="","",IF(AND(D18:AH18=0),"n/a",""))</f>
        <v/>
      </c>
      <c r="B18" s="250" t="s">
        <v>36</v>
      </c>
      <c r="C18" s="251"/>
      <c r="D18" s="116">
        <f>SUM(D15:D17)</f>
        <v>63.942219999999999</v>
      </c>
      <c r="E18" s="116">
        <f>SUM(E15:E17)</f>
        <v>81.572389999999999</v>
      </c>
      <c r="F18" s="115">
        <f t="shared" ref="F18:AH18" si="10">SUM(F15:F17)</f>
        <v>77.559120000000007</v>
      </c>
      <c r="G18" s="115">
        <f t="shared" si="10"/>
        <v>75.775350000000003</v>
      </c>
      <c r="H18" s="115">
        <f t="shared" si="10"/>
        <v>74.553969999999993</v>
      </c>
      <c r="I18" s="115">
        <f t="shared" si="10"/>
        <v>74.959760000000003</v>
      </c>
      <c r="J18" s="115">
        <f t="shared" si="10"/>
        <v>77.218639999999994</v>
      </c>
      <c r="K18" s="115">
        <f t="shared" si="10"/>
        <v>78.709580000000003</v>
      </c>
      <c r="L18" s="115">
        <f t="shared" si="10"/>
        <v>76.835350000000005</v>
      </c>
      <c r="M18" s="115">
        <f t="shared" si="10"/>
        <v>76.596760000000003</v>
      </c>
      <c r="N18" s="115">
        <f t="shared" si="10"/>
        <v>75.127839999999992</v>
      </c>
      <c r="O18" s="115">
        <f t="shared" si="10"/>
        <v>74.986360000000005</v>
      </c>
      <c r="P18" s="115">
        <f t="shared" si="10"/>
        <v>70.596490000000003</v>
      </c>
      <c r="Q18" s="116">
        <f t="shared" si="10"/>
        <v>71.715530000000001</v>
      </c>
      <c r="R18" s="115">
        <f t="shared" si="10"/>
        <v>79.51567</v>
      </c>
      <c r="S18" s="115">
        <f t="shared" si="10"/>
        <v>117.13765000000001</v>
      </c>
      <c r="T18" s="115">
        <f t="shared" si="10"/>
        <v>86.35284</v>
      </c>
      <c r="U18" s="115">
        <f t="shared" si="10"/>
        <v>73.104569999999995</v>
      </c>
      <c r="V18" s="115">
        <f t="shared" si="10"/>
        <v>72.802750000000003</v>
      </c>
      <c r="W18" s="115">
        <f t="shared" si="10"/>
        <v>72.894999999999996</v>
      </c>
      <c r="X18" s="115">
        <f t="shared" si="10"/>
        <v>75.791349999999994</v>
      </c>
      <c r="Y18" s="115">
        <f t="shared" si="10"/>
        <v>71.948999999999998</v>
      </c>
      <c r="Z18" s="115">
        <f t="shared" si="10"/>
        <v>73.758489999999995</v>
      </c>
      <c r="AA18" s="115">
        <f t="shared" si="10"/>
        <v>73.866029999999995</v>
      </c>
      <c r="AB18" s="115">
        <f t="shared" si="10"/>
        <v>71.812080000000009</v>
      </c>
      <c r="AC18" s="116">
        <f t="shared" si="10"/>
        <v>78.011470000000003</v>
      </c>
      <c r="AD18" s="115">
        <f t="shared" si="10"/>
        <v>71.896990000000002</v>
      </c>
      <c r="AE18" s="115">
        <f t="shared" si="10"/>
        <v>74.449939999999998</v>
      </c>
      <c r="AF18" s="115">
        <f t="shared" si="10"/>
        <v>72.284239999999997</v>
      </c>
      <c r="AG18" s="115">
        <f t="shared" si="10"/>
        <v>76.206189999999992</v>
      </c>
      <c r="AH18" s="115">
        <f t="shared" si="10"/>
        <v>74.387140000000002</v>
      </c>
      <c r="AI18" s="32"/>
      <c r="AJ18" s="115">
        <f t="shared" si="1"/>
        <v>63.942219999999999</v>
      </c>
      <c r="AK18" s="115">
        <f t="shared" si="2"/>
        <v>70.596490000000003</v>
      </c>
      <c r="AL18" s="115">
        <f t="shared" si="3"/>
        <v>71.812080000000009</v>
      </c>
      <c r="AM18" s="116">
        <f t="shared" si="4"/>
        <v>72.802750000000003</v>
      </c>
      <c r="AN18" s="115">
        <f t="shared" si="5"/>
        <v>74.387140000000002</v>
      </c>
    </row>
    <row r="19" spans="1:40" ht="5.0999999999999996" customHeight="1" x14ac:dyDescent="0.3">
      <c r="A19" s="1" t="str" cm="1">
        <f t="array" ref="A19">IF(B19="","",IF(AND(D19:AH19=0),"n/a",""))</f>
        <v/>
      </c>
      <c r="D19" s="31"/>
      <c r="E19" s="31"/>
      <c r="F19" s="30"/>
      <c r="G19" s="30"/>
      <c r="H19" s="30"/>
      <c r="I19" s="30"/>
      <c r="J19" s="30"/>
      <c r="K19" s="30"/>
      <c r="L19" s="30"/>
      <c r="M19" s="30"/>
      <c r="N19" s="30"/>
      <c r="O19" s="30"/>
      <c r="P19" s="30"/>
      <c r="Q19" s="31"/>
      <c r="R19" s="30"/>
      <c r="S19" s="30"/>
      <c r="T19" s="30"/>
      <c r="U19" s="30"/>
      <c r="V19" s="30"/>
      <c r="W19" s="30"/>
      <c r="X19" s="30"/>
      <c r="Y19" s="30"/>
      <c r="Z19" s="30"/>
      <c r="AA19" s="30"/>
      <c r="AB19" s="30"/>
      <c r="AC19" s="31"/>
      <c r="AD19" s="30"/>
      <c r="AE19" s="30"/>
      <c r="AF19" s="30"/>
      <c r="AG19" s="30"/>
      <c r="AH19" s="30"/>
      <c r="AI19" s="30"/>
      <c r="AJ19" s="30">
        <f t="shared" si="1"/>
        <v>0</v>
      </c>
      <c r="AK19" s="30">
        <f t="shared" si="2"/>
        <v>0</v>
      </c>
      <c r="AL19" s="30">
        <f t="shared" si="3"/>
        <v>0</v>
      </c>
      <c r="AM19" s="31">
        <f t="shared" si="4"/>
        <v>0</v>
      </c>
      <c r="AN19" s="30">
        <f t="shared" si="5"/>
        <v>0</v>
      </c>
    </row>
    <row r="20" spans="1:40" x14ac:dyDescent="0.3">
      <c r="A20" s="1" t="str" cm="1">
        <f t="array" ref="A20">IF(B20="","",IF(AND(D20:AH20=0),"n/a",""))</f>
        <v/>
      </c>
      <c r="B20" s="25" t="s">
        <v>421</v>
      </c>
      <c r="C20" s="124" t="s">
        <v>498</v>
      </c>
      <c r="D20" s="31">
        <f>SUMIFS(Detail_BS!G:G,Detail_BS!$E:$E,$B20)</f>
        <v>23.11533</v>
      </c>
      <c r="E20" s="31">
        <f>SUMIFS(Detail_BS!H:H,Detail_BS!$E:$E,$B20)</f>
        <v>23.11533</v>
      </c>
      <c r="F20" s="30">
        <f>SUMIFS(Detail_BS!I:I,Detail_BS!$E:$E,$B20)</f>
        <v>23.11533</v>
      </c>
      <c r="G20" s="30">
        <f>SUMIFS(Detail_BS!J:J,Detail_BS!$E:$E,$B20)</f>
        <v>23.11533</v>
      </c>
      <c r="H20" s="30">
        <f>SUMIFS(Detail_BS!K:K,Detail_BS!$E:$E,$B20)</f>
        <v>23.11533</v>
      </c>
      <c r="I20" s="30">
        <f>SUMIFS(Detail_BS!L:L,Detail_BS!$E:$E,$B20)</f>
        <v>23.11533</v>
      </c>
      <c r="J20" s="30">
        <f>SUMIFS(Detail_BS!M:M,Detail_BS!$E:$E,$B20)</f>
        <v>23.11533</v>
      </c>
      <c r="K20" s="30">
        <f>SUMIFS(Detail_BS!N:N,Detail_BS!$E:$E,$B20)</f>
        <v>23.11533</v>
      </c>
      <c r="L20" s="30">
        <f>SUMIFS(Detail_BS!O:O,Detail_BS!$E:$E,$B20)</f>
        <v>23.11533</v>
      </c>
      <c r="M20" s="30">
        <f>SUMIFS(Detail_BS!P:P,Detail_BS!$E:$E,$B20)</f>
        <v>23.11533</v>
      </c>
      <c r="N20" s="30">
        <f>SUMIFS(Detail_BS!Q:Q,Detail_BS!$E:$E,$B20)</f>
        <v>23.11533</v>
      </c>
      <c r="O20" s="30">
        <f>SUMIFS(Detail_BS!R:R,Detail_BS!$E:$E,$B20)</f>
        <v>23.11533</v>
      </c>
      <c r="P20" s="30">
        <f>SUMIFS(Detail_BS!S:S,Detail_BS!$E:$E,$B20)</f>
        <v>-9.8232599999999994</v>
      </c>
      <c r="Q20" s="31">
        <f>SUMIFS(Detail_BS!T:T,Detail_BS!$E:$E,$B20)</f>
        <v>-9.8232599999999994</v>
      </c>
      <c r="R20" s="30">
        <f>SUMIFS(Detail_BS!U:U,Detail_BS!$E:$E,$B20)</f>
        <v>-9.8232599999999994</v>
      </c>
      <c r="S20" s="30">
        <f>SUMIFS(Detail_BS!V:V,Detail_BS!$E:$E,$B20)</f>
        <v>-9.8232599999999994</v>
      </c>
      <c r="T20" s="30">
        <f>SUMIFS(Detail_BS!W:W,Detail_BS!$E:$E,$B20)</f>
        <v>-9.8232599999999994</v>
      </c>
      <c r="U20" s="30">
        <f>SUMIFS(Detail_BS!X:X,Detail_BS!$E:$E,$B20)</f>
        <v>-9.8232599999999994</v>
      </c>
      <c r="V20" s="30">
        <f>SUMIFS(Detail_BS!Y:Y,Detail_BS!$E:$E,$B20)</f>
        <v>-9.8232599999999994</v>
      </c>
      <c r="W20" s="30">
        <f>SUMIFS(Detail_BS!Z:Z,Detail_BS!$E:$E,$B20)</f>
        <v>-9.8232599999999994</v>
      </c>
      <c r="X20" s="30">
        <f>SUMIFS(Detail_BS!AA:AA,Detail_BS!$E:$E,$B20)</f>
        <v>-9.8232599999999994</v>
      </c>
      <c r="Y20" s="30">
        <f>SUMIFS(Detail_BS!AB:AB,Detail_BS!$E:$E,$B20)</f>
        <v>-9.8232599999999994</v>
      </c>
      <c r="Z20" s="30">
        <f>SUMIFS(Detail_BS!AC:AC,Detail_BS!$E:$E,$B20)</f>
        <v>-9.8232599999999994</v>
      </c>
      <c r="AA20" s="30">
        <f>SUMIFS(Detail_BS!AD:AD,Detail_BS!$E:$E,$B20)</f>
        <v>-9.8232599999999994</v>
      </c>
      <c r="AB20" s="30">
        <f>SUMIFS(Detail_BS!AE:AE,Detail_BS!$E:$E,$B20)</f>
        <v>-9.8232599999999994</v>
      </c>
      <c r="AC20" s="31">
        <f>SUMIFS(Detail_BS!AF:AF,Detail_BS!$E:$E,$B20)</f>
        <v>-9.8232599999999994</v>
      </c>
      <c r="AD20" s="30">
        <f>SUMIFS(Detail_BS!AG:AG,Detail_BS!$E:$E,$B20)</f>
        <v>-9.8232599999999994</v>
      </c>
      <c r="AE20" s="30">
        <f>SUMIFS(Detail_BS!AH:AH,Detail_BS!$E:$E,$B20)</f>
        <v>-9.8232599999999994</v>
      </c>
      <c r="AF20" s="30">
        <f>SUMIFS(Detail_BS!AI:AI,Detail_BS!$E:$E,$B20)</f>
        <v>-9.8232599999999994</v>
      </c>
      <c r="AG20" s="30">
        <f>SUMIFS(Detail_BS!AJ:AJ,Detail_BS!$E:$E,$B20)</f>
        <v>-9.8232599999999994</v>
      </c>
      <c r="AH20" s="30">
        <f>SUMIFS(Detail_BS!AK:AK,Detail_BS!$E:$E,$B20)</f>
        <v>-9.8232599999999994</v>
      </c>
      <c r="AI20" s="30"/>
      <c r="AJ20" s="30">
        <f t="shared" si="1"/>
        <v>23.11533</v>
      </c>
      <c r="AK20" s="30">
        <f t="shared" si="2"/>
        <v>-9.8232599999999994</v>
      </c>
      <c r="AL20" s="30">
        <f t="shared" si="3"/>
        <v>-9.8232599999999994</v>
      </c>
      <c r="AM20" s="31">
        <f t="shared" si="4"/>
        <v>-9.8232599999999994</v>
      </c>
      <c r="AN20" s="30">
        <f t="shared" si="5"/>
        <v>-9.8232599999999994</v>
      </c>
    </row>
    <row r="21" spans="1:40" x14ac:dyDescent="0.3">
      <c r="A21" s="1" t="str" cm="1">
        <f t="array" ref="A21">IF(B21="","",IF(AND(D21:AH21=0),"n/a",""))</f>
        <v/>
      </c>
      <c r="B21" s="254" t="s">
        <v>55</v>
      </c>
      <c r="C21" s="255"/>
      <c r="D21" s="256">
        <f t="shared" ref="D21:AH21" si="11">SUM(D20:D20)</f>
        <v>23.11533</v>
      </c>
      <c r="E21" s="256">
        <f t="shared" si="11"/>
        <v>23.11533</v>
      </c>
      <c r="F21" s="113">
        <f t="shared" si="11"/>
        <v>23.11533</v>
      </c>
      <c r="G21" s="113">
        <f t="shared" si="11"/>
        <v>23.11533</v>
      </c>
      <c r="H21" s="113">
        <f t="shared" si="11"/>
        <v>23.11533</v>
      </c>
      <c r="I21" s="113">
        <f t="shared" si="11"/>
        <v>23.11533</v>
      </c>
      <c r="J21" s="113">
        <f t="shared" si="11"/>
        <v>23.11533</v>
      </c>
      <c r="K21" s="113">
        <f t="shared" si="11"/>
        <v>23.11533</v>
      </c>
      <c r="L21" s="113">
        <f t="shared" si="11"/>
        <v>23.11533</v>
      </c>
      <c r="M21" s="113">
        <f t="shared" si="11"/>
        <v>23.11533</v>
      </c>
      <c r="N21" s="113">
        <f t="shared" si="11"/>
        <v>23.11533</v>
      </c>
      <c r="O21" s="113">
        <f t="shared" si="11"/>
        <v>23.11533</v>
      </c>
      <c r="P21" s="113">
        <f t="shared" si="11"/>
        <v>-9.8232599999999994</v>
      </c>
      <c r="Q21" s="256">
        <f t="shared" si="11"/>
        <v>-9.8232599999999994</v>
      </c>
      <c r="R21" s="113">
        <f t="shared" si="11"/>
        <v>-9.8232599999999994</v>
      </c>
      <c r="S21" s="113">
        <f t="shared" si="11"/>
        <v>-9.8232599999999994</v>
      </c>
      <c r="T21" s="113">
        <f t="shared" si="11"/>
        <v>-9.8232599999999994</v>
      </c>
      <c r="U21" s="113">
        <f t="shared" si="11"/>
        <v>-9.8232599999999994</v>
      </c>
      <c r="V21" s="113">
        <f t="shared" si="11"/>
        <v>-9.8232599999999994</v>
      </c>
      <c r="W21" s="113">
        <f t="shared" si="11"/>
        <v>-9.8232599999999994</v>
      </c>
      <c r="X21" s="113">
        <f t="shared" si="11"/>
        <v>-9.8232599999999994</v>
      </c>
      <c r="Y21" s="113">
        <f t="shared" si="11"/>
        <v>-9.8232599999999994</v>
      </c>
      <c r="Z21" s="113">
        <f t="shared" si="11"/>
        <v>-9.8232599999999994</v>
      </c>
      <c r="AA21" s="113">
        <f t="shared" si="11"/>
        <v>-9.8232599999999994</v>
      </c>
      <c r="AB21" s="113">
        <f t="shared" si="11"/>
        <v>-9.8232599999999994</v>
      </c>
      <c r="AC21" s="256">
        <f t="shared" si="11"/>
        <v>-9.8232599999999994</v>
      </c>
      <c r="AD21" s="113">
        <f t="shared" si="11"/>
        <v>-9.8232599999999994</v>
      </c>
      <c r="AE21" s="113">
        <f t="shared" si="11"/>
        <v>-9.8232599999999994</v>
      </c>
      <c r="AF21" s="113">
        <f t="shared" si="11"/>
        <v>-9.8232599999999994</v>
      </c>
      <c r="AG21" s="113">
        <f t="shared" si="11"/>
        <v>-9.8232599999999994</v>
      </c>
      <c r="AH21" s="113">
        <f t="shared" si="11"/>
        <v>-9.8232599999999994</v>
      </c>
      <c r="AI21" s="32"/>
      <c r="AJ21" s="113">
        <f t="shared" si="1"/>
        <v>23.11533</v>
      </c>
      <c r="AK21" s="113">
        <f t="shared" si="2"/>
        <v>-9.8232599999999994</v>
      </c>
      <c r="AL21" s="113">
        <f t="shared" si="3"/>
        <v>-9.8232599999999994</v>
      </c>
      <c r="AM21" s="256">
        <f t="shared" si="4"/>
        <v>-9.8232599999999994</v>
      </c>
      <c r="AN21" s="113">
        <f t="shared" si="5"/>
        <v>-9.8232599999999994</v>
      </c>
    </row>
    <row r="22" spans="1:40" x14ac:dyDescent="0.3">
      <c r="A22" s="1" t="str" cm="1">
        <f t="array" ref="A22">IF(B22="","",IF(AND(D22:AH22=0),"n/a",""))</f>
        <v/>
      </c>
      <c r="B22" s="250" t="s">
        <v>45</v>
      </c>
      <c r="C22" s="251"/>
      <c r="D22" s="116">
        <f t="shared" ref="D22:AH22" si="12">SUM(D18,D21)</f>
        <v>87.057549999999992</v>
      </c>
      <c r="E22" s="116">
        <f t="shared" si="12"/>
        <v>104.68772</v>
      </c>
      <c r="F22" s="115">
        <f t="shared" si="12"/>
        <v>100.67445000000001</v>
      </c>
      <c r="G22" s="115">
        <f t="shared" si="12"/>
        <v>98.890680000000003</v>
      </c>
      <c r="H22" s="115">
        <f t="shared" si="12"/>
        <v>97.669299999999993</v>
      </c>
      <c r="I22" s="115">
        <f t="shared" si="12"/>
        <v>98.075090000000003</v>
      </c>
      <c r="J22" s="115">
        <f t="shared" si="12"/>
        <v>100.33396999999999</v>
      </c>
      <c r="K22" s="115">
        <f t="shared" si="12"/>
        <v>101.82491</v>
      </c>
      <c r="L22" s="115">
        <f t="shared" si="12"/>
        <v>99.950680000000006</v>
      </c>
      <c r="M22" s="115">
        <f t="shared" si="12"/>
        <v>99.712090000000003</v>
      </c>
      <c r="N22" s="115">
        <f t="shared" si="12"/>
        <v>98.243169999999992</v>
      </c>
      <c r="O22" s="115">
        <f t="shared" si="12"/>
        <v>98.101690000000005</v>
      </c>
      <c r="P22" s="115">
        <f t="shared" si="12"/>
        <v>60.773230000000005</v>
      </c>
      <c r="Q22" s="116">
        <f t="shared" si="12"/>
        <v>61.892270000000003</v>
      </c>
      <c r="R22" s="115">
        <f t="shared" si="12"/>
        <v>69.692409999999995</v>
      </c>
      <c r="S22" s="115">
        <f t="shared" si="12"/>
        <v>107.31439</v>
      </c>
      <c r="T22" s="115">
        <f t="shared" si="12"/>
        <v>76.529579999999996</v>
      </c>
      <c r="U22" s="115">
        <f t="shared" si="12"/>
        <v>63.281309999999998</v>
      </c>
      <c r="V22" s="115">
        <f t="shared" si="12"/>
        <v>62.979490000000006</v>
      </c>
      <c r="W22" s="115">
        <f t="shared" si="12"/>
        <v>63.071739999999998</v>
      </c>
      <c r="X22" s="115">
        <f t="shared" si="12"/>
        <v>65.968089999999989</v>
      </c>
      <c r="Y22" s="115">
        <f t="shared" si="12"/>
        <v>62.12574</v>
      </c>
      <c r="Z22" s="115">
        <f t="shared" si="12"/>
        <v>63.935229999999997</v>
      </c>
      <c r="AA22" s="115">
        <f t="shared" si="12"/>
        <v>64.04276999999999</v>
      </c>
      <c r="AB22" s="115">
        <f t="shared" si="12"/>
        <v>61.988820000000011</v>
      </c>
      <c r="AC22" s="116">
        <f t="shared" si="12"/>
        <v>68.188209999999998</v>
      </c>
      <c r="AD22" s="115">
        <f t="shared" si="12"/>
        <v>62.073730000000005</v>
      </c>
      <c r="AE22" s="115">
        <f t="shared" si="12"/>
        <v>64.626679999999993</v>
      </c>
      <c r="AF22" s="115">
        <f t="shared" si="12"/>
        <v>62.460979999999999</v>
      </c>
      <c r="AG22" s="115">
        <f t="shared" si="12"/>
        <v>66.382929999999988</v>
      </c>
      <c r="AH22" s="115">
        <f t="shared" si="12"/>
        <v>64.563879999999997</v>
      </c>
      <c r="AI22" s="32"/>
      <c r="AJ22" s="115">
        <f t="shared" si="1"/>
        <v>87.057549999999992</v>
      </c>
      <c r="AK22" s="115">
        <f t="shared" si="2"/>
        <v>60.773230000000005</v>
      </c>
      <c r="AL22" s="115">
        <f t="shared" si="3"/>
        <v>61.988820000000011</v>
      </c>
      <c r="AM22" s="116">
        <f t="shared" si="4"/>
        <v>62.979490000000006</v>
      </c>
      <c r="AN22" s="115">
        <f t="shared" si="5"/>
        <v>64.563879999999997</v>
      </c>
    </row>
    <row r="23" spans="1:40" ht="5.0999999999999996" customHeight="1" x14ac:dyDescent="0.3">
      <c r="A23" s="1" t="str" cm="1">
        <f t="array" ref="A23">IF(B23="","",IF(AND(D23:AH23=0),"n/a",""))</f>
        <v/>
      </c>
      <c r="D23" s="31"/>
      <c r="E23" s="31"/>
      <c r="F23" s="30"/>
      <c r="G23" s="30"/>
      <c r="H23" s="30"/>
      <c r="I23" s="30"/>
      <c r="J23" s="30"/>
      <c r="K23" s="30"/>
      <c r="L23" s="30"/>
      <c r="M23" s="30"/>
      <c r="N23" s="30"/>
      <c r="O23" s="30"/>
      <c r="P23" s="30"/>
      <c r="Q23" s="31"/>
      <c r="R23" s="30"/>
      <c r="S23" s="30"/>
      <c r="T23" s="30"/>
      <c r="U23" s="30"/>
      <c r="V23" s="30"/>
      <c r="W23" s="30"/>
      <c r="X23" s="30"/>
      <c r="Y23" s="30"/>
      <c r="Z23" s="30"/>
      <c r="AA23" s="30"/>
      <c r="AB23" s="30"/>
      <c r="AC23" s="31"/>
      <c r="AD23" s="30"/>
      <c r="AE23" s="30"/>
      <c r="AF23" s="30"/>
      <c r="AG23" s="30"/>
      <c r="AH23" s="30"/>
      <c r="AI23" s="30"/>
      <c r="AJ23" s="30">
        <f t="shared" si="1"/>
        <v>0</v>
      </c>
      <c r="AK23" s="30">
        <f t="shared" si="2"/>
        <v>0</v>
      </c>
      <c r="AL23" s="30">
        <f t="shared" si="3"/>
        <v>0</v>
      </c>
      <c r="AM23" s="31">
        <f t="shared" si="4"/>
        <v>0</v>
      </c>
      <c r="AN23" s="30">
        <f t="shared" si="5"/>
        <v>0</v>
      </c>
    </row>
    <row r="24" spans="1:40" x14ac:dyDescent="0.3">
      <c r="A24" s="1" t="str" cm="1">
        <f t="array" ref="A24">IF(B24="","",IF(AND(D24:AH24=0),"n/a",""))</f>
        <v/>
      </c>
      <c r="B24" s="25" t="s">
        <v>409</v>
      </c>
      <c r="D24" s="31">
        <f>SUMIFS(Detail_BS!G:G,Detail_BS!$E:$E,$B24)</f>
        <v>37.446190000000001</v>
      </c>
      <c r="E24" s="31">
        <f>SUMIFS(Detail_BS!H:H,Detail_BS!$E:$E,$B24)</f>
        <v>42.678970000000007</v>
      </c>
      <c r="F24" s="30">
        <f>SUMIFS(Detail_BS!I:I,Detail_BS!$E:$E,$B24)</f>
        <v>69.116569999999982</v>
      </c>
      <c r="G24" s="30">
        <f>SUMIFS(Detail_BS!J:J,Detail_BS!$E:$E,$B24)</f>
        <v>83.077789999999951</v>
      </c>
      <c r="H24" s="30">
        <f>SUMIFS(Detail_BS!K:K,Detail_BS!$E:$E,$B24)</f>
        <v>92.267999999999958</v>
      </c>
      <c r="I24" s="30">
        <f>SUMIFS(Detail_BS!L:L,Detail_BS!$E:$E,$B24)</f>
        <v>98.136879999999962</v>
      </c>
      <c r="J24" s="30">
        <f>SUMIFS(Detail_BS!M:M,Detail_BS!$E:$E,$B24)</f>
        <v>76.476639999999961</v>
      </c>
      <c r="K24" s="30">
        <f>SUMIFS(Detail_BS!N:N,Detail_BS!$E:$E,$B24)</f>
        <v>79.069919999999954</v>
      </c>
      <c r="L24" s="30">
        <f>SUMIFS(Detail_BS!O:O,Detail_BS!$E:$E,$B24)</f>
        <v>75.204159999999931</v>
      </c>
      <c r="M24" s="30">
        <f>SUMIFS(Detail_BS!P:P,Detail_BS!$E:$E,$B24)</f>
        <v>298.65505999999999</v>
      </c>
      <c r="N24" s="30">
        <f>SUMIFS(Detail_BS!Q:Q,Detail_BS!$E:$E,$B24)</f>
        <v>268.21632999999997</v>
      </c>
      <c r="O24" s="30">
        <f>SUMIFS(Detail_BS!R:R,Detail_BS!$E:$E,$B24)</f>
        <v>248.13021999999995</v>
      </c>
      <c r="P24" s="30">
        <f>SUMIFS(Detail_BS!S:S,Detail_BS!$E:$E,$B24)</f>
        <v>108.96838999999993</v>
      </c>
      <c r="Q24" s="31">
        <f>SUMIFS(Detail_BS!T:T,Detail_BS!$E:$E,$B24)</f>
        <v>121.40272999999998</v>
      </c>
      <c r="R24" s="30">
        <f>SUMIFS(Detail_BS!U:U,Detail_BS!$E:$E,$B24)</f>
        <v>197.67726999999996</v>
      </c>
      <c r="S24" s="30">
        <f>SUMIFS(Detail_BS!V:V,Detail_BS!$E:$E,$B24)</f>
        <v>158.89694999999998</v>
      </c>
      <c r="T24" s="30">
        <f>SUMIFS(Detail_BS!W:W,Detail_BS!$E:$E,$B24)</f>
        <v>151.43267999999995</v>
      </c>
      <c r="U24" s="30">
        <f>SUMIFS(Detail_BS!X:X,Detail_BS!$E:$E,$B24)</f>
        <v>143.39131999999995</v>
      </c>
      <c r="V24" s="30">
        <f>SUMIFS(Detail_BS!Y:Y,Detail_BS!$E:$E,$B24)</f>
        <v>24.369539999999951</v>
      </c>
      <c r="W24" s="30">
        <f>SUMIFS(Detail_BS!Z:Z,Detail_BS!$E:$E,$B24)</f>
        <v>28.674349999999997</v>
      </c>
      <c r="X24" s="30">
        <f>SUMIFS(Detail_BS!AA:AA,Detail_BS!$E:$E,$B24)</f>
        <v>38.185839999999985</v>
      </c>
      <c r="Y24" s="30">
        <f>SUMIFS(Detail_BS!AB:AB,Detail_BS!$E:$E,$B24)</f>
        <v>48.412770000000002</v>
      </c>
      <c r="Z24" s="30">
        <f>SUMIFS(Detail_BS!AC:AC,Detail_BS!$E:$E,$B24)</f>
        <v>57.378479999999996</v>
      </c>
      <c r="AA24" s="30">
        <f>SUMIFS(Detail_BS!AD:AD,Detail_BS!$E:$E,$B24)</f>
        <v>68.445689999999999</v>
      </c>
      <c r="AB24" s="30">
        <f>SUMIFS(Detail_BS!AE:AE,Detail_BS!$E:$E,$B24)</f>
        <v>68.482959999999991</v>
      </c>
      <c r="AC24" s="31">
        <f>SUMIFS(Detail_BS!AF:AF,Detail_BS!$E:$E,$B24)</f>
        <v>107.38214000000001</v>
      </c>
      <c r="AD24" s="30">
        <f>SUMIFS(Detail_BS!AG:AG,Detail_BS!$E:$E,$B24)</f>
        <v>136.21010000000001</v>
      </c>
      <c r="AE24" s="30">
        <f>SUMIFS(Detail_BS!AH:AH,Detail_BS!$E:$E,$B24)</f>
        <v>159.68130000000002</v>
      </c>
      <c r="AF24" s="30">
        <f>SUMIFS(Detail_BS!AI:AI,Detail_BS!$E:$E,$B24)</f>
        <v>104.26102000000007</v>
      </c>
      <c r="AG24" s="30">
        <f>SUMIFS(Detail_BS!AJ:AJ,Detail_BS!$E:$E,$B24)</f>
        <v>110.85811000000008</v>
      </c>
      <c r="AH24" s="30">
        <f>SUMIFS(Detail_BS!AK:AK,Detail_BS!$E:$E,$B24)</f>
        <v>137.72512000000003</v>
      </c>
      <c r="AI24" s="30"/>
      <c r="AJ24" s="30">
        <f t="shared" si="1"/>
        <v>37.446190000000001</v>
      </c>
      <c r="AK24" s="30">
        <f t="shared" si="2"/>
        <v>108.96838999999993</v>
      </c>
      <c r="AL24" s="30">
        <f t="shared" si="3"/>
        <v>68.482959999999991</v>
      </c>
      <c r="AM24" s="31">
        <f t="shared" si="4"/>
        <v>24.369539999999951</v>
      </c>
      <c r="AN24" s="30">
        <f t="shared" si="5"/>
        <v>137.72512000000003</v>
      </c>
    </row>
    <row r="25" spans="1:40" x14ac:dyDescent="0.3">
      <c r="A25" s="1" t="str" cm="1">
        <f t="array" ref="A25">IF(B25="","",IF(AND(D25:AH25=0),"n/a",""))</f>
        <v/>
      </c>
      <c r="B25" s="250" t="s">
        <v>47</v>
      </c>
      <c r="C25" s="251"/>
      <c r="D25" s="116">
        <f>SUM(D22:D24)</f>
        <v>124.50373999999999</v>
      </c>
      <c r="E25" s="116">
        <f>SUM(E22:E24)</f>
        <v>147.36669000000001</v>
      </c>
      <c r="F25" s="115">
        <f t="shared" ref="F25:AH25" si="13">SUM(F22:F24)</f>
        <v>169.79102</v>
      </c>
      <c r="G25" s="115">
        <f t="shared" si="13"/>
        <v>181.96846999999997</v>
      </c>
      <c r="H25" s="115">
        <f t="shared" si="13"/>
        <v>189.93729999999994</v>
      </c>
      <c r="I25" s="115">
        <f t="shared" si="13"/>
        <v>196.21196999999995</v>
      </c>
      <c r="J25" s="115">
        <f t="shared" si="13"/>
        <v>176.81060999999994</v>
      </c>
      <c r="K25" s="115">
        <f t="shared" si="13"/>
        <v>180.89482999999996</v>
      </c>
      <c r="L25" s="115">
        <f t="shared" si="13"/>
        <v>175.15483999999992</v>
      </c>
      <c r="M25" s="115">
        <f t="shared" si="13"/>
        <v>398.36714999999998</v>
      </c>
      <c r="N25" s="115">
        <f t="shared" si="13"/>
        <v>366.45949999999993</v>
      </c>
      <c r="O25" s="115">
        <f t="shared" si="13"/>
        <v>346.23190999999997</v>
      </c>
      <c r="P25" s="115">
        <f t="shared" si="13"/>
        <v>169.74161999999993</v>
      </c>
      <c r="Q25" s="116">
        <f t="shared" si="13"/>
        <v>183.29499999999999</v>
      </c>
      <c r="R25" s="115">
        <f t="shared" si="13"/>
        <v>267.36967999999996</v>
      </c>
      <c r="S25" s="115">
        <f t="shared" si="13"/>
        <v>266.21133999999995</v>
      </c>
      <c r="T25" s="115">
        <f t="shared" si="13"/>
        <v>227.96225999999996</v>
      </c>
      <c r="U25" s="115">
        <f t="shared" si="13"/>
        <v>206.67262999999994</v>
      </c>
      <c r="V25" s="115">
        <f t="shared" si="13"/>
        <v>87.349029999999956</v>
      </c>
      <c r="W25" s="115">
        <f t="shared" si="13"/>
        <v>91.746089999999995</v>
      </c>
      <c r="X25" s="115">
        <f t="shared" si="13"/>
        <v>104.15392999999997</v>
      </c>
      <c r="Y25" s="115">
        <f t="shared" si="13"/>
        <v>110.53851</v>
      </c>
      <c r="Z25" s="115">
        <f t="shared" si="13"/>
        <v>121.31370999999999</v>
      </c>
      <c r="AA25" s="115">
        <f t="shared" si="13"/>
        <v>132.48845999999998</v>
      </c>
      <c r="AB25" s="115">
        <f t="shared" si="13"/>
        <v>130.47178</v>
      </c>
      <c r="AC25" s="116">
        <f t="shared" si="13"/>
        <v>175.57035000000002</v>
      </c>
      <c r="AD25" s="115">
        <f t="shared" si="13"/>
        <v>198.28383000000002</v>
      </c>
      <c r="AE25" s="115">
        <f t="shared" si="13"/>
        <v>224.30798000000001</v>
      </c>
      <c r="AF25" s="115">
        <f t="shared" si="13"/>
        <v>166.72200000000007</v>
      </c>
      <c r="AG25" s="115">
        <f t="shared" si="13"/>
        <v>177.24104000000005</v>
      </c>
      <c r="AH25" s="115">
        <f t="shared" si="13"/>
        <v>202.28900000000004</v>
      </c>
      <c r="AI25" s="32"/>
      <c r="AJ25" s="115">
        <f t="shared" si="1"/>
        <v>124.50373999999999</v>
      </c>
      <c r="AK25" s="115">
        <f t="shared" si="2"/>
        <v>169.74161999999993</v>
      </c>
      <c r="AL25" s="115">
        <f t="shared" si="3"/>
        <v>130.47178</v>
      </c>
      <c r="AM25" s="116">
        <f t="shared" si="4"/>
        <v>87.349029999999956</v>
      </c>
      <c r="AN25" s="115">
        <f t="shared" si="5"/>
        <v>202.28900000000004</v>
      </c>
    </row>
    <row r="26" spans="1:40" s="35" customFormat="1" x14ac:dyDescent="0.3">
      <c r="B26" s="36" t="s">
        <v>56</v>
      </c>
      <c r="C26" s="124"/>
      <c r="D26" s="35">
        <f t="shared" ref="D26:AH26" si="14">ROUND(D13-D25,0)</f>
        <v>0</v>
      </c>
      <c r="E26" s="35">
        <f t="shared" si="14"/>
        <v>0</v>
      </c>
      <c r="F26" s="35">
        <f t="shared" si="14"/>
        <v>0</v>
      </c>
      <c r="G26" s="35">
        <f t="shared" si="14"/>
        <v>0</v>
      </c>
      <c r="H26" s="35">
        <f t="shared" si="14"/>
        <v>0</v>
      </c>
      <c r="I26" s="35">
        <f t="shared" si="14"/>
        <v>-37</v>
      </c>
      <c r="J26" s="35">
        <f t="shared" si="14"/>
        <v>0</v>
      </c>
      <c r="K26" s="35">
        <f t="shared" si="14"/>
        <v>0</v>
      </c>
      <c r="L26" s="35">
        <f t="shared" si="14"/>
        <v>0</v>
      </c>
      <c r="M26" s="35">
        <f t="shared" si="14"/>
        <v>0</v>
      </c>
      <c r="N26" s="35">
        <f t="shared" si="14"/>
        <v>0</v>
      </c>
      <c r="O26" s="35">
        <f t="shared" si="14"/>
        <v>0</v>
      </c>
      <c r="P26" s="35">
        <f t="shared" si="14"/>
        <v>0</v>
      </c>
      <c r="Q26" s="35">
        <f t="shared" si="14"/>
        <v>0</v>
      </c>
      <c r="R26" s="35">
        <f t="shared" si="14"/>
        <v>-4</v>
      </c>
      <c r="S26" s="35">
        <f t="shared" si="14"/>
        <v>0</v>
      </c>
      <c r="T26" s="35">
        <f t="shared" si="14"/>
        <v>0</v>
      </c>
      <c r="U26" s="35">
        <f t="shared" si="14"/>
        <v>0</v>
      </c>
      <c r="V26" s="35">
        <f t="shared" si="14"/>
        <v>0</v>
      </c>
      <c r="W26" s="35">
        <f t="shared" si="14"/>
        <v>2</v>
      </c>
      <c r="X26" s="35">
        <f t="shared" si="14"/>
        <v>2</v>
      </c>
      <c r="Y26" s="35">
        <f t="shared" si="14"/>
        <v>2</v>
      </c>
      <c r="Z26" s="35">
        <f t="shared" si="14"/>
        <v>2</v>
      </c>
      <c r="AA26" s="35">
        <f t="shared" si="14"/>
        <v>2</v>
      </c>
      <c r="AB26" s="35">
        <f t="shared" si="14"/>
        <v>2</v>
      </c>
      <c r="AC26" s="35">
        <f t="shared" si="14"/>
        <v>0</v>
      </c>
      <c r="AD26" s="35">
        <f t="shared" si="14"/>
        <v>0</v>
      </c>
      <c r="AE26" s="35">
        <f t="shared" si="14"/>
        <v>0</v>
      </c>
      <c r="AF26" s="35">
        <f t="shared" si="14"/>
        <v>0</v>
      </c>
      <c r="AG26" s="35">
        <f t="shared" si="14"/>
        <v>0</v>
      </c>
      <c r="AH26" s="35">
        <f t="shared" si="14"/>
        <v>0</v>
      </c>
      <c r="AJ26" s="35">
        <f>ROUND(AJ13-AJ25,0)</f>
        <v>0</v>
      </c>
      <c r="AK26" s="35">
        <f>ROUND(AK13-AK25,0)</f>
        <v>0</v>
      </c>
      <c r="AL26" s="35">
        <f>ROUND(AL13-AL25,0)</f>
        <v>2</v>
      </c>
      <c r="AM26" s="35">
        <f>ROUND(AM13-AM25,0)</f>
        <v>0</v>
      </c>
      <c r="AN26" s="35">
        <f>ROUND(AN13-AN25,0)</f>
        <v>0</v>
      </c>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AD61-4F16-4A79-82E9-30F1A04C3BAB}">
  <sheetPr codeName="Sheet12">
    <tabColor theme="9" tint="0.59999389629810485"/>
  </sheetPr>
  <dimension ref="A2:AQ40"/>
  <sheetViews>
    <sheetView showGridLines="0" tabSelected="1" zoomScaleNormal="100" workbookViewId="0">
      <pane xSplit="6" ySplit="4" topLeftCell="I5" activePane="bottomRight" state="frozen"/>
      <selection activeCell="AU16" sqref="AU16"/>
      <selection pane="topRight" activeCell="AU16" sqref="AU16"/>
      <selection pane="bottomLeft" activeCell="AU16" sqref="AU16"/>
      <selection pane="bottomRight" activeCell="X36" sqref="X36"/>
    </sheetView>
  </sheetViews>
  <sheetFormatPr defaultColWidth="10.44140625" defaultRowHeight="13.8" x14ac:dyDescent="0.3"/>
  <cols>
    <col min="1" max="1" width="3.5546875" style="25" customWidth="1"/>
    <col min="2" max="2" width="9.88671875" style="25" customWidth="1"/>
    <col min="3" max="3" width="28.88671875" style="25" customWidth="1"/>
    <col min="4" max="4" width="24.33203125" style="25" customWidth="1"/>
    <col min="5" max="5" width="30.44140625" style="25" bestFit="1" customWidth="1"/>
    <col min="6" max="6" width="23.109375" style="25" customWidth="1"/>
    <col min="7" max="7" width="6.5546875" style="25" bestFit="1" customWidth="1"/>
    <col min="8" max="8" width="6.109375" style="25" bestFit="1" customWidth="1"/>
    <col min="9" max="9" width="6.5546875" style="25" bestFit="1" customWidth="1"/>
    <col min="10" max="10" width="6.88671875" style="25" bestFit="1" customWidth="1"/>
    <col min="11" max="11" width="6.5546875" style="25" bestFit="1" customWidth="1"/>
    <col min="12" max="12" width="7" style="25" bestFit="1" customWidth="1"/>
    <col min="13" max="13" width="6.44140625" style="25" bestFit="1" customWidth="1"/>
    <col min="14" max="14" width="5.88671875" style="25" bestFit="1" customWidth="1"/>
    <col min="15" max="16" width="6.5546875" style="25" bestFit="1" customWidth="1"/>
    <col min="17" max="17" width="6.44140625" style="25" bestFit="1" customWidth="1"/>
    <col min="18" max="19" width="6.5546875" style="25" bestFit="1" customWidth="1"/>
    <col min="20" max="20" width="6.109375" style="25" bestFit="1" customWidth="1"/>
    <col min="21" max="21" width="6.5546875" style="25" bestFit="1" customWidth="1"/>
    <col min="22" max="22" width="6.88671875" style="25" bestFit="1" customWidth="1"/>
    <col min="23" max="23" width="6.5546875" style="25" bestFit="1" customWidth="1"/>
    <col min="24" max="24" width="7" style="25" bestFit="1" customWidth="1"/>
    <col min="25" max="25" width="6.44140625" style="25" bestFit="1" customWidth="1"/>
    <col min="26" max="26" width="5.88671875" style="25" bestFit="1" customWidth="1"/>
    <col min="27" max="28" width="6.5546875" style="25" bestFit="1" customWidth="1"/>
    <col min="29" max="29" width="6.44140625" style="25" bestFit="1" customWidth="1"/>
    <col min="30" max="31" width="6.5546875" style="25" bestFit="1" customWidth="1"/>
    <col min="32" max="32" width="6.109375" style="25" bestFit="1" customWidth="1"/>
    <col min="33" max="33" width="6.5546875" style="25" bestFit="1" customWidth="1"/>
    <col min="34" max="34" width="6.88671875" style="25" bestFit="1" customWidth="1"/>
    <col min="35" max="35" width="6.5546875" style="25" bestFit="1" customWidth="1"/>
    <col min="36" max="36" width="7" style="25" bestFit="1" customWidth="1"/>
    <col min="37" max="37" width="6.44140625" style="25" bestFit="1" customWidth="1"/>
    <col min="38" max="38" width="0.88671875" style="25" customWidth="1"/>
    <col min="39" max="41" width="6.5546875" style="25" bestFit="1" customWidth="1"/>
    <col min="42" max="43" width="6.44140625" style="25" bestFit="1" customWidth="1"/>
    <col min="44" max="16384" width="10.44140625" style="25"/>
  </cols>
  <sheetData>
    <row r="2" spans="1:43" x14ac:dyDescent="0.3">
      <c r="B2" s="16" t="s">
        <v>444</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26"/>
      <c r="AM2" s="51"/>
      <c r="AN2" s="51"/>
      <c r="AO2" s="51"/>
      <c r="AP2" s="51"/>
      <c r="AQ2" s="51"/>
    </row>
    <row r="3" spans="1:43" x14ac:dyDescent="0.3">
      <c r="B3" s="172" t="s">
        <v>324</v>
      </c>
      <c r="C3" s="173" t="s">
        <v>325</v>
      </c>
      <c r="D3" s="257" t="s">
        <v>43</v>
      </c>
      <c r="E3" s="257" t="s">
        <v>28</v>
      </c>
      <c r="F3" s="257" t="s">
        <v>429</v>
      </c>
      <c r="G3" s="29">
        <v>44926</v>
      </c>
      <c r="H3" s="29">
        <f t="shared" ref="H3:AK3" si="0">EOMONTH(G3,1)</f>
        <v>44957</v>
      </c>
      <c r="I3" s="28">
        <f t="shared" si="0"/>
        <v>44985</v>
      </c>
      <c r="J3" s="28">
        <f t="shared" si="0"/>
        <v>45016</v>
      </c>
      <c r="K3" s="28">
        <f t="shared" si="0"/>
        <v>45046</v>
      </c>
      <c r="L3" s="28">
        <f t="shared" si="0"/>
        <v>45077</v>
      </c>
      <c r="M3" s="28">
        <f t="shared" si="0"/>
        <v>45107</v>
      </c>
      <c r="N3" s="28">
        <f t="shared" si="0"/>
        <v>45138</v>
      </c>
      <c r="O3" s="28">
        <f t="shared" si="0"/>
        <v>45169</v>
      </c>
      <c r="P3" s="28">
        <f t="shared" si="0"/>
        <v>45199</v>
      </c>
      <c r="Q3" s="28">
        <f t="shared" si="0"/>
        <v>45230</v>
      </c>
      <c r="R3" s="28">
        <f t="shared" si="0"/>
        <v>45260</v>
      </c>
      <c r="S3" s="28">
        <f t="shared" si="0"/>
        <v>45291</v>
      </c>
      <c r="T3" s="29">
        <f t="shared" si="0"/>
        <v>45322</v>
      </c>
      <c r="U3" s="28">
        <f t="shared" si="0"/>
        <v>45351</v>
      </c>
      <c r="V3" s="28">
        <f t="shared" si="0"/>
        <v>45382</v>
      </c>
      <c r="W3" s="28">
        <f t="shared" si="0"/>
        <v>45412</v>
      </c>
      <c r="X3" s="28">
        <f t="shared" si="0"/>
        <v>45443</v>
      </c>
      <c r="Y3" s="28">
        <f t="shared" si="0"/>
        <v>45473</v>
      </c>
      <c r="Z3" s="28">
        <f t="shared" si="0"/>
        <v>45504</v>
      </c>
      <c r="AA3" s="28">
        <f t="shared" si="0"/>
        <v>45535</v>
      </c>
      <c r="AB3" s="28">
        <f t="shared" si="0"/>
        <v>45565</v>
      </c>
      <c r="AC3" s="28">
        <f t="shared" si="0"/>
        <v>45596</v>
      </c>
      <c r="AD3" s="28">
        <f t="shared" si="0"/>
        <v>45626</v>
      </c>
      <c r="AE3" s="28">
        <f t="shared" si="0"/>
        <v>45657</v>
      </c>
      <c r="AF3" s="29">
        <f t="shared" si="0"/>
        <v>45688</v>
      </c>
      <c r="AG3" s="28">
        <f t="shared" si="0"/>
        <v>45716</v>
      </c>
      <c r="AH3" s="28">
        <f t="shared" si="0"/>
        <v>45747</v>
      </c>
      <c r="AI3" s="28">
        <f t="shared" si="0"/>
        <v>45777</v>
      </c>
      <c r="AJ3" s="28">
        <f t="shared" si="0"/>
        <v>45808</v>
      </c>
      <c r="AK3" s="28">
        <f t="shared" si="0"/>
        <v>45838</v>
      </c>
      <c r="AL3" s="160"/>
      <c r="AM3" s="28">
        <f>G3</f>
        <v>44926</v>
      </c>
      <c r="AN3" s="28">
        <f>S3</f>
        <v>45291</v>
      </c>
      <c r="AO3" s="28">
        <f>AE3</f>
        <v>45657</v>
      </c>
      <c r="AP3" s="29">
        <f>Y3</f>
        <v>45473</v>
      </c>
      <c r="AQ3" s="28">
        <f>AK3</f>
        <v>45838</v>
      </c>
    </row>
    <row r="4" spans="1:43" x14ac:dyDescent="0.3">
      <c r="B4" s="27" t="s">
        <v>9</v>
      </c>
      <c r="C4" s="258"/>
      <c r="D4" s="257"/>
      <c r="E4" s="257"/>
      <c r="F4" s="257"/>
      <c r="G4" s="259"/>
      <c r="H4" s="260"/>
      <c r="I4" s="259"/>
      <c r="J4" s="259"/>
      <c r="K4" s="259"/>
      <c r="L4" s="259"/>
      <c r="M4" s="259"/>
      <c r="N4" s="259"/>
      <c r="O4" s="259"/>
      <c r="P4" s="259"/>
      <c r="Q4" s="259"/>
      <c r="R4" s="259"/>
      <c r="S4" s="259"/>
      <c r="T4" s="260"/>
      <c r="U4" s="259"/>
      <c r="V4" s="259"/>
      <c r="W4" s="259"/>
      <c r="X4" s="259"/>
      <c r="Y4" s="259"/>
      <c r="Z4" s="259"/>
      <c r="AA4" s="259"/>
      <c r="AB4" s="259"/>
      <c r="AC4" s="259"/>
      <c r="AD4" s="259"/>
      <c r="AE4" s="259"/>
      <c r="AF4" s="260"/>
      <c r="AG4" s="259"/>
      <c r="AH4" s="259"/>
      <c r="AI4" s="259"/>
      <c r="AJ4" s="259"/>
      <c r="AK4" s="259"/>
      <c r="AL4" s="160"/>
      <c r="AM4" s="259"/>
      <c r="AN4" s="259"/>
      <c r="AO4" s="259"/>
      <c r="AP4" s="260"/>
      <c r="AQ4" s="259"/>
    </row>
    <row r="5" spans="1:43" x14ac:dyDescent="0.3">
      <c r="A5" s="83" t="str" cm="1">
        <f t="array" ref="A5">IF(B5="","",IF(AND(H5:AK5=0),"n/a",""))</f>
        <v/>
      </c>
      <c r="B5" s="25" t="s">
        <v>370</v>
      </c>
      <c r="C5" s="25" t="s">
        <v>371</v>
      </c>
      <c r="D5" s="25" t="str">
        <f>_xlfn.XLOOKUP(C5,BS_Db!$C:$C,BS_Db!D:D)</f>
        <v xml:space="preserve">Current Assets   </v>
      </c>
      <c r="E5" s="25" t="str">
        <f>_xlfn.XLOOKUP(C5,BS_Db!$C:$C,BS_Db!E:E)</f>
        <v>Cash &amp; Cash Equivalents</v>
      </c>
      <c r="F5" s="25" t="str">
        <f>_xlfn.XLOOKUP(C5,BS_Db!$C:$C,BS_Db!F:F)</f>
        <v xml:space="preserve">Current Assets   </v>
      </c>
      <c r="G5" s="31">
        <f>SUMIFS(BS_Db!G:G,BS_Db!$B:$B,Detail_BS!$B$5,BS_Db!$C:$C,Detail_BS!$C$5)</f>
        <v>0</v>
      </c>
      <c r="H5" s="31">
        <f>SUMIFS(BS_Db!H:H,BS_Db!$B:$B,Detail_BS!$B$5,BS_Db!$C:$C,Detail_BS!$C$5)</f>
        <v>0</v>
      </c>
      <c r="I5" s="30">
        <f>SUMIFS(BS_Db!I:I,BS_Db!$B:$B,Detail_BS!$B$5,BS_Db!$C:$C,Detail_BS!$C$5)</f>
        <v>0.29599999999999999</v>
      </c>
      <c r="J5" s="30">
        <f>SUMIFS(BS_Db!J:J,BS_Db!$B:$B,Detail_BS!$B$5,BS_Db!$C:$C,Detail_BS!$C$5)</f>
        <v>0.21</v>
      </c>
      <c r="K5" s="30">
        <f>SUMIFS(BS_Db!K:K,BS_Db!$B:$B,Detail_BS!$B$5,BS_Db!$C:$C,Detail_BS!$C$5)</f>
        <v>0</v>
      </c>
      <c r="L5" s="30">
        <f>SUMIFS(BS_Db!L:L,BS_Db!$B:$B,Detail_BS!$B$5,BS_Db!$C:$C,Detail_BS!$C$5)</f>
        <v>0</v>
      </c>
      <c r="M5" s="30">
        <f>SUMIFS(BS_Db!M:M,BS_Db!$B:$B,Detail_BS!$B$5,BS_Db!$C:$C,Detail_BS!$C$5)</f>
        <v>0</v>
      </c>
      <c r="N5" s="30">
        <f>SUMIFS(BS_Db!N:N,BS_Db!$B:$B,Detail_BS!$B$5,BS_Db!$C:$C,Detail_BS!$C$5)</f>
        <v>0</v>
      </c>
      <c r="O5" s="30">
        <f>SUMIFS(BS_Db!O:O,BS_Db!$B:$B,Detail_BS!$B$5,BS_Db!$C:$C,Detail_BS!$C$5)</f>
        <v>0</v>
      </c>
      <c r="P5" s="30">
        <f>SUMIFS(BS_Db!P:P,BS_Db!$B:$B,Detail_BS!$B$5,BS_Db!$C:$C,Detail_BS!$C$5)</f>
        <v>0</v>
      </c>
      <c r="Q5" s="30">
        <f>SUMIFS(BS_Db!Q:Q,BS_Db!$B:$B,Detail_BS!$B$5,BS_Db!$C:$C,Detail_BS!$C$5)</f>
        <v>0</v>
      </c>
      <c r="R5" s="30">
        <f>SUMIFS(BS_Db!R:R,BS_Db!$B:$B,Detail_BS!$B$5,BS_Db!$C:$C,Detail_BS!$C$5)</f>
        <v>0</v>
      </c>
      <c r="S5" s="30">
        <f>SUMIFS(BS_Db!S:S,BS_Db!$B:$B,Detail_BS!$B$5,BS_Db!$C:$C,Detail_BS!$C$5)</f>
        <v>0</v>
      </c>
      <c r="T5" s="31">
        <f>SUMIFS(BS_Db!T:T,BS_Db!$B:$B,Detail_BS!$B$5,BS_Db!$C:$C,Detail_BS!$C$5)</f>
        <v>0.43095</v>
      </c>
      <c r="U5" s="30">
        <f>SUMIFS(BS_Db!U:U,BS_Db!$B:$B,Detail_BS!$B$5,BS_Db!$C:$C,Detail_BS!$C$5)</f>
        <v>0</v>
      </c>
      <c r="V5" s="30">
        <f>SUMIFS(BS_Db!V:V,BS_Db!$B:$B,Detail_BS!$B$5,BS_Db!$C:$C,Detail_BS!$C$5)</f>
        <v>0.81242999999999999</v>
      </c>
      <c r="W5" s="30">
        <f>SUMIFS(BS_Db!W:W,BS_Db!$B:$B,Detail_BS!$B$5,BS_Db!$C:$C,Detail_BS!$C$5)</f>
        <v>0</v>
      </c>
      <c r="X5" s="30">
        <f>SUMIFS(BS_Db!X:X,BS_Db!$B:$B,Detail_BS!$B$5,BS_Db!$C:$C,Detail_BS!$C$5)</f>
        <v>0</v>
      </c>
      <c r="Y5" s="30">
        <f>SUMIFS(BS_Db!Y:Y,BS_Db!$B:$B,Detail_BS!$B$5,BS_Db!$C:$C,Detail_BS!$C$5)</f>
        <v>0</v>
      </c>
      <c r="Z5" s="30">
        <f>SUMIFS(BS_Db!Z:Z,BS_Db!$B:$B,Detail_BS!$B$5,BS_Db!$C:$C,Detail_BS!$C$5)</f>
        <v>0</v>
      </c>
      <c r="AA5" s="30">
        <f>SUMIFS(BS_Db!AA:AA,BS_Db!$B:$B,Detail_BS!$B$5,BS_Db!$C:$C,Detail_BS!$C$5)</f>
        <v>0</v>
      </c>
      <c r="AB5" s="30">
        <f>SUMIFS(BS_Db!AB:AB,BS_Db!$B:$B,Detail_BS!$B$5,BS_Db!$C:$C,Detail_BS!$C$5)</f>
        <v>0</v>
      </c>
      <c r="AC5" s="30">
        <f>SUMIFS(BS_Db!AC:AC,BS_Db!$B:$B,Detail_BS!$B$5,BS_Db!$C:$C,Detail_BS!$C$5)</f>
        <v>0</v>
      </c>
      <c r="AD5" s="30">
        <f>SUMIFS(BS_Db!AD:AD,BS_Db!$B:$B,Detail_BS!$B$5,BS_Db!$C:$C,Detail_BS!$C$5)</f>
        <v>0</v>
      </c>
      <c r="AE5" s="30">
        <f>SUMIFS(BS_Db!AE:AE,BS_Db!$B:$B,Detail_BS!$B$5,BS_Db!$C:$C,Detail_BS!$C$5)</f>
        <v>7.0000000000000001E-3</v>
      </c>
      <c r="AF5" s="31">
        <f>SUMIFS(BS_Db!AF:AF,BS_Db!$B:$B,Detail_BS!$B$5,BS_Db!$C:$C,Detail_BS!$C$5)</f>
        <v>0</v>
      </c>
      <c r="AG5" s="30">
        <f>SUMIFS(BS_Db!AG:AG,BS_Db!$B:$B,Detail_BS!$B$5,BS_Db!$C:$C,Detail_BS!$C$5)</f>
        <v>8.2400000000000001E-2</v>
      </c>
      <c r="AH5" s="30">
        <f>SUMIFS(BS_Db!AH:AH,BS_Db!$B:$B,Detail_BS!$B$5,BS_Db!$C:$C,Detail_BS!$C$5)</f>
        <v>0.77500000000000002</v>
      </c>
      <c r="AI5" s="30">
        <f>SUMIFS(BS_Db!AI:AI,BS_Db!$B:$B,Detail_BS!$B$5,BS_Db!$C:$C,Detail_BS!$C$5)</f>
        <v>0</v>
      </c>
      <c r="AJ5" s="30">
        <f>SUMIFS(BS_Db!AJ:AJ,BS_Db!$B:$B,Detail_BS!$B$5,BS_Db!$C:$C,Detail_BS!$C$5)</f>
        <v>0</v>
      </c>
      <c r="AK5" s="30">
        <f>SUMIFS(BS_Db!AK:AK,BS_Db!$B:$B,Detail_BS!$B$5,BS_Db!$C:$C,Detail_BS!$C$5)</f>
        <v>0</v>
      </c>
      <c r="AL5" s="30"/>
      <c r="AM5" s="30">
        <f>G5</f>
        <v>0</v>
      </c>
      <c r="AN5" s="30">
        <f>S5</f>
        <v>0</v>
      </c>
      <c r="AO5" s="30">
        <f>AE5</f>
        <v>7.0000000000000001E-3</v>
      </c>
      <c r="AP5" s="31">
        <f>Y5</f>
        <v>0</v>
      </c>
      <c r="AQ5" s="30">
        <f>AK5</f>
        <v>0</v>
      </c>
    </row>
    <row r="6" spans="1:43" x14ac:dyDescent="0.3">
      <c r="A6" s="83" t="str" cm="1">
        <f t="array" ref="A6">IF(B6="","",IF(AND(H6:AK6=0),"n/a",""))</f>
        <v/>
      </c>
      <c r="B6" s="25" t="s">
        <v>372</v>
      </c>
      <c r="C6" s="25" t="s">
        <v>373</v>
      </c>
      <c r="D6" s="25" t="str">
        <f>_xlfn.XLOOKUP(C6,BS_Db!$C:$C,BS_Db!D:D)</f>
        <v xml:space="preserve">Current Assets   </v>
      </c>
      <c r="E6" s="25" t="str">
        <f>_xlfn.XLOOKUP(C6,BS_Db!$C:$C,BS_Db!E:E)</f>
        <v>Cash &amp; Cash Equivalents</v>
      </c>
      <c r="F6" s="25" t="str">
        <f>_xlfn.XLOOKUP(C6,BS_Db!$C:$C,BS_Db!F:F)</f>
        <v xml:space="preserve">Current Assets   </v>
      </c>
      <c r="G6" s="31">
        <f>SUMIFS(BS_Db!G:G,BS_Db!$B:$B,Detail_BS!$B$6,BS_Db!$C:$C,Detail_BS!$C$6)</f>
        <v>110.59344</v>
      </c>
      <c r="H6" s="31">
        <f>SUMIFS(BS_Db!H:H,BS_Db!$B:$B,Detail_BS!$B$6,BS_Db!$C:$C,Detail_BS!$C$6)</f>
        <v>131.13840999999999</v>
      </c>
      <c r="I6" s="30">
        <f>SUMIFS(BS_Db!I:I,BS_Db!$B:$B,Detail_BS!$B$6,BS_Db!$C:$C,Detail_BS!$C$6)</f>
        <v>148.21420999999998</v>
      </c>
      <c r="J6" s="30">
        <f>SUMIFS(BS_Db!J:J,BS_Db!$B:$B,Detail_BS!$B$6,BS_Db!$C:$C,Detail_BS!$C$6)</f>
        <v>161.82005999999998</v>
      </c>
      <c r="K6" s="30">
        <f>SUMIFS(BS_Db!K:K,BS_Db!$B:$B,Detail_BS!$B$6,BS_Db!$C:$C,Detail_BS!$C$6)</f>
        <v>163.58118999999999</v>
      </c>
      <c r="L6" s="30">
        <f>SUMIFS(BS_Db!L:L,BS_Db!$B:$B,Detail_BS!$B$6,BS_Db!$C:$C,Detail_BS!$C$6)</f>
        <v>139.79416000000001</v>
      </c>
      <c r="M6" s="30">
        <f>SUMIFS(BS_Db!M:M,BS_Db!$B:$B,Detail_BS!$B$6,BS_Db!$C:$C,Detail_BS!$C$6)</f>
        <v>140.03089000000003</v>
      </c>
      <c r="N6" s="30">
        <f>SUMIFS(BS_Db!N:N,BS_Db!$B:$B,Detail_BS!$B$6,BS_Db!$C:$C,Detail_BS!$C$6)</f>
        <v>143.13839000000002</v>
      </c>
      <c r="O6" s="30">
        <f>SUMIFS(BS_Db!O:O,BS_Db!$B:$B,Detail_BS!$B$6,BS_Db!$C:$C,Detail_BS!$C$6)</f>
        <v>137.54499999999999</v>
      </c>
      <c r="P6" s="30">
        <f>SUMIFS(BS_Db!P:P,BS_Db!$B:$B,Detail_BS!$B$6,BS_Db!$C:$C,Detail_BS!$C$6)</f>
        <v>319.77082999999999</v>
      </c>
      <c r="Q6" s="30">
        <f>SUMIFS(BS_Db!Q:Q,BS_Db!$B:$B,Detail_BS!$B$6,BS_Db!$C:$C,Detail_BS!$C$6)</f>
        <v>211.06168</v>
      </c>
      <c r="R6" s="30">
        <f>SUMIFS(BS_Db!R:R,BS_Db!$B:$B,Detail_BS!$B$6,BS_Db!$C:$C,Detail_BS!$C$6)</f>
        <v>205.88711999999998</v>
      </c>
      <c r="S6" s="30">
        <f>SUMIFS(BS_Db!S:S,BS_Db!$B:$B,Detail_BS!$B$6,BS_Db!$C:$C,Detail_BS!$C$6)</f>
        <v>7.7632200000000005</v>
      </c>
      <c r="T6" s="30">
        <f>SUMIFS(BS_Db!T:T,BS_Db!$B:$B,Detail_BS!$B$6,BS_Db!$C:$C,Detail_BS!$C$6)</f>
        <v>12.784219999999999</v>
      </c>
      <c r="U6" s="30">
        <f>SUMIFS(BS_Db!U:U,BS_Db!$B:$B,Detail_BS!$B$6,BS_Db!$C:$C,Detail_BS!$C$6)</f>
        <v>82.421309999999991</v>
      </c>
      <c r="V6" s="30">
        <f>SUMIFS(BS_Db!V:V,BS_Db!$B:$B,Detail_BS!$B$6,BS_Db!$C:$C,Detail_BS!$C$6)</f>
        <v>84.973979999999997</v>
      </c>
      <c r="W6" s="30">
        <f>SUMIFS(BS_Db!W:W,BS_Db!$B:$B,Detail_BS!$B$6,BS_Db!$C:$C,Detail_BS!$C$6)</f>
        <v>89.297280000000001</v>
      </c>
      <c r="X6" s="30">
        <f>SUMIFS(BS_Db!X:X,BS_Db!$B:$B,Detail_BS!$B$6,BS_Db!$C:$C,Detail_BS!$C$6)</f>
        <v>94.182280000000006</v>
      </c>
      <c r="Y6" s="30">
        <f>SUMIFS(BS_Db!Y:Y,BS_Db!$B:$B,Detail_BS!$B$6,BS_Db!$C:$C,Detail_BS!$C$6)</f>
        <v>6.4639799999999994</v>
      </c>
      <c r="Z6" s="30">
        <f>SUMIFS(BS_Db!Z:Z,BS_Db!$B:$B,Detail_BS!$B$6,BS_Db!$C:$C,Detail_BS!$C$6)</f>
        <v>14.696579999999999</v>
      </c>
      <c r="AA6" s="30">
        <f>SUMIFS(BS_Db!AA:AA,BS_Db!$B:$B,Detail_BS!$B$6,BS_Db!$C:$C,Detail_BS!$C$6)</f>
        <v>14.41658</v>
      </c>
      <c r="AB6" s="30">
        <f>SUMIFS(BS_Db!AB:AB,BS_Db!$B:$B,Detail_BS!$B$6,BS_Db!$C:$C,Detail_BS!$C$6)</f>
        <v>30.493449999999999</v>
      </c>
      <c r="AC6" s="30">
        <f>SUMIFS(BS_Db!AC:AC,BS_Db!$B:$B,Detail_BS!$B$6,BS_Db!$C:$C,Detail_BS!$C$6)</f>
        <v>37.35427</v>
      </c>
      <c r="AD6" s="30">
        <f>SUMIFS(BS_Db!AD:AD,BS_Db!$B:$B,Detail_BS!$B$6,BS_Db!$C:$C,Detail_BS!$C$6)</f>
        <v>42.503869999999999</v>
      </c>
      <c r="AE6" s="30">
        <f>SUMIFS(BS_Db!AE:AE,BS_Db!$B:$B,Detail_BS!$B$6,BS_Db!$C:$C,Detail_BS!$C$6)</f>
        <v>56.692070000000001</v>
      </c>
      <c r="AF6" s="31">
        <f>SUMIFS(BS_Db!AF:AF,BS_Db!$B:$B,Detail_BS!$B$6,BS_Db!$C:$C,Detail_BS!$C$6)</f>
        <v>81.93083</v>
      </c>
      <c r="AG6" s="30">
        <f>SUMIFS(BS_Db!AG:AG,BS_Db!$B:$B,Detail_BS!$B$6,BS_Db!$C:$C,Detail_BS!$C$6)</f>
        <v>104.45763000000001</v>
      </c>
      <c r="AH6" s="30">
        <f>SUMIFS(BS_Db!AH:AH,BS_Db!$B:$B,Detail_BS!$B$6,BS_Db!$C:$C,Detail_BS!$C$6)</f>
        <v>125.80963</v>
      </c>
      <c r="AI6" s="30">
        <f>SUMIFS(BS_Db!AI:AI,BS_Db!$B:$B,Detail_BS!$B$6,BS_Db!$C:$C,Detail_BS!$C$6)</f>
        <v>64.868220000000008</v>
      </c>
      <c r="AJ6" s="30">
        <f>SUMIFS(BS_Db!AJ:AJ,BS_Db!$B:$B,Detail_BS!$B$6,BS_Db!$C:$C,Detail_BS!$C$6)</f>
        <v>101.81402</v>
      </c>
      <c r="AK6" s="30">
        <f>SUMIFS(BS_Db!AK:AK,BS_Db!$B:$B,Detail_BS!$B$6,BS_Db!$C:$C,Detail_BS!$C$6)</f>
        <v>107.02861999999999</v>
      </c>
      <c r="AM6" s="30">
        <f>G6</f>
        <v>110.59344</v>
      </c>
      <c r="AN6" s="30">
        <f>S6</f>
        <v>7.7632200000000005</v>
      </c>
      <c r="AO6" s="30">
        <f>AE6</f>
        <v>56.692070000000001</v>
      </c>
      <c r="AP6" s="31">
        <f>Y6</f>
        <v>6.4639799999999994</v>
      </c>
      <c r="AQ6" s="30">
        <f>AK6</f>
        <v>107.02861999999999</v>
      </c>
    </row>
    <row r="7" spans="1:43" x14ac:dyDescent="0.3">
      <c r="A7" s="83" t="str" cm="1">
        <f t="array" ref="A7">IF(B7="","",IF(AND(H7:AK7=0),"n/a",""))</f>
        <v/>
      </c>
      <c r="B7" s="25" t="s">
        <v>374</v>
      </c>
      <c r="C7" s="25" t="s">
        <v>375</v>
      </c>
      <c r="D7" s="25" t="str">
        <f>_xlfn.XLOOKUP(C7,BS_Db!$C:$C,BS_Db!D:D)</f>
        <v xml:space="preserve">Current Assets   </v>
      </c>
      <c r="E7" s="25" t="str">
        <f>_xlfn.XLOOKUP(C7,BS_Db!$C:$C,BS_Db!E:E)</f>
        <v>Cash &amp; Cash Equivalents</v>
      </c>
      <c r="F7" s="25" t="str">
        <f>_xlfn.XLOOKUP(C7,BS_Db!$C:$C,BS_Db!F:F)</f>
        <v xml:space="preserve">Current Assets   </v>
      </c>
      <c r="G7" s="31">
        <f>SUMIFS(BS_Db!G:G,BS_Db!$B:$B,Detail_BS!$B$7,BS_Db!$C:$C,Detail_BS!$C$7)</f>
        <v>9.2117900000000006</v>
      </c>
      <c r="H7" s="31">
        <f>SUMIFS(BS_Db!H:H,BS_Db!$B:$B,Detail_BS!$B$7,BS_Db!$C:$C,Detail_BS!$C$7)</f>
        <v>10.367509999999999</v>
      </c>
      <c r="I7" s="30">
        <f>SUMIFS(BS_Db!I:I,BS_Db!$B:$B,Detail_BS!$B$7,BS_Db!$C:$C,Detail_BS!$C$7)</f>
        <v>17.631330000000002</v>
      </c>
      <c r="J7" s="30">
        <f>SUMIFS(BS_Db!J:J,BS_Db!$B:$B,Detail_BS!$B$7,BS_Db!$C:$C,Detail_BS!$C$7)</f>
        <v>14.808729999999999</v>
      </c>
      <c r="K7" s="30">
        <f>SUMIFS(BS_Db!K:K,BS_Db!$B:$B,Detail_BS!$B$7,BS_Db!$C:$C,Detail_BS!$C$7)</f>
        <v>12.88983</v>
      </c>
      <c r="L7" s="30"/>
      <c r="M7" s="30">
        <f>SUMIFS(BS_Db!M:M,BS_Db!$B:$B,Detail_BS!$B$7,BS_Db!$C:$C,Detail_BS!$C$7)</f>
        <v>15.472899999999999</v>
      </c>
      <c r="N7" s="30">
        <f>SUMIFS(BS_Db!N:N,BS_Db!$B:$B,Detail_BS!$B$7,BS_Db!$C:$C,Detail_BS!$C$7)</f>
        <v>14.88552</v>
      </c>
      <c r="O7" s="30">
        <f>SUMIFS(BS_Db!O:O,BS_Db!$B:$B,Detail_BS!$B$7,BS_Db!$C:$C,Detail_BS!$C$7)</f>
        <v>11.78655</v>
      </c>
      <c r="P7" s="30">
        <f>SUMIFS(BS_Db!P:P,BS_Db!$B:$B,Detail_BS!$B$7,BS_Db!$C:$C,Detail_BS!$C$7)</f>
        <v>16.619490000000003</v>
      </c>
      <c r="Q7" s="30">
        <f>SUMIFS(BS_Db!Q:Q,BS_Db!$B:$B,Detail_BS!$B$7,BS_Db!$C:$C,Detail_BS!$C$7)</f>
        <v>14.512319999999999</v>
      </c>
      <c r="R7" s="30">
        <f>SUMIFS(BS_Db!R:R,BS_Db!$B:$B,Detail_BS!$B$7,BS_Db!$C:$C,Detail_BS!$C$7)</f>
        <v>4.6851499999999993</v>
      </c>
      <c r="S7" s="30">
        <f>SUMIFS(BS_Db!S:S,BS_Db!$B:$B,Detail_BS!$B$7,BS_Db!$C:$C,Detail_BS!$C$7)</f>
        <v>4.6851499999999993</v>
      </c>
      <c r="T7" s="31">
        <f>SUMIFS(BS_Db!T:T,BS_Db!$B:$B,Detail_BS!$B$7,BS_Db!$C:$C,Detail_BS!$C$7)</f>
        <v>4.6851499999999993</v>
      </c>
      <c r="U7" s="30">
        <f>SUMIFS(BS_Db!U:U,BS_Db!$B:$B,Detail_BS!$B$7,BS_Db!$C:$C,Detail_BS!$C$7)</f>
        <v>4.6851499999999993</v>
      </c>
      <c r="V7" s="30">
        <f>SUMIFS(BS_Db!V:V,BS_Db!$B:$B,Detail_BS!$B$7,BS_Db!$C:$C,Detail_BS!$C$7)</f>
        <v>4.98841</v>
      </c>
      <c r="W7" s="30">
        <f>SUMIFS(BS_Db!W:W,BS_Db!$B:$B,Detail_BS!$B$7,BS_Db!$C:$C,Detail_BS!$C$7)</f>
        <v>4.98841</v>
      </c>
      <c r="X7" s="30">
        <f>SUMIFS(BS_Db!X:X,BS_Db!$B:$B,Detail_BS!$B$7,BS_Db!$C:$C,Detail_BS!$C$7)</f>
        <v>4.98841</v>
      </c>
      <c r="Y7" s="30">
        <f>SUMIFS(BS_Db!Y:Y,BS_Db!$B:$B,Detail_BS!$B$7,BS_Db!$C:$C,Detail_BS!$C$7)</f>
        <v>4.98841</v>
      </c>
      <c r="Z7" s="30">
        <f>SUMIFS(BS_Db!Z:Z,BS_Db!$B:$B,Detail_BS!$B$7,BS_Db!$C:$C,Detail_BS!$C$7)</f>
        <v>4.9493400000000003</v>
      </c>
      <c r="AA7" s="30">
        <f>SUMIFS(BS_Db!AA:AA,BS_Db!$B:$B,Detail_BS!$B$7,BS_Db!$C:$C,Detail_BS!$C$7)</f>
        <v>4.9493400000000003</v>
      </c>
      <c r="AB7" s="30">
        <f>SUMIFS(BS_Db!AB:AB,BS_Db!$B:$B,Detail_BS!$B$7,BS_Db!$C:$C,Detail_BS!$C$7)</f>
        <v>4.9493400000000003</v>
      </c>
      <c r="AC7" s="30">
        <f>SUMIFS(BS_Db!AC:AC,BS_Db!$B:$B,Detail_BS!$B$7,BS_Db!$C:$C,Detail_BS!$C$7)</f>
        <v>4.9493400000000003</v>
      </c>
      <c r="AD7" s="30">
        <f>SUMIFS(BS_Db!AD:AD,BS_Db!$B:$B,Detail_BS!$B$7,BS_Db!$C:$C,Detail_BS!$C$7)</f>
        <v>4.9493400000000003</v>
      </c>
      <c r="AE7" s="30">
        <f>SUMIFS(BS_Db!AE:AE,BS_Db!$B:$B,Detail_BS!$B$7,BS_Db!$C:$C,Detail_BS!$C$7)</f>
        <v>4.9493400000000003</v>
      </c>
      <c r="AF7" s="31">
        <f>SUMIFS(BS_Db!AF:AF,BS_Db!$B:$B,Detail_BS!$B$7,BS_Db!$C:$C,Detail_BS!$C$7)</f>
        <v>4.9493400000000003</v>
      </c>
      <c r="AG7" s="30">
        <f>SUMIFS(BS_Db!AG:AG,BS_Db!$B:$B,Detail_BS!$B$7,BS_Db!$C:$C,Detail_BS!$C$7)</f>
        <v>4.9493400000000003</v>
      </c>
      <c r="AH7" s="30">
        <f>SUMIFS(BS_Db!AH:AH,BS_Db!$B:$B,Detail_BS!$B$7,BS_Db!$C:$C,Detail_BS!$C$7)</f>
        <v>4.9493400000000003</v>
      </c>
      <c r="AI7" s="30">
        <f>SUMIFS(BS_Db!AI:AI,BS_Db!$B:$B,Detail_BS!$B$7,BS_Db!$C:$C,Detail_BS!$C$7)</f>
        <v>4.9493400000000003</v>
      </c>
      <c r="AJ7" s="30">
        <f>SUMIFS(BS_Db!AJ:AJ,BS_Db!$B:$B,Detail_BS!$B$7,BS_Db!$C:$C,Detail_BS!$C$7)</f>
        <v>4.9493400000000003</v>
      </c>
      <c r="AK7" s="30">
        <f>SUMIFS(BS_Db!AK:AK,BS_Db!$B:$B,Detail_BS!$B$7,BS_Db!$C:$C,Detail_BS!$C$7)</f>
        <v>4.9493400000000003</v>
      </c>
      <c r="AM7" s="30">
        <f t="shared" ref="AM7:AM39" si="1">G7</f>
        <v>9.2117900000000006</v>
      </c>
      <c r="AN7" s="30">
        <f t="shared" ref="AN7:AN39" si="2">S7</f>
        <v>4.6851499999999993</v>
      </c>
      <c r="AO7" s="30">
        <f t="shared" ref="AO7:AO39" si="3">AE7</f>
        <v>4.9493400000000003</v>
      </c>
      <c r="AP7" s="31">
        <f t="shared" ref="AP7:AP39" si="4">Y7</f>
        <v>4.98841</v>
      </c>
      <c r="AQ7" s="30">
        <f t="shared" ref="AQ7:AQ39" si="5">AK7</f>
        <v>4.9493400000000003</v>
      </c>
    </row>
    <row r="8" spans="1:43" x14ac:dyDescent="0.3">
      <c r="A8" s="83" t="str" cm="1">
        <f t="array" ref="A8">IF(B8="","",IF(AND(H8:AK8=0),"n/a",""))</f>
        <v/>
      </c>
      <c r="B8" s="25" t="s">
        <v>376</v>
      </c>
      <c r="C8" s="25" t="s">
        <v>377</v>
      </c>
      <c r="D8" s="25" t="str">
        <f>_xlfn.XLOOKUP(C8,BS_Db!$C:$C,BS_Db!D:D)</f>
        <v xml:space="preserve">Current Assets   </v>
      </c>
      <c r="E8" s="25" t="str">
        <f>_xlfn.XLOOKUP(C8,BS_Db!$C:$C,BS_Db!E:E)</f>
        <v>Cash &amp; Cash Equivalents</v>
      </c>
      <c r="F8" s="25" t="str">
        <f>_xlfn.XLOOKUP(C8,BS_Db!$C:$C,BS_Db!F:F)</f>
        <v xml:space="preserve">Current Assets   </v>
      </c>
      <c r="G8" s="31">
        <f>SUMIFS(BS_Db!G:G,BS_Db!$B:$B,Detail_BS!$B$8,BS_Db!$C:$C,Detail_BS!$C$8)</f>
        <v>0</v>
      </c>
      <c r="H8" s="31">
        <f>SUMIFS(BS_Db!H:H,BS_Db!$B:$B,Detail_BS!$B$8,BS_Db!$C:$C,Detail_BS!$C$8)</f>
        <v>0</v>
      </c>
      <c r="I8" s="30">
        <f>SUMIFS(BS_Db!I:I,BS_Db!$B:$B,Detail_BS!$B$8,BS_Db!$C:$C,Detail_BS!$C$8)</f>
        <v>0.01</v>
      </c>
      <c r="J8" s="30">
        <f>SUMIFS(BS_Db!J:J,BS_Db!$B:$B,Detail_BS!$B$8,BS_Db!$C:$C,Detail_BS!$C$8)</f>
        <v>5.0000000000000001E-3</v>
      </c>
      <c r="K8" s="30">
        <f>SUMIFS(BS_Db!K:K,BS_Db!$B:$B,Detail_BS!$B$8,BS_Db!$C:$C,Detail_BS!$C$8)</f>
        <v>10</v>
      </c>
      <c r="L8" s="30">
        <f>SUMIFS(BS_Db!L:L,BS_Db!$B:$B,Detail_BS!$B$8,BS_Db!$C:$C,Detail_BS!$C$8)</f>
        <v>10.315</v>
      </c>
      <c r="M8" s="30">
        <f>SUMIFS(BS_Db!M:M,BS_Db!$B:$B,Detail_BS!$B$8,BS_Db!$C:$C,Detail_BS!$C$8)</f>
        <v>11.225820000000001</v>
      </c>
      <c r="N8" s="30">
        <f>SUMIFS(BS_Db!N:N,BS_Db!$B:$B,Detail_BS!$B$8,BS_Db!$C:$C,Detail_BS!$C$8)</f>
        <v>15.42352</v>
      </c>
      <c r="O8" s="30">
        <f>SUMIFS(BS_Db!O:O,BS_Db!$B:$B,Detail_BS!$B$8,BS_Db!$C:$C,Detail_BS!$C$8)</f>
        <v>15.37852</v>
      </c>
      <c r="P8" s="30">
        <f>SUMIFS(BS_Db!P:P,BS_Db!$B:$B,Detail_BS!$B$8,BS_Db!$C:$C,Detail_BS!$C$8)</f>
        <v>49.600059999999999</v>
      </c>
      <c r="Q8" s="30">
        <f>SUMIFS(BS_Db!Q:Q,BS_Db!$B:$B,Detail_BS!$B$8,BS_Db!$C:$C,Detail_BS!$C$8)</f>
        <v>128.58063000000001</v>
      </c>
      <c r="R8" s="30">
        <f>SUMIFS(BS_Db!R:R,BS_Db!$B:$B,Detail_BS!$B$8,BS_Db!$C:$C,Detail_BS!$C$8)</f>
        <v>112.78032</v>
      </c>
      <c r="S8" s="30">
        <f>SUMIFS(BS_Db!S:S,BS_Db!$B:$B,Detail_BS!$B$8,BS_Db!$C:$C,Detail_BS!$C$8)</f>
        <v>138.29267000000002</v>
      </c>
      <c r="T8" s="31">
        <f>SUMIFS(BS_Db!T:T,BS_Db!$B:$B,Detail_BS!$B$8,BS_Db!$C:$C,Detail_BS!$C$8)</f>
        <v>150.85818</v>
      </c>
      <c r="U8" s="30">
        <f>SUMIFS(BS_Db!U:U,BS_Db!$B:$B,Detail_BS!$B$8,BS_Db!$C:$C,Detail_BS!$C$8)</f>
        <v>161.95479999999998</v>
      </c>
      <c r="V8" s="30">
        <f>SUMIFS(BS_Db!V:V,BS_Db!$B:$B,Detail_BS!$B$8,BS_Db!$C:$C,Detail_BS!$C$8)</f>
        <v>168.51626000000002</v>
      </c>
      <c r="W8" s="30">
        <f>SUMIFS(BS_Db!W:W,BS_Db!$B:$B,Detail_BS!$B$8,BS_Db!$C:$C,Detail_BS!$C$8)</f>
        <v>123.9106</v>
      </c>
      <c r="X8" s="30">
        <f>SUMIFS(BS_Db!X:X,BS_Db!$B:$B,Detail_BS!$B$8,BS_Db!$C:$C,Detail_BS!$C$8)</f>
        <v>86.599969999999999</v>
      </c>
      <c r="Y8" s="30">
        <f>SUMIFS(BS_Db!Y:Y,BS_Db!$B:$B,Detail_BS!$B$8,BS_Db!$C:$C,Detail_BS!$C$8)</f>
        <v>63.589700000000001</v>
      </c>
      <c r="Z8" s="30">
        <f>SUMIFS(BS_Db!Z:Z,BS_Db!$B:$B,Detail_BS!$B$8,BS_Db!$C:$C,Detail_BS!$C$8)</f>
        <v>68.030470000000008</v>
      </c>
      <c r="AA8" s="30">
        <f>SUMIFS(BS_Db!AA:AA,BS_Db!$B:$B,Detail_BS!$B$8,BS_Db!$C:$C,Detail_BS!$C$8)</f>
        <v>71.706690000000009</v>
      </c>
      <c r="AB8" s="30">
        <f>SUMIFS(BS_Db!AB:AB,BS_Db!$B:$B,Detail_BS!$B$8,BS_Db!$C:$C,Detail_BS!$C$8)</f>
        <v>66.669149999999988</v>
      </c>
      <c r="AC8" s="30">
        <f>SUMIFS(BS_Db!AC:AC,BS_Db!$B:$B,Detail_BS!$B$8,BS_Db!$C:$C,Detail_BS!$C$8)</f>
        <v>41.602510000000002</v>
      </c>
      <c r="AD8" s="30">
        <f>SUMIFS(BS_Db!AD:AD,BS_Db!$B:$B,Detail_BS!$B$8,BS_Db!$C:$C,Detail_BS!$C$8)</f>
        <v>55.008470000000003</v>
      </c>
      <c r="AE8" s="30">
        <f>SUMIFS(BS_Db!AE:AE,BS_Db!$B:$B,Detail_BS!$B$8,BS_Db!$C:$C,Detail_BS!$C$8)</f>
        <v>49.867789999999999</v>
      </c>
      <c r="AF8" s="31">
        <f>SUMIFS(BS_Db!AF:AF,BS_Db!$B:$B,Detail_BS!$B$8,BS_Db!$C:$C,Detail_BS!$C$8)</f>
        <v>68.55735</v>
      </c>
      <c r="AG8" s="30">
        <f>SUMIFS(BS_Db!AG:AG,BS_Db!$B:$B,Detail_BS!$B$8,BS_Db!$C:$C,Detail_BS!$C$8)</f>
        <v>67.807259999999999</v>
      </c>
      <c r="AH8" s="30">
        <f>SUMIFS(BS_Db!AH:AH,BS_Db!$B:$B,Detail_BS!$B$8,BS_Db!$C:$C,Detail_BS!$C$8)</f>
        <v>69.564410000000009</v>
      </c>
      <c r="AI8" s="30">
        <f>SUMIFS(BS_Db!AI:AI,BS_Db!$B:$B,Detail_BS!$B$8,BS_Db!$C:$C,Detail_BS!$C$8)</f>
        <v>38.489470000000004</v>
      </c>
      <c r="AJ8" s="30">
        <f>SUMIFS(BS_Db!AJ:AJ,BS_Db!$B:$B,Detail_BS!$B$8,BS_Db!$C:$C,Detail_BS!$C$8)</f>
        <v>50.330739999999999</v>
      </c>
      <c r="AK8" s="30">
        <f>SUMIFS(BS_Db!AK:AK,BS_Db!$B:$B,Detail_BS!$B$8,BS_Db!$C:$C,Detail_BS!$C$8)</f>
        <v>59.714100000000002</v>
      </c>
      <c r="AM8" s="30">
        <f t="shared" si="1"/>
        <v>0</v>
      </c>
      <c r="AN8" s="30">
        <f t="shared" si="2"/>
        <v>138.29267000000002</v>
      </c>
      <c r="AO8" s="30">
        <f t="shared" si="3"/>
        <v>49.867789999999999</v>
      </c>
      <c r="AP8" s="30">
        <f t="shared" si="4"/>
        <v>63.589700000000001</v>
      </c>
      <c r="AQ8" s="30">
        <f t="shared" si="5"/>
        <v>59.714100000000002</v>
      </c>
    </row>
    <row r="9" spans="1:43" x14ac:dyDescent="0.3">
      <c r="A9" s="83" t="str" cm="1">
        <f t="array" ref="A9">IF(B9="","",IF(AND(H9:AK9=0),"n/a",""))</f>
        <v/>
      </c>
      <c r="B9" s="25" t="s">
        <v>378</v>
      </c>
      <c r="C9" s="25" t="s">
        <v>379</v>
      </c>
      <c r="D9" s="25" t="str">
        <f>_xlfn.XLOOKUP(C9,BS_Db!$C:$C,BS_Db!D:D)</f>
        <v xml:space="preserve">Current Assets   </v>
      </c>
      <c r="E9" s="25" t="str">
        <f>_xlfn.XLOOKUP(C9,BS_Db!$C:$C,BS_Db!E:E)</f>
        <v>Cash &amp; Cash Equivalents</v>
      </c>
      <c r="F9" s="25" t="str">
        <f>_xlfn.XLOOKUP(C9,BS_Db!$C:$C,BS_Db!F:F)</f>
        <v xml:space="preserve">Current Assets   </v>
      </c>
      <c r="G9" s="31">
        <f>SUMIFS(BS_Db!G:G,BS_Db!$B:$B,Detail_BS!$B$9,BS_Db!$C:$C,Detail_BS!$C$9)</f>
        <v>0</v>
      </c>
      <c r="H9" s="31">
        <f>SUMIFS(BS_Db!H:H,BS_Db!$B:$B,Detail_BS!$B$9,BS_Db!$C:$C,Detail_BS!$C$9)</f>
        <v>0</v>
      </c>
      <c r="I9" s="30">
        <f>SUMIFS(BS_Db!I:I,BS_Db!$B:$B,Detail_BS!$B$9,BS_Db!$C:$C,Detail_BS!$C$9)</f>
        <v>0</v>
      </c>
      <c r="J9" s="30">
        <f>SUMIFS(BS_Db!J:J,BS_Db!$B:$B,Detail_BS!$B$9,BS_Db!$C:$C,Detail_BS!$C$9)</f>
        <v>0</v>
      </c>
      <c r="K9" s="30">
        <f>SUMIFS(BS_Db!K:K,BS_Db!$B:$B,Detail_BS!$B$9,BS_Db!$C:$C,Detail_BS!$C$9)</f>
        <v>0</v>
      </c>
      <c r="L9" s="30">
        <f>SUMIFS(BS_Db!L:L,BS_Db!$B:$B,Detail_BS!$B$9,BS_Db!$C:$C,Detail_BS!$C$9)</f>
        <v>5</v>
      </c>
      <c r="M9" s="30">
        <f>SUMIFS(BS_Db!M:M,BS_Db!$B:$B,Detail_BS!$B$9,BS_Db!$C:$C,Detail_BS!$C$9)</f>
        <v>5</v>
      </c>
      <c r="N9" s="30">
        <f>SUMIFS(BS_Db!N:N,BS_Db!$B:$B,Detail_BS!$B$9,BS_Db!$C:$C,Detail_BS!$C$9)</f>
        <v>5</v>
      </c>
      <c r="O9" s="30">
        <f>SUMIFS(BS_Db!O:O,BS_Db!$B:$B,Detail_BS!$B$9,BS_Db!$C:$C,Detail_BS!$C$9)</f>
        <v>5</v>
      </c>
      <c r="P9" s="30">
        <f>SUMIFS(BS_Db!P:P,BS_Db!$B:$B,Detail_BS!$B$9,BS_Db!$C:$C,Detail_BS!$C$9)</f>
        <v>5</v>
      </c>
      <c r="Q9" s="30">
        <f>SUMIFS(BS_Db!Q:Q,BS_Db!$B:$B,Detail_BS!$B$9,BS_Db!$C:$C,Detail_BS!$C$9)</f>
        <v>7.1644199999999998</v>
      </c>
      <c r="R9" s="30">
        <f>SUMIFS(BS_Db!R:R,BS_Db!$B:$B,Detail_BS!$B$9,BS_Db!$C:$C,Detail_BS!$C$9)</f>
        <v>16.118639999999999</v>
      </c>
      <c r="S9" s="30">
        <f>SUMIFS(BS_Db!S:S,BS_Db!$B:$B,Detail_BS!$B$9,BS_Db!$C:$C,Detail_BS!$C$9)</f>
        <v>16.147040000000001</v>
      </c>
      <c r="T9" s="31">
        <f>SUMIFS(BS_Db!T:T,BS_Db!$B:$B,Detail_BS!$B$9,BS_Db!$C:$C,Detail_BS!$C$9)</f>
        <v>10.016959999999999</v>
      </c>
      <c r="U9" s="30">
        <f>SUMIFS(BS_Db!U:U,BS_Db!$B:$B,Detail_BS!$B$9,BS_Db!$C:$C,Detail_BS!$C$9)</f>
        <v>8.2502300000000002</v>
      </c>
      <c r="V9" s="30">
        <f>SUMIFS(BS_Db!V:V,BS_Db!$B:$B,Detail_BS!$B$9,BS_Db!$C:$C,Detail_BS!$C$9)</f>
        <v>6.8455399999999997</v>
      </c>
      <c r="W9" s="30">
        <f>SUMIFS(BS_Db!W:W,BS_Db!$B:$B,Detail_BS!$B$9,BS_Db!$C:$C,Detail_BS!$C$9)</f>
        <v>5.0675100000000004</v>
      </c>
      <c r="X9" s="30">
        <f>SUMIFS(BS_Db!X:X,BS_Db!$B:$B,Detail_BS!$B$9,BS_Db!$C:$C,Detail_BS!$C$9)</f>
        <v>10.348510000000001</v>
      </c>
      <c r="Y9" s="30">
        <f>SUMIFS(BS_Db!Y:Y,BS_Db!$B:$B,Detail_BS!$B$9,BS_Db!$C:$C,Detail_BS!$C$9)</f>
        <v>8.7966299999999986</v>
      </c>
      <c r="Z9" s="30">
        <f>SUMIFS(BS_Db!Z:Z,BS_Db!$B:$B,Detail_BS!$B$9,BS_Db!$C:$C,Detail_BS!$C$9)</f>
        <v>1.9824000000000002</v>
      </c>
      <c r="AA9" s="30">
        <f>SUMIFS(BS_Db!AA:AA,BS_Db!$B:$B,Detail_BS!$B$9,BS_Db!$C:$C,Detail_BS!$C$9)</f>
        <v>1.89351</v>
      </c>
      <c r="AB9" s="30">
        <f>SUMIFS(BS_Db!AB:AB,BS_Db!$B:$B,Detail_BS!$B$9,BS_Db!$C:$C,Detail_BS!$C$9)</f>
        <v>2.61449</v>
      </c>
      <c r="AC9" s="30">
        <f>SUMIFS(BS_Db!AC:AC,BS_Db!$B:$B,Detail_BS!$B$9,BS_Db!$C:$C,Detail_BS!$C$9)</f>
        <v>28.0016</v>
      </c>
      <c r="AD9" s="30">
        <f>SUMIFS(BS_Db!AD:AD,BS_Db!$B:$B,Detail_BS!$B$9,BS_Db!$C:$C,Detail_BS!$C$9)</f>
        <v>7.8350200000000001</v>
      </c>
      <c r="AE9" s="30">
        <f>SUMIFS(BS_Db!AE:AE,BS_Db!$B:$B,Detail_BS!$B$9,BS_Db!$C:$C,Detail_BS!$C$9)</f>
        <v>2.95295</v>
      </c>
      <c r="AF9" s="31">
        <f>SUMIFS(BS_Db!AF:AF,BS_Db!$B:$B,Detail_BS!$B$9,BS_Db!$C:$C,Detail_BS!$C$9)</f>
        <v>3.3155799999999997</v>
      </c>
      <c r="AG9" s="30">
        <f>SUMIFS(BS_Db!AG:AG,BS_Db!$B:$B,Detail_BS!$B$9,BS_Db!$C:$C,Detail_BS!$C$9)</f>
        <v>4.9284099999999995</v>
      </c>
      <c r="AH9" s="30">
        <f>SUMIFS(BS_Db!AH:AH,BS_Db!$B:$B,Detail_BS!$B$9,BS_Db!$C:$C,Detail_BS!$C$9)</f>
        <v>5.5247299999999999</v>
      </c>
      <c r="AI9" s="30">
        <f>SUMIFS(BS_Db!AI:AI,BS_Db!$B:$B,Detail_BS!$B$9,BS_Db!$C:$C,Detail_BS!$C$9)</f>
        <v>32.667520000000003</v>
      </c>
      <c r="AJ9" s="30">
        <f>SUMIFS(BS_Db!AJ:AJ,BS_Db!$B:$B,Detail_BS!$B$9,BS_Db!$C:$C,Detail_BS!$C$9)</f>
        <v>9.2682099999999998</v>
      </c>
      <c r="AK9" s="30">
        <f>SUMIFS(BS_Db!AK:AK,BS_Db!$B:$B,Detail_BS!$B$9,BS_Db!$C:$C,Detail_BS!$C$9)</f>
        <v>4.4940500000000005</v>
      </c>
      <c r="AM9" s="30">
        <f t="shared" si="1"/>
        <v>0</v>
      </c>
      <c r="AN9" s="30">
        <f t="shared" si="2"/>
        <v>16.147040000000001</v>
      </c>
      <c r="AO9" s="30">
        <f t="shared" si="3"/>
        <v>2.95295</v>
      </c>
      <c r="AP9" s="31">
        <f t="shared" si="4"/>
        <v>8.7966299999999986</v>
      </c>
      <c r="AQ9" s="30">
        <f t="shared" si="5"/>
        <v>4.4940500000000005</v>
      </c>
    </row>
    <row r="10" spans="1:43" x14ac:dyDescent="0.3">
      <c r="A10" s="83" t="str" cm="1">
        <f t="array" ref="A10">IF(B10="","",IF(AND(H10:AK10=0),"n/a",""))</f>
        <v/>
      </c>
      <c r="B10" s="154" t="str">
        <f>E9</f>
        <v>Cash &amp; Cash Equivalents</v>
      </c>
      <c r="C10" s="154"/>
      <c r="D10" s="154"/>
      <c r="E10" s="154"/>
      <c r="F10" s="154"/>
      <c r="G10" s="195">
        <f>SUM(G5:G9)</f>
        <v>119.80522999999999</v>
      </c>
      <c r="H10" s="195">
        <f>SUM(H5:H9)</f>
        <v>141.50592</v>
      </c>
      <c r="I10" s="112">
        <f t="shared" ref="I10:AK10" si="6">SUM(I5:I9)</f>
        <v>166.15153999999995</v>
      </c>
      <c r="J10" s="112">
        <f t="shared" si="6"/>
        <v>176.84378999999998</v>
      </c>
      <c r="K10" s="112">
        <f t="shared" si="6"/>
        <v>186.47101999999998</v>
      </c>
      <c r="L10" s="112">
        <f t="shared" si="6"/>
        <v>155.10916</v>
      </c>
      <c r="M10" s="112">
        <f t="shared" si="6"/>
        <v>171.72961000000004</v>
      </c>
      <c r="N10" s="112">
        <f t="shared" si="6"/>
        <v>178.44743</v>
      </c>
      <c r="O10" s="112">
        <f t="shared" si="6"/>
        <v>169.71007</v>
      </c>
      <c r="P10" s="112">
        <f t="shared" si="6"/>
        <v>390.99037999999996</v>
      </c>
      <c r="Q10" s="112">
        <f t="shared" si="6"/>
        <v>361.31905</v>
      </c>
      <c r="R10" s="112">
        <f t="shared" si="6"/>
        <v>339.47122999999999</v>
      </c>
      <c r="S10" s="112">
        <f t="shared" si="6"/>
        <v>166.88808000000003</v>
      </c>
      <c r="T10" s="195">
        <f t="shared" si="6"/>
        <v>178.77546000000001</v>
      </c>
      <c r="U10" s="112">
        <f t="shared" si="6"/>
        <v>257.31148999999994</v>
      </c>
      <c r="V10" s="112">
        <f t="shared" si="6"/>
        <v>266.13661999999999</v>
      </c>
      <c r="W10" s="112">
        <f t="shared" si="6"/>
        <v>223.2638</v>
      </c>
      <c r="X10" s="112">
        <f t="shared" si="6"/>
        <v>196.11917000000003</v>
      </c>
      <c r="Y10" s="112">
        <f t="shared" si="6"/>
        <v>83.838719999999995</v>
      </c>
      <c r="Z10" s="112">
        <f t="shared" si="6"/>
        <v>89.65879000000001</v>
      </c>
      <c r="AA10" s="112">
        <f t="shared" si="6"/>
        <v>92.966120000000018</v>
      </c>
      <c r="AB10" s="112">
        <f t="shared" si="6"/>
        <v>104.72642999999999</v>
      </c>
      <c r="AC10" s="112">
        <f t="shared" si="6"/>
        <v>111.90772</v>
      </c>
      <c r="AD10" s="112">
        <f t="shared" si="6"/>
        <v>110.2967</v>
      </c>
      <c r="AE10" s="112">
        <f t="shared" si="6"/>
        <v>114.46915</v>
      </c>
      <c r="AF10" s="195">
        <f t="shared" si="6"/>
        <v>158.75310000000002</v>
      </c>
      <c r="AG10" s="112">
        <f t="shared" si="6"/>
        <v>182.22504000000004</v>
      </c>
      <c r="AH10" s="112">
        <f t="shared" si="6"/>
        <v>206.62311000000003</v>
      </c>
      <c r="AI10" s="112">
        <f t="shared" si="6"/>
        <v>140.97455000000002</v>
      </c>
      <c r="AJ10" s="112">
        <f t="shared" si="6"/>
        <v>166.36231000000001</v>
      </c>
      <c r="AK10" s="112">
        <f t="shared" si="6"/>
        <v>176.18610999999999</v>
      </c>
      <c r="AM10" s="112">
        <f t="shared" si="1"/>
        <v>119.80522999999999</v>
      </c>
      <c r="AN10" s="112">
        <f t="shared" si="2"/>
        <v>166.88808000000003</v>
      </c>
      <c r="AO10" s="112">
        <f t="shared" si="3"/>
        <v>114.46915</v>
      </c>
      <c r="AP10" s="195">
        <f t="shared" si="4"/>
        <v>83.838719999999995</v>
      </c>
      <c r="AQ10" s="112">
        <f t="shared" si="5"/>
        <v>176.18610999999999</v>
      </c>
    </row>
    <row r="11" spans="1:43" ht="5.0999999999999996" customHeight="1" x14ac:dyDescent="0.3">
      <c r="A11" s="83"/>
      <c r="G11" s="31"/>
      <c r="H11" s="31"/>
      <c r="I11" s="30"/>
      <c r="J11" s="30"/>
      <c r="K11" s="30"/>
      <c r="L11" s="30"/>
      <c r="M11" s="30"/>
      <c r="N11" s="30"/>
      <c r="O11" s="30"/>
      <c r="P11" s="30"/>
      <c r="Q11" s="30"/>
      <c r="R11" s="30"/>
      <c r="S11" s="30"/>
      <c r="T11" s="31"/>
      <c r="U11" s="30"/>
      <c r="V11" s="30"/>
      <c r="W11" s="30"/>
      <c r="X11" s="30"/>
      <c r="Y11" s="30"/>
      <c r="Z11" s="30"/>
      <c r="AA11" s="30"/>
      <c r="AB11" s="30"/>
      <c r="AC11" s="30"/>
      <c r="AD11" s="30"/>
      <c r="AE11" s="30"/>
      <c r="AF11" s="31"/>
      <c r="AG11" s="30"/>
      <c r="AH11" s="30"/>
      <c r="AI11" s="30"/>
      <c r="AJ11" s="30"/>
      <c r="AK11" s="30"/>
      <c r="AM11" s="30"/>
      <c r="AN11" s="30"/>
      <c r="AO11" s="30"/>
      <c r="AP11" s="31"/>
      <c r="AQ11" s="30"/>
    </row>
    <row r="12" spans="1:43" x14ac:dyDescent="0.3">
      <c r="A12" s="83" t="str" cm="1">
        <f t="array" ref="A12">IF(B12="","",IF(AND(H12:AK12=0),"n/a",""))</f>
        <v/>
      </c>
      <c r="B12" s="25" t="s">
        <v>380</v>
      </c>
      <c r="C12" s="25" t="s">
        <v>34</v>
      </c>
      <c r="D12" s="25" t="str">
        <f>_xlfn.XLOOKUP(C12,BS_Db!$C:$C,BS_Db!D:D)</f>
        <v xml:space="preserve">Current Assets   </v>
      </c>
      <c r="E12" s="25" t="str">
        <f>_xlfn.XLOOKUP(C12,BS_Db!$C:$C,BS_Db!E:E)</f>
        <v>Accounts Receivable</v>
      </c>
      <c r="F12" s="25" t="str">
        <f>_xlfn.XLOOKUP(C12,BS_Db!$C:$C,BS_Db!F:F)</f>
        <v xml:space="preserve">Current Assets   </v>
      </c>
      <c r="G12" s="31">
        <f>SUMIFS(BS_Db!G:G,BS_Db!$B:$B,Detail_BS!$B$12,BS_Db!$C:$C,Detail_BS!$C$12)</f>
        <v>4.5979999999999999</v>
      </c>
      <c r="H12" s="31">
        <f>SUMIFS(BS_Db!H:H,BS_Db!$B:$B,Detail_BS!$B$12,BS_Db!$C:$C,Detail_BS!$C$12)</f>
        <v>5.7602600000000006</v>
      </c>
      <c r="I12" s="30">
        <f>SUMIFS(BS_Db!I:I,BS_Db!$B:$B,Detail_BS!$B$12,BS_Db!$C:$C,Detail_BS!$C$12)</f>
        <v>3.5389699999999999</v>
      </c>
      <c r="J12" s="30">
        <f>SUMIFS(BS_Db!J:J,BS_Db!$B:$B,Detail_BS!$B$12,BS_Db!$C:$C,Detail_BS!$C$12)</f>
        <v>5.0241699999999998</v>
      </c>
      <c r="K12" s="30">
        <f>SUMIFS(BS_Db!K:K,BS_Db!$B:$B,Detail_BS!$B$12,BS_Db!$C:$C,Detail_BS!$C$12)</f>
        <v>3.3657699999999999</v>
      </c>
      <c r="L12" s="30">
        <f>SUMIFS(BS_Db!L:L,BS_Db!$B:$B,Detail_BS!$B$12,BS_Db!$C:$C,Detail_BS!$C$12)</f>
        <v>4.0178000000000003</v>
      </c>
      <c r="M12" s="30">
        <f>SUMIFS(BS_Db!M:M,BS_Db!$B:$B,Detail_BS!$B$12,BS_Db!$C:$C,Detail_BS!$C$12)</f>
        <v>5.0810000000000004</v>
      </c>
      <c r="N12" s="30">
        <f>SUMIFS(BS_Db!N:N,BS_Db!$B:$B,Detail_BS!$B$12,BS_Db!$C:$C,Detail_BS!$C$12)</f>
        <v>2.4474</v>
      </c>
      <c r="O12" s="30">
        <f>SUMIFS(BS_Db!O:O,BS_Db!$B:$B,Detail_BS!$B$12,BS_Db!$C:$C,Detail_BS!$C$12)</f>
        <v>5.4447700000000001</v>
      </c>
      <c r="P12" s="30">
        <f>SUMIFS(BS_Db!P:P,BS_Db!$B:$B,Detail_BS!$B$12,BS_Db!$C:$C,Detail_BS!$C$12)</f>
        <v>7.3767700000000005</v>
      </c>
      <c r="Q12" s="30">
        <f>SUMIFS(BS_Db!Q:Q,BS_Db!$B:$B,Detail_BS!$B$12,BS_Db!$C:$C,Detail_BS!$C$12)</f>
        <v>5.1404499999999995</v>
      </c>
      <c r="R12" s="30">
        <f>SUMIFS(BS_Db!R:R,BS_Db!$B:$B,Detail_BS!$B$12,BS_Db!$C:$C,Detail_BS!$C$12)</f>
        <v>6.7606800000000007</v>
      </c>
      <c r="S12" s="30">
        <f>SUMIFS(BS_Db!S:S,BS_Db!$B:$B,Detail_BS!$B$12,BS_Db!$C:$C,Detail_BS!$C$12)</f>
        <v>2.8532500000000001</v>
      </c>
      <c r="T12" s="31">
        <f>SUMIFS(BS_Db!T:T,BS_Db!$B:$B,Detail_BS!$B$12,BS_Db!$C:$C,Detail_BS!$C$12)</f>
        <v>4.5192500000000004</v>
      </c>
      <c r="U12" s="30">
        <f>SUMIFS(BS_Db!U:U,BS_Db!$B:$B,Detail_BS!$B$12,BS_Db!$C:$C,Detail_BS!$C$12)</f>
        <v>5.89323</v>
      </c>
      <c r="V12" s="30">
        <f>SUMIFS(BS_Db!V:V,BS_Db!$B:$B,Detail_BS!$B$12,BS_Db!$C:$C,Detail_BS!$C$12)</f>
        <v>7.443000000000001E-2</v>
      </c>
      <c r="W12" s="30">
        <f>SUMIFS(BS_Db!W:W,BS_Db!$B:$B,Detail_BS!$B$12,BS_Db!$C:$C,Detail_BS!$C$12)</f>
        <v>4.6981700000000002</v>
      </c>
      <c r="X12" s="30">
        <f>SUMIFS(BS_Db!X:X,BS_Db!$B:$B,Detail_BS!$B$12,BS_Db!$C:$C,Detail_BS!$C$12)</f>
        <v>10.55317</v>
      </c>
      <c r="Y12" s="30">
        <f>SUMIFS(BS_Db!Y:Y,BS_Db!$B:$B,Detail_BS!$B$12,BS_Db!$C:$C,Detail_BS!$C$12)</f>
        <v>3.5100199999999999</v>
      </c>
      <c r="Z12" s="30">
        <f>SUMIFS(BS_Db!Z:Z,BS_Db!$B:$B,Detail_BS!$B$12,BS_Db!$C:$C,Detail_BS!$C$12)</f>
        <v>3.8794400000000002</v>
      </c>
      <c r="AA12" s="30">
        <f>SUMIFS(BS_Db!AA:AA,BS_Db!$B:$B,Detail_BS!$B$12,BS_Db!$C:$C,Detail_BS!$C$12)</f>
        <v>12.979950000000001</v>
      </c>
      <c r="AB12" s="30">
        <f>SUMIFS(BS_Db!AB:AB,BS_Db!$B:$B,Detail_BS!$B$12,BS_Db!$C:$C,Detail_BS!$C$12)</f>
        <v>7.6042200000000006</v>
      </c>
      <c r="AC12" s="30">
        <f>SUMIFS(BS_Db!AC:AC,BS_Db!$B:$B,Detail_BS!$B$12,BS_Db!$C:$C,Detail_BS!$C$12)</f>
        <v>11.198129999999999</v>
      </c>
      <c r="AD12" s="30">
        <f>SUMIFS(BS_Db!AD:AD,BS_Db!$B:$B,Detail_BS!$B$12,BS_Db!$C:$C,Detail_BS!$C$12)</f>
        <v>23.983900000000002</v>
      </c>
      <c r="AE12" s="30">
        <f>SUMIFS(BS_Db!AE:AE,BS_Db!$B:$B,Detail_BS!$B$12,BS_Db!$C:$C,Detail_BS!$C$12)</f>
        <v>12.621879999999999</v>
      </c>
      <c r="AF12" s="31">
        <f>SUMIFS(BS_Db!AF:AF,BS_Db!$B:$B,Detail_BS!$B$12,BS_Db!$C:$C,Detail_BS!$C$12)</f>
        <v>16.816959999999998</v>
      </c>
      <c r="AG12" s="30">
        <f>SUMIFS(BS_Db!AG:AG,BS_Db!$B:$B,Detail_BS!$B$12,BS_Db!$C:$C,Detail_BS!$C$12)</f>
        <v>16.058499999999999</v>
      </c>
      <c r="AH12" s="30">
        <f>SUMIFS(BS_Db!AH:AH,BS_Db!$B:$B,Detail_BS!$B$12,BS_Db!$C:$C,Detail_BS!$C$12)</f>
        <v>17.68458</v>
      </c>
      <c r="AI12" s="30">
        <f>SUMIFS(BS_Db!AI:AI,BS_Db!$B:$B,Detail_BS!$B$12,BS_Db!$C:$C,Detail_BS!$C$12)</f>
        <v>25.747160000000001</v>
      </c>
      <c r="AJ12" s="30">
        <f>SUMIFS(BS_Db!AJ:AJ,BS_Db!$B:$B,Detail_BS!$B$12,BS_Db!$C:$C,Detail_BS!$C$12)</f>
        <v>10.878440000000001</v>
      </c>
      <c r="AK12" s="30">
        <f>SUMIFS(BS_Db!AK:AK,BS_Db!$B:$B,Detail_BS!$B$12,BS_Db!$C:$C,Detail_BS!$C$12)</f>
        <v>26.102599999999999</v>
      </c>
      <c r="AM12" s="30">
        <f t="shared" si="1"/>
        <v>4.5979999999999999</v>
      </c>
      <c r="AN12" s="30">
        <f t="shared" si="2"/>
        <v>2.8532500000000001</v>
      </c>
      <c r="AO12" s="30">
        <f t="shared" si="3"/>
        <v>12.621879999999999</v>
      </c>
      <c r="AP12" s="31">
        <f t="shared" si="4"/>
        <v>3.5100199999999999</v>
      </c>
      <c r="AQ12" s="30">
        <f t="shared" si="5"/>
        <v>26.102599999999999</v>
      </c>
    </row>
    <row r="13" spans="1:43" x14ac:dyDescent="0.3">
      <c r="A13" s="83" t="str" cm="1">
        <f t="array" ref="A13">IF(B13="","",IF(AND(H13:AK13=0),"n/a",""))</f>
        <v/>
      </c>
      <c r="B13" s="261" t="s">
        <v>35</v>
      </c>
      <c r="C13" s="261"/>
      <c r="D13" s="261"/>
      <c r="E13" s="261"/>
      <c r="F13" s="261"/>
      <c r="G13" s="116">
        <f>G10+G12</f>
        <v>124.40322999999999</v>
      </c>
      <c r="H13" s="116">
        <f>H10+H12</f>
        <v>147.26617999999999</v>
      </c>
      <c r="I13" s="115">
        <f t="shared" ref="I13:AK13" si="7">I10+I12</f>
        <v>169.69050999999996</v>
      </c>
      <c r="J13" s="115">
        <f t="shared" si="7"/>
        <v>181.86795999999998</v>
      </c>
      <c r="K13" s="115">
        <f t="shared" si="7"/>
        <v>189.83678999999998</v>
      </c>
      <c r="L13" s="115">
        <f t="shared" si="7"/>
        <v>159.12696</v>
      </c>
      <c r="M13" s="115">
        <f t="shared" si="7"/>
        <v>176.81061000000003</v>
      </c>
      <c r="N13" s="115">
        <f t="shared" si="7"/>
        <v>180.89482999999998</v>
      </c>
      <c r="O13" s="115">
        <f t="shared" si="7"/>
        <v>175.15484000000001</v>
      </c>
      <c r="P13" s="115">
        <f t="shared" si="7"/>
        <v>398.36714999999998</v>
      </c>
      <c r="Q13" s="115">
        <f t="shared" si="7"/>
        <v>366.45949999999999</v>
      </c>
      <c r="R13" s="115">
        <f t="shared" si="7"/>
        <v>346.23190999999997</v>
      </c>
      <c r="S13" s="115">
        <f t="shared" si="7"/>
        <v>169.74133000000003</v>
      </c>
      <c r="T13" s="116">
        <f t="shared" si="7"/>
        <v>183.29471000000001</v>
      </c>
      <c r="U13" s="115">
        <f t="shared" si="7"/>
        <v>263.20471999999995</v>
      </c>
      <c r="V13" s="115">
        <f t="shared" si="7"/>
        <v>266.21105</v>
      </c>
      <c r="W13" s="115">
        <f t="shared" si="7"/>
        <v>227.96197000000001</v>
      </c>
      <c r="X13" s="115">
        <f t="shared" si="7"/>
        <v>206.67234000000002</v>
      </c>
      <c r="Y13" s="115">
        <f t="shared" si="7"/>
        <v>87.348739999999992</v>
      </c>
      <c r="Z13" s="115">
        <f t="shared" si="7"/>
        <v>93.538230000000013</v>
      </c>
      <c r="AA13" s="115">
        <f t="shared" si="7"/>
        <v>105.94607000000002</v>
      </c>
      <c r="AB13" s="115">
        <f t="shared" si="7"/>
        <v>112.33064999999999</v>
      </c>
      <c r="AC13" s="115">
        <f t="shared" si="7"/>
        <v>123.10585</v>
      </c>
      <c r="AD13" s="115">
        <f t="shared" si="7"/>
        <v>134.28059999999999</v>
      </c>
      <c r="AE13" s="115">
        <f t="shared" si="7"/>
        <v>127.09103</v>
      </c>
      <c r="AF13" s="116">
        <f t="shared" si="7"/>
        <v>175.57006000000001</v>
      </c>
      <c r="AG13" s="115">
        <f t="shared" si="7"/>
        <v>198.28354000000004</v>
      </c>
      <c r="AH13" s="115">
        <f t="shared" si="7"/>
        <v>224.30769000000004</v>
      </c>
      <c r="AI13" s="115">
        <f t="shared" si="7"/>
        <v>166.72171000000003</v>
      </c>
      <c r="AJ13" s="115">
        <f t="shared" si="7"/>
        <v>177.24075000000002</v>
      </c>
      <c r="AK13" s="115">
        <f t="shared" si="7"/>
        <v>202.28870999999998</v>
      </c>
      <c r="AM13" s="115">
        <f t="shared" si="1"/>
        <v>124.40322999999999</v>
      </c>
      <c r="AN13" s="115">
        <f t="shared" si="2"/>
        <v>169.74133000000003</v>
      </c>
      <c r="AO13" s="115">
        <f t="shared" si="3"/>
        <v>127.09103</v>
      </c>
      <c r="AP13" s="116">
        <f t="shared" si="4"/>
        <v>87.348739999999992</v>
      </c>
      <c r="AQ13" s="115">
        <f t="shared" si="5"/>
        <v>202.28870999999998</v>
      </c>
    </row>
    <row r="14" spans="1:43" ht="5.0999999999999996" customHeight="1" x14ac:dyDescent="0.3">
      <c r="A14" s="83" t="str" cm="1">
        <f t="array" ref="A14">IF(B14="","",IF(AND(H14:AK14=0),"n/a",""))</f>
        <v/>
      </c>
      <c r="G14" s="31"/>
      <c r="H14" s="31"/>
      <c r="I14" s="30"/>
      <c r="J14" s="30"/>
      <c r="K14" s="30"/>
      <c r="L14" s="30"/>
      <c r="M14" s="30"/>
      <c r="N14" s="30"/>
      <c r="O14" s="30"/>
      <c r="P14" s="30"/>
      <c r="Q14" s="30"/>
      <c r="R14" s="30"/>
      <c r="S14" s="30"/>
      <c r="T14" s="31"/>
      <c r="U14" s="30"/>
      <c r="V14" s="30"/>
      <c r="W14" s="30"/>
      <c r="X14" s="30"/>
      <c r="Y14" s="30"/>
      <c r="Z14" s="30"/>
      <c r="AA14" s="30"/>
      <c r="AB14" s="30"/>
      <c r="AC14" s="30"/>
      <c r="AD14" s="30"/>
      <c r="AE14" s="30"/>
      <c r="AF14" s="31"/>
      <c r="AG14" s="30"/>
      <c r="AH14" s="30"/>
      <c r="AI14" s="30"/>
      <c r="AJ14" s="30"/>
      <c r="AK14" s="30"/>
      <c r="AM14" s="30">
        <f t="shared" si="1"/>
        <v>0</v>
      </c>
      <c r="AN14" s="30">
        <f t="shared" si="2"/>
        <v>0</v>
      </c>
      <c r="AO14" s="30">
        <f t="shared" si="3"/>
        <v>0</v>
      </c>
      <c r="AP14" s="31">
        <f t="shared" si="4"/>
        <v>0</v>
      </c>
      <c r="AQ14" s="30">
        <f t="shared" si="5"/>
        <v>0</v>
      </c>
    </row>
    <row r="15" spans="1:43" x14ac:dyDescent="0.3">
      <c r="A15" s="83" t="str" cm="1">
        <f t="array" ref="A15">IF(B15="","",IF(AND(H15:AK15=0),"n/a",""))</f>
        <v/>
      </c>
      <c r="B15" s="25" t="s">
        <v>382</v>
      </c>
      <c r="C15" s="25" t="s">
        <v>383</v>
      </c>
      <c r="D15" s="25" t="str">
        <f>_xlfn.XLOOKUP(C15,BS_Db!$C:$C,BS_Db!D:D)</f>
        <v xml:space="preserve">Long Term Assets   </v>
      </c>
      <c r="E15" s="25" t="str">
        <f>_xlfn.XLOOKUP(C15,BS_Db!$C:$C,BS_Db!E:E)</f>
        <v>Office Equipment &amp; Furniture</v>
      </c>
      <c r="F15" s="25" t="str">
        <f>_xlfn.XLOOKUP(C15,BS_Db!$C:$C,BS_Db!F:F)</f>
        <v>Fixed Assets, Net</v>
      </c>
      <c r="G15" s="31">
        <f>SUMIFS(BS_Db!G:G,BS_Db!$B:$B,Detail_BS!$B$15,BS_Db!$C:$C,Detail_BS!$C$15)</f>
        <v>110.45653999999999</v>
      </c>
      <c r="H15" s="31">
        <f>SUMIFS(BS_Db!H:H,BS_Db!$B:$B,Detail_BS!$B$15,BS_Db!$C:$C,Detail_BS!$C$15)</f>
        <v>110.45653999999999</v>
      </c>
      <c r="I15" s="30">
        <f>SUMIFS(BS_Db!I:I,BS_Db!$B:$B,Detail_BS!$B$15,BS_Db!$C:$C,Detail_BS!$C$15)</f>
        <v>110.45653999999999</v>
      </c>
      <c r="J15" s="30">
        <f>SUMIFS(BS_Db!J:J,BS_Db!$B:$B,Detail_BS!$B$15,BS_Db!$C:$C,Detail_BS!$C$15)</f>
        <v>110.45653999999999</v>
      </c>
      <c r="K15" s="30">
        <f>SUMIFS(BS_Db!K:K,BS_Db!$B:$B,Detail_BS!$B$15,BS_Db!$C:$C,Detail_BS!$C$15)</f>
        <v>110.45653999999999</v>
      </c>
      <c r="L15" s="30">
        <f>SUMIFS(BS_Db!L:L,BS_Db!$B:$B,Detail_BS!$B$15,BS_Db!$C:$C,Detail_BS!$C$15)</f>
        <v>110.45653999999999</v>
      </c>
      <c r="M15" s="30">
        <f>SUMIFS(BS_Db!M:M,BS_Db!$B:$B,Detail_BS!$B$15,BS_Db!$C:$C,Detail_BS!$C$15)</f>
        <v>110.45653999999999</v>
      </c>
      <c r="N15" s="30">
        <f>SUMIFS(BS_Db!N:N,BS_Db!$B:$B,Detail_BS!$B$15,BS_Db!$C:$C,Detail_BS!$C$15)</f>
        <v>110.45653999999999</v>
      </c>
      <c r="O15" s="30">
        <f>SUMIFS(BS_Db!O:O,BS_Db!$B:$B,Detail_BS!$B$15,BS_Db!$C:$C,Detail_BS!$C$15)</f>
        <v>110.45653999999999</v>
      </c>
      <c r="P15" s="30">
        <f>SUMIFS(BS_Db!P:P,BS_Db!$B:$B,Detail_BS!$B$15,BS_Db!$C:$C,Detail_BS!$C$15)</f>
        <v>110.45653999999999</v>
      </c>
      <c r="Q15" s="30">
        <f>SUMIFS(BS_Db!Q:Q,BS_Db!$B:$B,Detail_BS!$B$15,BS_Db!$C:$C,Detail_BS!$C$15)</f>
        <v>110.45653999999999</v>
      </c>
      <c r="R15" s="30">
        <f>SUMIFS(BS_Db!R:R,BS_Db!$B:$B,Detail_BS!$B$15,BS_Db!$C:$C,Detail_BS!$C$15)</f>
        <v>110.45653999999999</v>
      </c>
      <c r="S15" s="30">
        <f>SUMIFS(BS_Db!S:S,BS_Db!$B:$B,Detail_BS!$B$15,BS_Db!$C:$C,Detail_BS!$C$15)</f>
        <v>117.81883000000001</v>
      </c>
      <c r="T15" s="31">
        <f>SUMIFS(BS_Db!T:T,BS_Db!$B:$B,Detail_BS!$B$15,BS_Db!$C:$C,Detail_BS!$C$15)</f>
        <v>117.81883000000001</v>
      </c>
      <c r="U15" s="30">
        <f>SUMIFS(BS_Db!U:U,BS_Db!$B:$B,Detail_BS!$B$15,BS_Db!$C:$C,Detail_BS!$C$15)</f>
        <v>117.81883000000001</v>
      </c>
      <c r="V15" s="30">
        <f>SUMIFS(BS_Db!V:V,BS_Db!$B:$B,Detail_BS!$B$15,BS_Db!$C:$C,Detail_BS!$C$15)</f>
        <v>117.81883000000001</v>
      </c>
      <c r="W15" s="30">
        <f>SUMIFS(BS_Db!W:W,BS_Db!$B:$B,Detail_BS!$B$15,BS_Db!$C:$C,Detail_BS!$C$15)</f>
        <v>117.81883000000001</v>
      </c>
      <c r="X15" s="30">
        <f>SUMIFS(BS_Db!X:X,BS_Db!$B:$B,Detail_BS!$B$15,BS_Db!$C:$C,Detail_BS!$C$15)</f>
        <v>117.81883000000001</v>
      </c>
      <c r="Y15" s="30">
        <f>SUMIFS(BS_Db!Y:Y,BS_Db!$B:$B,Detail_BS!$B$15,BS_Db!$C:$C,Detail_BS!$C$15)</f>
        <v>117.81883000000001</v>
      </c>
      <c r="Z15" s="30">
        <f>SUMIFS(BS_Db!Z:Z,BS_Db!$B:$B,Detail_BS!$B$15,BS_Db!$C:$C,Detail_BS!$C$15)</f>
        <v>117.81883000000001</v>
      </c>
      <c r="AA15" s="30">
        <f>SUMIFS(BS_Db!AA:AA,BS_Db!$B:$B,Detail_BS!$B$15,BS_Db!$C:$C,Detail_BS!$C$15)</f>
        <v>117.81883000000001</v>
      </c>
      <c r="AB15" s="30">
        <f>SUMIFS(BS_Db!AB:AB,BS_Db!$B:$B,Detail_BS!$B$15,BS_Db!$C:$C,Detail_BS!$C$15)</f>
        <v>117.81883000000001</v>
      </c>
      <c r="AC15" s="30">
        <f>SUMIFS(BS_Db!AC:AC,BS_Db!$B:$B,Detail_BS!$B$15,BS_Db!$C:$C,Detail_BS!$C$15)</f>
        <v>117.81883000000001</v>
      </c>
      <c r="AD15" s="30">
        <f>SUMIFS(BS_Db!AD:AD,BS_Db!$B:$B,Detail_BS!$B$15,BS_Db!$C:$C,Detail_BS!$C$15)</f>
        <v>117.81883000000001</v>
      </c>
      <c r="AE15" s="30">
        <f>SUMIFS(BS_Db!AE:AE,BS_Db!$B:$B,Detail_BS!$B$15,BS_Db!$C:$C,Detail_BS!$C$15)</f>
        <v>148.67671999999999</v>
      </c>
      <c r="AF15" s="31">
        <f>SUMIFS(BS_Db!AF:AF,BS_Db!$B:$B,Detail_BS!$B$15,BS_Db!$C:$C,Detail_BS!$C$15)</f>
        <v>117.81883000000001</v>
      </c>
      <c r="AG15" s="30">
        <f>SUMIFS(BS_Db!AG:AG,BS_Db!$B:$B,Detail_BS!$B$15,BS_Db!$C:$C,Detail_BS!$C$15)</f>
        <v>117.81883000000001</v>
      </c>
      <c r="AH15" s="30">
        <f>SUMIFS(BS_Db!AH:AH,BS_Db!$B:$B,Detail_BS!$B$15,BS_Db!$C:$C,Detail_BS!$C$15)</f>
        <v>117.81883000000001</v>
      </c>
      <c r="AI15" s="30">
        <f>SUMIFS(BS_Db!AI:AI,BS_Db!$B:$B,Detail_BS!$B$15,BS_Db!$C:$C,Detail_BS!$C$15)</f>
        <v>117.81883000000001</v>
      </c>
      <c r="AJ15" s="30">
        <f>SUMIFS(BS_Db!AJ:AJ,BS_Db!$B:$B,Detail_BS!$B$15,BS_Db!$C:$C,Detail_BS!$C$15)</f>
        <v>117.81883000000001</v>
      </c>
      <c r="AK15" s="30">
        <f>SUMIFS(BS_Db!AK:AK,BS_Db!$B:$B,Detail_BS!$B$15,BS_Db!$C:$C,Detail_BS!$C$15)</f>
        <v>117.81883000000001</v>
      </c>
      <c r="AM15" s="30">
        <f t="shared" si="1"/>
        <v>110.45653999999999</v>
      </c>
      <c r="AN15" s="30">
        <f t="shared" si="2"/>
        <v>117.81883000000001</v>
      </c>
      <c r="AO15" s="30">
        <f t="shared" si="3"/>
        <v>148.67671999999999</v>
      </c>
      <c r="AP15" s="31">
        <f t="shared" si="4"/>
        <v>117.81883000000001</v>
      </c>
      <c r="AQ15" s="30">
        <f t="shared" si="5"/>
        <v>117.81883000000001</v>
      </c>
    </row>
    <row r="16" spans="1:43" x14ac:dyDescent="0.3">
      <c r="A16" s="83" t="str" cm="1">
        <f t="array" ref="A16">IF(B16="","",IF(AND(H16:AK16=0),"n/a",""))</f>
        <v/>
      </c>
      <c r="B16" s="25" t="s">
        <v>384</v>
      </c>
      <c r="C16" s="25" t="s">
        <v>385</v>
      </c>
      <c r="D16" s="25" t="str">
        <f>_xlfn.XLOOKUP(C16,BS_Db!$C:$C,BS_Db!D:D)</f>
        <v xml:space="preserve">Long Term Assets   </v>
      </c>
      <c r="E16" s="25" t="str">
        <f>_xlfn.XLOOKUP(C16,BS_Db!$C:$C,BS_Db!E:E)</f>
        <v>Accumulated Depreciation</v>
      </c>
      <c r="F16" s="25" t="str">
        <f>_xlfn.XLOOKUP(C16,BS_Db!$C:$C,BS_Db!F:F)</f>
        <v>Fixed Assets, Net</v>
      </c>
      <c r="G16" s="31">
        <f>SUMIFS(BS_Db!G:G,BS_Db!$B:$B,Detail_BS!$B$16,BS_Db!$C:$C,Detail_BS!$C$16)</f>
        <v>-110.45653999999999</v>
      </c>
      <c r="H16" s="31">
        <f>SUMIFS(BS_Db!H:H,BS_Db!$B:$B,Detail_BS!$B$16,BS_Db!$C:$C,Detail_BS!$C$16)</f>
        <v>-110.45653999999999</v>
      </c>
      <c r="I16" s="30">
        <f>SUMIFS(BS_Db!I:I,BS_Db!$B:$B,Detail_BS!$B$16,BS_Db!$C:$C,Detail_BS!$C$16)</f>
        <v>-110.45653999999999</v>
      </c>
      <c r="J16" s="30">
        <f>SUMIFS(BS_Db!J:J,BS_Db!$B:$B,Detail_BS!$B$16,BS_Db!$C:$C,Detail_BS!$C$16)</f>
        <v>-110.45653999999999</v>
      </c>
      <c r="K16" s="30">
        <f>SUMIFS(BS_Db!K:K,BS_Db!$B:$B,Detail_BS!$B$16,BS_Db!$C:$C,Detail_BS!$C$16)</f>
        <v>-110.45653999999999</v>
      </c>
      <c r="L16" s="30">
        <f>SUMIFS(BS_Db!L:L,BS_Db!$B:$B,Detail_BS!$B$16,BS_Db!$C:$C,Detail_BS!$C$16)</f>
        <v>-110.45653999999999</v>
      </c>
      <c r="M16" s="30">
        <f>SUMIFS(BS_Db!M:M,BS_Db!$B:$B,Detail_BS!$B$16,BS_Db!$C:$C,Detail_BS!$C$16)</f>
        <v>-110.45653999999999</v>
      </c>
      <c r="N16" s="30">
        <f>SUMIFS(BS_Db!N:N,BS_Db!$B:$B,Detail_BS!$B$16,BS_Db!$C:$C,Detail_BS!$C$16)</f>
        <v>-110.45653999999999</v>
      </c>
      <c r="O16" s="30">
        <f>SUMIFS(BS_Db!O:O,BS_Db!$B:$B,Detail_BS!$B$16,BS_Db!$C:$C,Detail_BS!$C$16)</f>
        <v>-110.45653999999999</v>
      </c>
      <c r="P16" s="30">
        <f>SUMIFS(BS_Db!P:P,BS_Db!$B:$B,Detail_BS!$B$16,BS_Db!$C:$C,Detail_BS!$C$16)</f>
        <v>-110.45653999999999</v>
      </c>
      <c r="Q16" s="30">
        <f>SUMIFS(BS_Db!Q:Q,BS_Db!$B:$B,Detail_BS!$B$16,BS_Db!$C:$C,Detail_BS!$C$16)</f>
        <v>-110.45653999999999</v>
      </c>
      <c r="R16" s="30">
        <f>SUMIFS(BS_Db!R:R,BS_Db!$B:$B,Detail_BS!$B$16,BS_Db!$C:$C,Detail_BS!$C$16)</f>
        <v>-110.45653999999999</v>
      </c>
      <c r="S16" s="30">
        <f>SUMIFS(BS_Db!S:S,BS_Db!$B:$B,Detail_BS!$B$16,BS_Db!$C:$C,Detail_BS!$C$16)</f>
        <v>-117.81854</v>
      </c>
      <c r="T16" s="31">
        <f>SUMIFS(BS_Db!T:T,BS_Db!$B:$B,Detail_BS!$B$16,BS_Db!$C:$C,Detail_BS!$C$16)</f>
        <v>-117.81854</v>
      </c>
      <c r="U16" s="30">
        <f>SUMIFS(BS_Db!U:U,BS_Db!$B:$B,Detail_BS!$B$16,BS_Db!$C:$C,Detail_BS!$C$16)</f>
        <v>-117.81854</v>
      </c>
      <c r="V16" s="30">
        <f>SUMIFS(BS_Db!V:V,BS_Db!$B:$B,Detail_BS!$B$16,BS_Db!$C:$C,Detail_BS!$C$16)</f>
        <v>-117.81854</v>
      </c>
      <c r="W16" s="30">
        <f>SUMIFS(BS_Db!W:W,BS_Db!$B:$B,Detail_BS!$B$16,BS_Db!$C:$C,Detail_BS!$C$16)</f>
        <v>-117.81854</v>
      </c>
      <c r="X16" s="30">
        <f>SUMIFS(BS_Db!X:X,BS_Db!$B:$B,Detail_BS!$B$16,BS_Db!$C:$C,Detail_BS!$C$16)</f>
        <v>-117.81854</v>
      </c>
      <c r="Y16" s="30">
        <f>SUMIFS(BS_Db!Y:Y,BS_Db!$B:$B,Detail_BS!$B$16,BS_Db!$C:$C,Detail_BS!$C$16)</f>
        <v>-117.81854</v>
      </c>
      <c r="Z16" s="30">
        <f>SUMIFS(BS_Db!Z:Z,BS_Db!$B:$B,Detail_BS!$B$16,BS_Db!$C:$C,Detail_BS!$C$16)</f>
        <v>-117.81854</v>
      </c>
      <c r="AA16" s="30">
        <f>SUMIFS(BS_Db!AA:AA,BS_Db!$B:$B,Detail_BS!$B$16,BS_Db!$C:$C,Detail_BS!$C$16)</f>
        <v>-117.81854</v>
      </c>
      <c r="AB16" s="30">
        <f>SUMIFS(BS_Db!AB:AB,BS_Db!$B:$B,Detail_BS!$B$16,BS_Db!$C:$C,Detail_BS!$C$16)</f>
        <v>-117.81854</v>
      </c>
      <c r="AC16" s="30">
        <f>SUMIFS(BS_Db!AC:AC,BS_Db!$B:$B,Detail_BS!$B$16,BS_Db!$C:$C,Detail_BS!$C$16)</f>
        <v>-117.81854</v>
      </c>
      <c r="AD16" s="30">
        <f>SUMIFS(BS_Db!AD:AD,BS_Db!$B:$B,Detail_BS!$B$16,BS_Db!$C:$C,Detail_BS!$C$16)</f>
        <v>-117.81854</v>
      </c>
      <c r="AE16" s="30">
        <f>SUMIFS(BS_Db!AE:AE,BS_Db!$B:$B,Detail_BS!$B$16,BS_Db!$C:$C,Detail_BS!$C$16)</f>
        <v>-143.50399999999999</v>
      </c>
      <c r="AF16" s="31">
        <f>SUMIFS(BS_Db!AF:AF,BS_Db!$B:$B,Detail_BS!$B$16,BS_Db!$C:$C,Detail_BS!$C$16)</f>
        <v>-117.81854</v>
      </c>
      <c r="AG16" s="30">
        <f>SUMIFS(BS_Db!AG:AG,BS_Db!$B:$B,Detail_BS!$B$16,BS_Db!$C:$C,Detail_BS!$C$16)</f>
        <v>-117.81854</v>
      </c>
      <c r="AH16" s="30">
        <f>SUMIFS(BS_Db!AH:AH,BS_Db!$B:$B,Detail_BS!$B$16,BS_Db!$C:$C,Detail_BS!$C$16)</f>
        <v>-117.81854</v>
      </c>
      <c r="AI16" s="30">
        <f>SUMIFS(BS_Db!AI:AI,BS_Db!$B:$B,Detail_BS!$B$16,BS_Db!$C:$C,Detail_BS!$C$16)</f>
        <v>-117.81854</v>
      </c>
      <c r="AJ16" s="30">
        <f>SUMIFS(BS_Db!AJ:AJ,BS_Db!$B:$B,Detail_BS!$B$16,BS_Db!$C:$C,Detail_BS!$C$16)</f>
        <v>-117.81854</v>
      </c>
      <c r="AK16" s="30">
        <f>SUMIFS(BS_Db!AK:AK,BS_Db!$B:$B,Detail_BS!$B$16,BS_Db!$C:$C,Detail_BS!$C$16)</f>
        <v>-117.81854</v>
      </c>
      <c r="AM16" s="30">
        <f t="shared" si="1"/>
        <v>-110.45653999999999</v>
      </c>
      <c r="AN16" s="30">
        <f t="shared" si="2"/>
        <v>-117.81854</v>
      </c>
      <c r="AO16" s="30">
        <f t="shared" si="3"/>
        <v>-143.50399999999999</v>
      </c>
      <c r="AP16" s="31">
        <f t="shared" si="4"/>
        <v>-117.81854</v>
      </c>
      <c r="AQ16" s="30">
        <f t="shared" si="5"/>
        <v>-117.81854</v>
      </c>
    </row>
    <row r="17" spans="1:43" x14ac:dyDescent="0.3">
      <c r="A17" s="83" t="str" cm="1">
        <f t="array" ref="A17">IF(B17="","",IF(AND(H17:AK17=0),"n/a",""))</f>
        <v/>
      </c>
      <c r="B17" s="154" t="s">
        <v>430</v>
      </c>
      <c r="C17" s="154"/>
      <c r="D17" s="154"/>
      <c r="E17" s="154"/>
      <c r="F17" s="154"/>
      <c r="G17" s="195">
        <f>SUM(G15:G16)</f>
        <v>0</v>
      </c>
      <c r="H17" s="195">
        <f>SUM(H15:H16)</f>
        <v>0</v>
      </c>
      <c r="I17" s="112">
        <f t="shared" ref="I17:AK17" si="8">SUM(I15:I16)</f>
        <v>0</v>
      </c>
      <c r="J17" s="112">
        <f t="shared" si="8"/>
        <v>0</v>
      </c>
      <c r="K17" s="112">
        <f t="shared" si="8"/>
        <v>0</v>
      </c>
      <c r="L17" s="112">
        <f t="shared" si="8"/>
        <v>0</v>
      </c>
      <c r="M17" s="112">
        <f t="shared" si="8"/>
        <v>0</v>
      </c>
      <c r="N17" s="112">
        <f t="shared" si="8"/>
        <v>0</v>
      </c>
      <c r="O17" s="112">
        <f t="shared" si="8"/>
        <v>0</v>
      </c>
      <c r="P17" s="112">
        <f t="shared" si="8"/>
        <v>0</v>
      </c>
      <c r="Q17" s="112">
        <f t="shared" si="8"/>
        <v>0</v>
      </c>
      <c r="R17" s="112">
        <f t="shared" si="8"/>
        <v>0</v>
      </c>
      <c r="S17" s="112">
        <f t="shared" si="8"/>
        <v>2.9000000000678483E-4</v>
      </c>
      <c r="T17" s="195">
        <f t="shared" si="8"/>
        <v>2.9000000000678483E-4</v>
      </c>
      <c r="U17" s="112">
        <f t="shared" si="8"/>
        <v>2.9000000000678483E-4</v>
      </c>
      <c r="V17" s="112">
        <f t="shared" si="8"/>
        <v>2.9000000000678483E-4</v>
      </c>
      <c r="W17" s="112">
        <f t="shared" si="8"/>
        <v>2.9000000000678483E-4</v>
      </c>
      <c r="X17" s="112">
        <f t="shared" si="8"/>
        <v>2.9000000000678483E-4</v>
      </c>
      <c r="Y17" s="112">
        <f t="shared" si="8"/>
        <v>2.9000000000678483E-4</v>
      </c>
      <c r="Z17" s="112">
        <f t="shared" si="8"/>
        <v>2.9000000000678483E-4</v>
      </c>
      <c r="AA17" s="112">
        <f t="shared" si="8"/>
        <v>2.9000000000678483E-4</v>
      </c>
      <c r="AB17" s="112">
        <f t="shared" si="8"/>
        <v>2.9000000000678483E-4</v>
      </c>
      <c r="AC17" s="112">
        <f t="shared" si="8"/>
        <v>2.9000000000678483E-4</v>
      </c>
      <c r="AD17" s="112">
        <f t="shared" si="8"/>
        <v>2.9000000000678483E-4</v>
      </c>
      <c r="AE17" s="112">
        <f t="shared" si="8"/>
        <v>5.1727199999999982</v>
      </c>
      <c r="AF17" s="195">
        <f t="shared" si="8"/>
        <v>2.9000000000678483E-4</v>
      </c>
      <c r="AG17" s="112">
        <f t="shared" si="8"/>
        <v>2.9000000000678483E-4</v>
      </c>
      <c r="AH17" s="112">
        <f t="shared" si="8"/>
        <v>2.9000000000678483E-4</v>
      </c>
      <c r="AI17" s="112">
        <f t="shared" si="8"/>
        <v>2.9000000000678483E-4</v>
      </c>
      <c r="AJ17" s="112">
        <f t="shared" si="8"/>
        <v>2.9000000000678483E-4</v>
      </c>
      <c r="AK17" s="112">
        <f t="shared" si="8"/>
        <v>2.9000000000678483E-4</v>
      </c>
      <c r="AM17" s="112">
        <f t="shared" si="1"/>
        <v>0</v>
      </c>
      <c r="AN17" s="112">
        <f t="shared" si="2"/>
        <v>2.9000000000678483E-4</v>
      </c>
      <c r="AO17" s="112">
        <f t="shared" si="3"/>
        <v>5.1727199999999982</v>
      </c>
      <c r="AP17" s="195">
        <f t="shared" si="4"/>
        <v>2.9000000000678483E-4</v>
      </c>
      <c r="AQ17" s="112">
        <f t="shared" si="5"/>
        <v>2.9000000000678483E-4</v>
      </c>
    </row>
    <row r="18" spans="1:43" x14ac:dyDescent="0.3">
      <c r="A18" s="83" t="str" cm="1">
        <f t="array" ref="A18">IF(B18="","",IF(AND(H18:AK18=0),"n/a",""))</f>
        <v/>
      </c>
      <c r="B18" s="261" t="s">
        <v>44</v>
      </c>
      <c r="C18" s="261"/>
      <c r="D18" s="261"/>
      <c r="E18" s="261"/>
      <c r="F18" s="261"/>
      <c r="G18" s="116">
        <f>G17+G13</f>
        <v>124.40322999999999</v>
      </c>
      <c r="H18" s="116">
        <f>H17+H13</f>
        <v>147.26617999999999</v>
      </c>
      <c r="I18" s="115">
        <f t="shared" ref="I18:AK18" si="9">I17+I13</f>
        <v>169.69050999999996</v>
      </c>
      <c r="J18" s="115">
        <f t="shared" si="9"/>
        <v>181.86795999999998</v>
      </c>
      <c r="K18" s="115">
        <f t="shared" si="9"/>
        <v>189.83678999999998</v>
      </c>
      <c r="L18" s="115">
        <f t="shared" si="9"/>
        <v>159.12696</v>
      </c>
      <c r="M18" s="115">
        <f t="shared" si="9"/>
        <v>176.81061000000003</v>
      </c>
      <c r="N18" s="115">
        <f t="shared" si="9"/>
        <v>180.89482999999998</v>
      </c>
      <c r="O18" s="115">
        <f t="shared" si="9"/>
        <v>175.15484000000001</v>
      </c>
      <c r="P18" s="115">
        <f t="shared" si="9"/>
        <v>398.36714999999998</v>
      </c>
      <c r="Q18" s="115">
        <f t="shared" si="9"/>
        <v>366.45949999999999</v>
      </c>
      <c r="R18" s="115">
        <f t="shared" si="9"/>
        <v>346.23190999999997</v>
      </c>
      <c r="S18" s="115">
        <f t="shared" si="9"/>
        <v>169.74162000000004</v>
      </c>
      <c r="T18" s="116">
        <f t="shared" si="9"/>
        <v>183.29500000000002</v>
      </c>
      <c r="U18" s="115">
        <f t="shared" si="9"/>
        <v>263.20500999999996</v>
      </c>
      <c r="V18" s="115">
        <f t="shared" si="9"/>
        <v>266.21134000000001</v>
      </c>
      <c r="W18" s="115">
        <f t="shared" si="9"/>
        <v>227.96226000000001</v>
      </c>
      <c r="X18" s="115">
        <f t="shared" si="9"/>
        <v>206.67263000000003</v>
      </c>
      <c r="Y18" s="115">
        <f t="shared" si="9"/>
        <v>87.349029999999999</v>
      </c>
      <c r="Z18" s="115">
        <f t="shared" si="9"/>
        <v>93.53852000000002</v>
      </c>
      <c r="AA18" s="115">
        <f t="shared" si="9"/>
        <v>105.94636000000003</v>
      </c>
      <c r="AB18" s="115">
        <f t="shared" si="9"/>
        <v>112.33094</v>
      </c>
      <c r="AC18" s="115">
        <f t="shared" si="9"/>
        <v>123.10614000000001</v>
      </c>
      <c r="AD18" s="115">
        <f t="shared" si="9"/>
        <v>134.28089</v>
      </c>
      <c r="AE18" s="115">
        <f t="shared" si="9"/>
        <v>132.26375000000002</v>
      </c>
      <c r="AF18" s="116">
        <f t="shared" si="9"/>
        <v>175.57035000000002</v>
      </c>
      <c r="AG18" s="115">
        <f t="shared" si="9"/>
        <v>198.28383000000005</v>
      </c>
      <c r="AH18" s="115">
        <f t="shared" si="9"/>
        <v>224.30798000000004</v>
      </c>
      <c r="AI18" s="115">
        <f t="shared" si="9"/>
        <v>166.72200000000004</v>
      </c>
      <c r="AJ18" s="115">
        <f t="shared" si="9"/>
        <v>177.24104000000003</v>
      </c>
      <c r="AK18" s="115">
        <f t="shared" si="9"/>
        <v>202.28899999999999</v>
      </c>
      <c r="AL18" s="262"/>
      <c r="AM18" s="115">
        <f t="shared" si="1"/>
        <v>124.40322999999999</v>
      </c>
      <c r="AN18" s="115">
        <f t="shared" si="2"/>
        <v>169.74162000000004</v>
      </c>
      <c r="AO18" s="115">
        <f t="shared" si="3"/>
        <v>132.26375000000002</v>
      </c>
      <c r="AP18" s="116">
        <f t="shared" si="4"/>
        <v>87.349029999999999</v>
      </c>
      <c r="AQ18" s="115">
        <f t="shared" si="5"/>
        <v>202.28899999999999</v>
      </c>
    </row>
    <row r="19" spans="1:43" ht="5.0999999999999996" customHeight="1" x14ac:dyDescent="0.3">
      <c r="A19" s="83"/>
      <c r="G19" s="31"/>
      <c r="H19" s="31"/>
      <c r="I19" s="30"/>
      <c r="J19" s="30"/>
      <c r="K19" s="30"/>
      <c r="L19" s="30"/>
      <c r="M19" s="30"/>
      <c r="N19" s="30"/>
      <c r="O19" s="30"/>
      <c r="P19" s="30"/>
      <c r="Q19" s="30"/>
      <c r="R19" s="30"/>
      <c r="S19" s="30"/>
      <c r="T19" s="31"/>
      <c r="U19" s="30"/>
      <c r="V19" s="30"/>
      <c r="W19" s="30"/>
      <c r="X19" s="30"/>
      <c r="Y19" s="30"/>
      <c r="Z19" s="30"/>
      <c r="AA19" s="30"/>
      <c r="AB19" s="30"/>
      <c r="AC19" s="30"/>
      <c r="AD19" s="30"/>
      <c r="AE19" s="30"/>
      <c r="AF19" s="31"/>
      <c r="AG19" s="30"/>
      <c r="AH19" s="30"/>
      <c r="AI19" s="30"/>
      <c r="AJ19" s="30"/>
      <c r="AK19" s="30"/>
      <c r="AM19" s="30"/>
      <c r="AN19" s="30"/>
      <c r="AO19" s="30"/>
      <c r="AP19" s="31"/>
      <c r="AQ19" s="30"/>
    </row>
    <row r="20" spans="1:43" x14ac:dyDescent="0.3">
      <c r="A20" s="83" t="str" cm="1">
        <f t="array" ref="A20">IF(B20="","",IF(AND(H20:AK20=0),"n/a",""))</f>
        <v/>
      </c>
      <c r="B20" s="25" t="s">
        <v>387</v>
      </c>
      <c r="C20" s="25" t="s">
        <v>388</v>
      </c>
      <c r="D20" s="25" t="str">
        <f>_xlfn.XLOOKUP(C20,BS_Db!$C:$C,BS_Db!D:D)</f>
        <v xml:space="preserve">Credit Cards (Contra Assets)   </v>
      </c>
      <c r="E20" s="25" t="str">
        <f>_xlfn.XLOOKUP(C20,BS_Db!$C:$C,BS_Db!E:E)</f>
        <v>Credit Cards</v>
      </c>
      <c r="F20" s="25" t="str">
        <f>_xlfn.XLOOKUP(C20,BS_Db!$C:$C,BS_Db!F:F)</f>
        <v xml:space="preserve">Current Liabilities   </v>
      </c>
      <c r="G20" s="31">
        <f>SUMIFS(BS_Db!G:G,BS_Db!$B:$B,Detail_BS!$B$20,BS_Db!$C:$C,Detail_BS!$C$20)</f>
        <v>0</v>
      </c>
      <c r="H20" s="31">
        <f>SUMIFS(BS_Db!H:H,BS_Db!$B:$B,Detail_BS!$B$20,BS_Db!$C:$C,Detail_BS!$C$20)</f>
        <v>10.73382</v>
      </c>
      <c r="I20" s="30">
        <f>SUMIFS(BS_Db!I:I,BS_Db!$B:$B,Detail_BS!$B$20,BS_Db!$C:$C,Detail_BS!$C$20)</f>
        <v>7.2146099999999995</v>
      </c>
      <c r="J20" s="30">
        <f>SUMIFS(BS_Db!J:J,BS_Db!$B:$B,Detail_BS!$B$20,BS_Db!$C:$C,Detail_BS!$C$20)</f>
        <v>6.8471099999999998</v>
      </c>
      <c r="K20" s="30">
        <f>SUMIFS(BS_Db!K:K,BS_Db!$B:$B,Detail_BS!$B$20,BS_Db!$C:$C,Detail_BS!$C$20)</f>
        <v>6.1995200000000006</v>
      </c>
      <c r="L20" s="30">
        <f>SUMIFS(BS_Db!L:L,BS_Db!$B:$B,Detail_BS!$B$20,BS_Db!$C:$C,Detail_BS!$C$20)</f>
        <v>8.1356599999999997</v>
      </c>
      <c r="M20" s="30">
        <f>SUMIFS(BS_Db!M:M,BS_Db!$B:$B,Detail_BS!$B$20,BS_Db!$C:$C,Detail_BS!$C$20)</f>
        <v>7.8416800000000002</v>
      </c>
      <c r="N20" s="30">
        <f>SUMIFS(BS_Db!N:N,BS_Db!$B:$B,Detail_BS!$B$20,BS_Db!$C:$C,Detail_BS!$C$20)</f>
        <v>9.3371399999999998</v>
      </c>
      <c r="O20" s="30">
        <f>SUMIFS(BS_Db!O:O,BS_Db!$B:$B,Detail_BS!$B$20,BS_Db!$C:$C,Detail_BS!$C$20)</f>
        <v>8.9532600000000002</v>
      </c>
      <c r="P20" s="30">
        <f>SUMIFS(BS_Db!P:P,BS_Db!$B:$B,Detail_BS!$B$20,BS_Db!$C:$C,Detail_BS!$C$20)</f>
        <v>9.4948099999999993</v>
      </c>
      <c r="Q20" s="30">
        <f>SUMIFS(BS_Db!Q:Q,BS_Db!$B:$B,Detail_BS!$B$20,BS_Db!$C:$C,Detail_BS!$C$20)</f>
        <v>9.4843899999999994</v>
      </c>
      <c r="R20" s="30">
        <f>SUMIFS(BS_Db!R:R,BS_Db!$B:$B,Detail_BS!$B$20,BS_Db!$C:$C,Detail_BS!$C$20)</f>
        <v>9.7134799999999988</v>
      </c>
      <c r="S20" s="30">
        <f>SUMIFS(BS_Db!S:S,BS_Db!$B:$B,Detail_BS!$B$20,BS_Db!$C:$C,Detail_BS!$C$20)</f>
        <v>1.12148</v>
      </c>
      <c r="T20" s="31">
        <f>SUMIFS(BS_Db!T:T,BS_Db!$B:$B,Detail_BS!$B$20,BS_Db!$C:$C,Detail_BS!$C$20)</f>
        <v>8.6690000000000005</v>
      </c>
      <c r="U20" s="30">
        <f>SUMIFS(BS_Db!U:U,BS_Db!$B:$B,Detail_BS!$B$20,BS_Db!$C:$C,Detail_BS!$C$20)</f>
        <v>9.7063299999999995</v>
      </c>
      <c r="V20" s="30">
        <f>SUMIFS(BS_Db!V:V,BS_Db!$B:$B,Detail_BS!$B$20,BS_Db!$C:$C,Detail_BS!$C$20)</f>
        <v>45.19923</v>
      </c>
      <c r="W20" s="30">
        <f>SUMIFS(BS_Db!W:W,BS_Db!$B:$B,Detail_BS!$B$20,BS_Db!$C:$C,Detail_BS!$C$20)</f>
        <v>21.885740000000002</v>
      </c>
      <c r="X20" s="30">
        <f>SUMIFS(BS_Db!X:X,BS_Db!$B:$B,Detail_BS!$B$20,BS_Db!$C:$C,Detail_BS!$C$20)</f>
        <v>7.19048</v>
      </c>
      <c r="Y20" s="30">
        <f>SUMIFS(BS_Db!Y:Y,BS_Db!$B:$B,Detail_BS!$B$20,BS_Db!$C:$C,Detail_BS!$C$20)</f>
        <v>8.1212599999999995</v>
      </c>
      <c r="Z20" s="30">
        <f>SUMIFS(BS_Db!Z:Z,BS_Db!$B:$B,Detail_BS!$B$20,BS_Db!$C:$C,Detail_BS!$C$20)</f>
        <v>6.0478199999999998</v>
      </c>
      <c r="AA20" s="30">
        <f>SUMIFS(BS_Db!AA:AA,BS_Db!$B:$B,Detail_BS!$B$20,BS_Db!$C:$C,Detail_BS!$C$20)</f>
        <v>9.1496700000000004</v>
      </c>
      <c r="AB20" s="30">
        <f>SUMIFS(BS_Db!AB:AB,BS_Db!$B:$B,Detail_BS!$B$20,BS_Db!$C:$C,Detail_BS!$C$20)</f>
        <v>7.36998</v>
      </c>
      <c r="AC20" s="30">
        <f>SUMIFS(BS_Db!AC:AC,BS_Db!$B:$B,Detail_BS!$B$20,BS_Db!$C:$C,Detail_BS!$C$20)</f>
        <v>7.5654599999999999</v>
      </c>
      <c r="AD20" s="30">
        <f>SUMIFS(BS_Db!AD:AD,BS_Db!$B:$B,Detail_BS!$B$20,BS_Db!$C:$C,Detail_BS!$C$20)</f>
        <v>7.8914600000000004</v>
      </c>
      <c r="AE20" s="30">
        <f>SUMIFS(BS_Db!AE:AE,BS_Db!$B:$B,Detail_BS!$B$20,BS_Db!$C:$C,Detail_BS!$C$20)</f>
        <v>8.3091100000000004</v>
      </c>
      <c r="AF20" s="31">
        <f>SUMIFS(BS_Db!AF:AF,BS_Db!$B:$B,Detail_BS!$B$20,BS_Db!$C:$C,Detail_BS!$C$20)</f>
        <v>14.51252</v>
      </c>
      <c r="AG20" s="30">
        <f>SUMIFS(BS_Db!AG:AG,BS_Db!$B:$B,Detail_BS!$B$20,BS_Db!$C:$C,Detail_BS!$C$20)</f>
        <v>7.4118599999999999</v>
      </c>
      <c r="AH20" s="30">
        <f>SUMIFS(BS_Db!AH:AH,BS_Db!$B:$B,Detail_BS!$B$20,BS_Db!$C:$C,Detail_BS!$C$20)</f>
        <v>10.00075</v>
      </c>
      <c r="AI20" s="30">
        <f>SUMIFS(BS_Db!AI:AI,BS_Db!$B:$B,Detail_BS!$B$20,BS_Db!$C:$C,Detail_BS!$C$20)</f>
        <v>7.7121400000000007</v>
      </c>
      <c r="AJ20" s="30">
        <f>SUMIFS(BS_Db!AJ:AJ,BS_Db!$B:$B,Detail_BS!$B$20,BS_Db!$C:$C,Detail_BS!$C$20)</f>
        <v>12.34614</v>
      </c>
      <c r="AK20" s="30">
        <f>SUMIFS(BS_Db!AK:AK,BS_Db!$B:$B,Detail_BS!$B$20,BS_Db!$C:$C,Detail_BS!$C$20)</f>
        <v>10.613389999999999</v>
      </c>
      <c r="AM20" s="30">
        <f t="shared" si="1"/>
        <v>0</v>
      </c>
      <c r="AN20" s="30">
        <f t="shared" si="2"/>
        <v>1.12148</v>
      </c>
      <c r="AO20" s="30">
        <f t="shared" si="3"/>
        <v>8.3091100000000004</v>
      </c>
      <c r="AP20" s="31">
        <f t="shared" si="4"/>
        <v>8.1212599999999995</v>
      </c>
      <c r="AQ20" s="30">
        <f t="shared" si="5"/>
        <v>10.613389999999999</v>
      </c>
    </row>
    <row r="21" spans="1:43" x14ac:dyDescent="0.3">
      <c r="A21" s="83" t="str" cm="1">
        <f t="array" ref="A21">IF(B21="","",IF(AND(H21:AK21=0),"n/a",""))</f>
        <v/>
      </c>
      <c r="B21" s="25" t="s">
        <v>389</v>
      </c>
      <c r="C21" s="25" t="s">
        <v>390</v>
      </c>
      <c r="D21" s="25" t="str">
        <f>_xlfn.XLOOKUP(C21,BS_Db!$C:$C,BS_Db!D:D)</f>
        <v xml:space="preserve">Credit Cards (Contra Assets)   </v>
      </c>
      <c r="E21" s="25" t="str">
        <f>_xlfn.XLOOKUP(C21,BS_Db!$C:$C,BS_Db!E:E)</f>
        <v>Credit Cards</v>
      </c>
      <c r="F21" s="25" t="str">
        <f>_xlfn.XLOOKUP(C21,BS_Db!$C:$C,BS_Db!F:F)</f>
        <v xml:space="preserve">Current Liabilities   </v>
      </c>
      <c r="G21" s="31">
        <f>SUMIFS(BS_Db!G:G,BS_Db!$B:$B,Detail_BS!$B$21,BS_Db!$C:$C,Detail_BS!$C$21)</f>
        <v>0</v>
      </c>
      <c r="H21" s="31">
        <f>SUMIFS(BS_Db!H:H,BS_Db!$B:$B,Detail_BS!$B$21,BS_Db!$C:$C,Detail_BS!$C$21)</f>
        <v>0</v>
      </c>
      <c r="I21" s="30">
        <f>SUMIFS(BS_Db!I:I,BS_Db!$B:$B,Detail_BS!$B$21,BS_Db!$C:$C,Detail_BS!$C$21)</f>
        <v>5.0270000000000002E-2</v>
      </c>
      <c r="J21" s="30">
        <f>SUMIFS(BS_Db!J:J,BS_Db!$B:$B,Detail_BS!$B$21,BS_Db!$C:$C,Detail_BS!$C$21)</f>
        <v>3.6310000000000002E-2</v>
      </c>
      <c r="K21" s="30">
        <f>SUMIFS(BS_Db!K:K,BS_Db!$B:$B,Detail_BS!$B$21,BS_Db!$C:$C,Detail_BS!$C$21)</f>
        <v>0.15440999999999999</v>
      </c>
      <c r="L21" s="30">
        <f>SUMIFS(BS_Db!L:L,BS_Db!$B:$B,Detail_BS!$B$21,BS_Db!$C:$C,Detail_BS!$C$21)</f>
        <v>0</v>
      </c>
      <c r="M21" s="30">
        <f>SUMIFS(BS_Db!M:M,BS_Db!$B:$B,Detail_BS!$B$21,BS_Db!$C:$C,Detail_BS!$C$21)</f>
        <v>5.8650000000000001E-2</v>
      </c>
      <c r="N21" s="30">
        <f>SUMIFS(BS_Db!N:N,BS_Db!$B:$B,Detail_BS!$B$21,BS_Db!$C:$C,Detail_BS!$C$21)</f>
        <v>0.18078999999999998</v>
      </c>
      <c r="O21" s="30">
        <f>SUMIFS(BS_Db!O:O,BS_Db!$B:$B,Detail_BS!$B$21,BS_Db!$C:$C,Detail_BS!$C$21)</f>
        <v>6.3159999999999994E-2</v>
      </c>
      <c r="P21" s="30">
        <f>SUMIFS(BS_Db!P:P,BS_Db!$B:$B,Detail_BS!$B$21,BS_Db!$C:$C,Detail_BS!$C$21)</f>
        <v>0.72560000000000002</v>
      </c>
      <c r="Q21" s="30">
        <f>SUMIFS(BS_Db!Q:Q,BS_Db!$B:$B,Detail_BS!$B$21,BS_Db!$C:$C,Detail_BS!$C$21)</f>
        <v>0</v>
      </c>
      <c r="R21" s="30">
        <f>SUMIFS(BS_Db!R:R,BS_Db!$B:$B,Detail_BS!$B$21,BS_Db!$C:$C,Detail_BS!$C$21)</f>
        <v>2.401E-2</v>
      </c>
      <c r="S21" s="30">
        <f>SUMIFS(BS_Db!S:S,BS_Db!$B:$B,Detail_BS!$B$21,BS_Db!$C:$C,Detail_BS!$C$21)</f>
        <v>0</v>
      </c>
      <c r="T21" s="31">
        <f>SUMIFS(BS_Db!T:T,BS_Db!$B:$B,Detail_BS!$B$21,BS_Db!$C:$C,Detail_BS!$C$21)</f>
        <v>4.5909999999999999E-2</v>
      </c>
      <c r="U21" s="30">
        <f>SUMIFS(BS_Db!U:U,BS_Db!$B:$B,Detail_BS!$B$21,BS_Db!$C:$C,Detail_BS!$C$21)</f>
        <v>0</v>
      </c>
      <c r="V21" s="30">
        <f>SUMIFS(BS_Db!V:V,BS_Db!$B:$B,Detail_BS!$B$21,BS_Db!$C:$C,Detail_BS!$C$21)</f>
        <v>0</v>
      </c>
      <c r="W21" s="30">
        <f>SUMIFS(BS_Db!W:W,BS_Db!$B:$B,Detail_BS!$B$21,BS_Db!$C:$C,Detail_BS!$C$21)</f>
        <v>0</v>
      </c>
      <c r="X21" s="30">
        <f>SUMIFS(BS_Db!X:X,BS_Db!$B:$B,Detail_BS!$B$21,BS_Db!$C:$C,Detail_BS!$C$21)</f>
        <v>0.12928000000000001</v>
      </c>
      <c r="Y21" s="30">
        <f>SUMIFS(BS_Db!Y:Y,BS_Db!$B:$B,Detail_BS!$B$21,BS_Db!$C:$C,Detail_BS!$C$21)</f>
        <v>0</v>
      </c>
      <c r="Z21" s="30">
        <f>SUMIFS(BS_Db!Z:Z,BS_Db!$B:$B,Detail_BS!$B$21,BS_Db!$C:$C,Detail_BS!$C$21)</f>
        <v>2.9170000000000001E-2</v>
      </c>
      <c r="AA21" s="30">
        <f>SUMIFS(BS_Db!AA:AA,BS_Db!$B:$B,Detail_BS!$B$21,BS_Db!$C:$C,Detail_BS!$C$21)</f>
        <v>0</v>
      </c>
      <c r="AB21" s="30">
        <f>SUMIFS(BS_Db!AB:AB,BS_Db!$B:$B,Detail_BS!$B$21,BS_Db!$C:$C,Detail_BS!$C$21)</f>
        <v>0</v>
      </c>
      <c r="AC21" s="30">
        <f>SUMIFS(BS_Db!AC:AC,BS_Db!$B:$B,Detail_BS!$B$21,BS_Db!$C:$C,Detail_BS!$C$21)</f>
        <v>0</v>
      </c>
      <c r="AD21" s="30">
        <f>SUMIFS(BS_Db!AD:AD,BS_Db!$B:$B,Detail_BS!$B$21,BS_Db!$C:$C,Detail_BS!$C$21)</f>
        <v>0.21124999999999999</v>
      </c>
      <c r="AE21" s="30">
        <f>SUMIFS(BS_Db!AE:AE,BS_Db!$B:$B,Detail_BS!$B$21,BS_Db!$C:$C,Detail_BS!$C$21)</f>
        <v>0</v>
      </c>
      <c r="AF21" s="31">
        <f>SUMIFS(BS_Db!AF:AF,BS_Db!$B:$B,Detail_BS!$B$21,BS_Db!$C:$C,Detail_BS!$C$21)</f>
        <v>0</v>
      </c>
      <c r="AG21" s="30">
        <f>SUMIFS(BS_Db!AG:AG,BS_Db!$B:$B,Detail_BS!$B$21,BS_Db!$C:$C,Detail_BS!$C$21)</f>
        <v>0.81067</v>
      </c>
      <c r="AH21" s="30">
        <f>SUMIFS(BS_Db!AH:AH,BS_Db!$B:$B,Detail_BS!$B$21,BS_Db!$C:$C,Detail_BS!$C$21)</f>
        <v>8.9569999999999997E-2</v>
      </c>
      <c r="AI21" s="30">
        <f>SUMIFS(BS_Db!AI:AI,BS_Db!$B:$B,Detail_BS!$B$21,BS_Db!$C:$C,Detail_BS!$C$21)</f>
        <v>8.9569999999999997E-2</v>
      </c>
      <c r="AJ21" s="30">
        <f>SUMIFS(BS_Db!AJ:AJ,BS_Db!$B:$B,Detail_BS!$B$21,BS_Db!$C:$C,Detail_BS!$C$21)</f>
        <v>8.9569999999999997E-2</v>
      </c>
      <c r="AK21" s="30">
        <f>SUMIFS(BS_Db!AK:AK,BS_Db!$B:$B,Detail_BS!$B$21,BS_Db!$C:$C,Detail_BS!$C$21)</f>
        <v>8.9569999999999997E-2</v>
      </c>
      <c r="AM21" s="30">
        <f t="shared" si="1"/>
        <v>0</v>
      </c>
      <c r="AN21" s="30">
        <f t="shared" si="2"/>
        <v>0</v>
      </c>
      <c r="AO21" s="30">
        <f t="shared" si="3"/>
        <v>0</v>
      </c>
      <c r="AP21" s="31">
        <f t="shared" si="4"/>
        <v>0</v>
      </c>
      <c r="AQ21" s="30">
        <f t="shared" si="5"/>
        <v>8.9569999999999997E-2</v>
      </c>
    </row>
    <row r="22" spans="1:43" x14ac:dyDescent="0.3">
      <c r="A22" s="83" t="str" cm="1">
        <f t="array" ref="A22">IF(B22="","",IF(AND(H22:AK22=0),"n/a",""))</f>
        <v/>
      </c>
      <c r="B22" s="25" t="s">
        <v>391</v>
      </c>
      <c r="C22" s="25" t="s">
        <v>392</v>
      </c>
      <c r="D22" s="25" t="str">
        <f>_xlfn.XLOOKUP(C22,BS_Db!$C:$C,BS_Db!D:D)</f>
        <v xml:space="preserve">Credit Cards (Contra Assets)   </v>
      </c>
      <c r="E22" s="25" t="str">
        <f>_xlfn.XLOOKUP(C22,BS_Db!$C:$C,BS_Db!E:E)</f>
        <v>Credit Cards</v>
      </c>
      <c r="F22" s="25" t="str">
        <f>_xlfn.XLOOKUP(C22,BS_Db!$C:$C,BS_Db!F:F)</f>
        <v xml:space="preserve">Current Liabilities   </v>
      </c>
      <c r="G22" s="31">
        <f>SUMIFS(BS_Db!G:G,BS_Db!$B:$B,Detail_BS!$B$22,BS_Db!$C:$C,Detail_BS!$C$22)</f>
        <v>0</v>
      </c>
      <c r="H22" s="31">
        <f>SUMIFS(BS_Db!H:H,BS_Db!$B:$B,Detail_BS!$B$22,BS_Db!$C:$C,Detail_BS!$C$22)</f>
        <v>6.89635</v>
      </c>
      <c r="I22" s="30">
        <f>SUMIFS(BS_Db!I:I,BS_Db!$B:$B,Detail_BS!$B$22,BS_Db!$C:$C,Detail_BS!$C$22)</f>
        <v>6.3520200000000004</v>
      </c>
      <c r="J22" s="30">
        <f>SUMIFS(BS_Db!J:J,BS_Db!$B:$B,Detail_BS!$B$22,BS_Db!$C:$C,Detail_BS!$C$22)</f>
        <v>4.9497099999999996</v>
      </c>
      <c r="K22" s="30">
        <f>SUMIFS(BS_Db!K:K,BS_Db!$B:$B,Detail_BS!$B$22,BS_Db!$C:$C,Detail_BS!$C$22)</f>
        <v>4.2578199999999997</v>
      </c>
      <c r="L22" s="30">
        <f>SUMIFS(BS_Db!L:L,BS_Db!$B:$B,Detail_BS!$B$22,BS_Db!$C:$C,Detail_BS!$C$22)</f>
        <v>2.8818800000000002</v>
      </c>
      <c r="M22" s="30">
        <f>SUMIFS(BS_Db!M:M,BS_Db!$B:$B,Detail_BS!$B$22,BS_Db!$C:$C,Detail_BS!$C$22)</f>
        <v>6.7585200000000007</v>
      </c>
      <c r="N22" s="30">
        <f>SUMIFS(BS_Db!N:N,BS_Db!$B:$B,Detail_BS!$B$22,BS_Db!$C:$C,Detail_BS!$C$22)</f>
        <v>6.6318599999999996</v>
      </c>
      <c r="O22" s="30">
        <f>SUMIFS(BS_Db!O:O,BS_Db!$B:$B,Detail_BS!$B$22,BS_Db!$C:$C,Detail_BS!$C$22)</f>
        <v>5.2591400000000004</v>
      </c>
      <c r="P22" s="30">
        <f>SUMIFS(BS_Db!P:P,BS_Db!$B:$B,Detail_BS!$B$22,BS_Db!$C:$C,Detail_BS!$C$22)</f>
        <v>3.81656</v>
      </c>
      <c r="Q22" s="30">
        <f>SUMIFS(BS_Db!Q:Q,BS_Db!$B:$B,Detail_BS!$B$22,BS_Db!$C:$C,Detail_BS!$C$22)</f>
        <v>3.0836600000000001</v>
      </c>
      <c r="R22" s="30">
        <f>SUMIFS(BS_Db!R:R,BS_Db!$B:$B,Detail_BS!$B$22,BS_Db!$C:$C,Detail_BS!$C$22)</f>
        <v>2.6890800000000001</v>
      </c>
      <c r="S22" s="30">
        <f>SUMIFS(BS_Db!S:S,BS_Db!$B:$B,Detail_BS!$B$22,BS_Db!$C:$C,Detail_BS!$C$22)</f>
        <v>0.20913999999999999</v>
      </c>
      <c r="T22" s="31">
        <f>SUMIFS(BS_Db!T:T,BS_Db!$B:$B,Detail_BS!$B$22,BS_Db!$C:$C,Detail_BS!$C$22)</f>
        <v>0.44083</v>
      </c>
      <c r="U22" s="30">
        <f>SUMIFS(BS_Db!U:U,BS_Db!$B:$B,Detail_BS!$B$22,BS_Db!$C:$C,Detail_BS!$C$22)</f>
        <v>1.70628</v>
      </c>
      <c r="V22" s="30">
        <f>SUMIFS(BS_Db!V:V,BS_Db!$B:$B,Detail_BS!$B$22,BS_Db!$C:$C,Detail_BS!$C$22)</f>
        <v>9.3786299999999994</v>
      </c>
      <c r="W22" s="30">
        <f>SUMIFS(BS_Db!W:W,BS_Db!$B:$B,Detail_BS!$B$22,BS_Db!$C:$C,Detail_BS!$C$22)</f>
        <v>1.9073099999999998</v>
      </c>
      <c r="X22" s="30">
        <f>SUMIFS(BS_Db!X:X,BS_Db!$B:$B,Detail_BS!$B$22,BS_Db!$C:$C,Detail_BS!$C$22)</f>
        <v>3.2250199999999998</v>
      </c>
      <c r="Y22" s="30">
        <f>SUMIFS(BS_Db!Y:Y,BS_Db!$B:$B,Detail_BS!$B$22,BS_Db!$C:$C,Detail_BS!$C$22)</f>
        <v>2.1216999999999997</v>
      </c>
      <c r="Z22" s="30">
        <f>SUMIFS(BS_Db!Z:Z,BS_Db!$B:$B,Detail_BS!$B$22,BS_Db!$C:$C,Detail_BS!$C$22)</f>
        <v>4.2582200000000006</v>
      </c>
      <c r="AA22" s="30">
        <f>SUMIFS(BS_Db!AA:AA,BS_Db!$B:$B,Detail_BS!$B$22,BS_Db!$C:$C,Detail_BS!$C$22)</f>
        <v>4.0818899999999996</v>
      </c>
      <c r="AB22" s="30">
        <f>SUMIFS(BS_Db!AB:AB,BS_Db!$B:$B,Detail_BS!$B$22,BS_Db!$C:$C,Detail_BS!$C$22)</f>
        <v>2.0192299999999999</v>
      </c>
      <c r="AC22" s="30">
        <f>SUMIFS(BS_Db!AC:AC,BS_Db!$B:$B,Detail_BS!$B$22,BS_Db!$C:$C,Detail_BS!$C$22)</f>
        <v>3.6332399999999998</v>
      </c>
      <c r="AD22" s="30">
        <f>SUMIFS(BS_Db!AD:AD,BS_Db!$B:$B,Detail_BS!$B$22,BS_Db!$C:$C,Detail_BS!$C$22)</f>
        <v>3.2035300000000002</v>
      </c>
      <c r="AE22" s="30">
        <f>SUMIFS(BS_Db!AE:AE,BS_Db!$B:$B,Detail_BS!$B$22,BS_Db!$C:$C,Detail_BS!$C$22)</f>
        <v>0.48736000000000002</v>
      </c>
      <c r="AF22" s="30">
        <f>SUMIFS(BS_Db!AF:AF,BS_Db!$B:$B,Detail_BS!$B$22,BS_Db!$C:$C,Detail_BS!$C$22)</f>
        <v>0.93915999999999999</v>
      </c>
      <c r="AG22" s="30">
        <f>SUMIFS(BS_Db!AG:AG,BS_Db!$B:$B,Detail_BS!$B$22,BS_Db!$C:$C,Detail_BS!$C$22)</f>
        <v>1.11467</v>
      </c>
      <c r="AH22" s="30">
        <f>SUMIFS(BS_Db!AH:AH,BS_Db!$B:$B,Detail_BS!$B$22,BS_Db!$C:$C,Detail_BS!$C$22)</f>
        <v>1.7998299999999998</v>
      </c>
      <c r="AI22" s="30">
        <f>SUMIFS(BS_Db!AI:AI,BS_Db!$B:$B,Detail_BS!$B$22,BS_Db!$C:$C,Detail_BS!$C$22)</f>
        <v>1.9227400000000001</v>
      </c>
      <c r="AJ22" s="30">
        <f>SUMIFS(BS_Db!AJ:AJ,BS_Db!$B:$B,Detail_BS!$B$22,BS_Db!$C:$C,Detail_BS!$C$22)</f>
        <v>1.21069</v>
      </c>
      <c r="AK22" s="30">
        <f>SUMIFS(BS_Db!AK:AK,BS_Db!$B:$B,Detail_BS!$B$22,BS_Db!$C:$C,Detail_BS!$C$22)</f>
        <v>1.12439</v>
      </c>
      <c r="AM22" s="30">
        <f t="shared" si="1"/>
        <v>0</v>
      </c>
      <c r="AN22" s="30">
        <f t="shared" si="2"/>
        <v>0.20913999999999999</v>
      </c>
      <c r="AO22" s="30">
        <f t="shared" si="3"/>
        <v>0.48736000000000002</v>
      </c>
      <c r="AP22" s="31">
        <f t="shared" si="4"/>
        <v>2.1216999999999997</v>
      </c>
      <c r="AQ22" s="30">
        <f t="shared" si="5"/>
        <v>1.12439</v>
      </c>
    </row>
    <row r="23" spans="1:43" x14ac:dyDescent="0.3">
      <c r="A23" s="83" t="str" cm="1">
        <f t="array" ref="A23">IF(B23="","",IF(AND(H23:AK23=0),"n/a",""))</f>
        <v/>
      </c>
      <c r="B23" s="25" t="s">
        <v>405</v>
      </c>
      <c r="C23" s="25" t="s">
        <v>406</v>
      </c>
      <c r="D23" s="25" t="str">
        <f>_xlfn.XLOOKUP(C23,BS_Db!$C:$C,BS_Db!D:D)</f>
        <v xml:space="preserve">Current Liabilities   </v>
      </c>
      <c r="E23" s="25" t="str">
        <f>_xlfn.XLOOKUP(C23,BS_Db!$C:$C,BS_Db!E:E)</f>
        <v xml:space="preserve">Current Debt </v>
      </c>
      <c r="F23" s="25" t="str">
        <f>_xlfn.XLOOKUP(C23,BS_Db!$C:$C,BS_Db!F:F)</f>
        <v xml:space="preserve">Current Liabilities   </v>
      </c>
      <c r="G23" s="31">
        <f>SUMIFS(BS_Db!G:G,BS_Db!$B:$B,Detail_BS!$B$23,BS_Db!$C:$C,Detail_BS!$C$23)</f>
        <v>62.55979</v>
      </c>
      <c r="H23" s="31">
        <f>SUMIFS(BS_Db!H:H,BS_Db!$B:$B,Detail_BS!$B$23,BS_Db!$C:$C,Detail_BS!$C$23)</f>
        <v>62.55979</v>
      </c>
      <c r="I23" s="30">
        <f>SUMIFS(BS_Db!I:I,BS_Db!$B:$B,Detail_BS!$B$23,BS_Db!$C:$C,Detail_BS!$C$23)</f>
        <v>62.55979</v>
      </c>
      <c r="J23" s="30">
        <f>SUMIFS(BS_Db!J:J,BS_Db!$B:$B,Detail_BS!$B$23,BS_Db!$C:$C,Detail_BS!$C$23)</f>
        <v>62.55979</v>
      </c>
      <c r="K23" s="30">
        <f>SUMIFS(BS_Db!K:K,BS_Db!$B:$B,Detail_BS!$B$23,BS_Db!$C:$C,Detail_BS!$C$23)</f>
        <v>62.55979</v>
      </c>
      <c r="L23" s="30">
        <f>SUMIFS(BS_Db!L:L,BS_Db!$B:$B,Detail_BS!$B$23,BS_Db!$C:$C,Detail_BS!$C$23)</f>
        <v>62.55979</v>
      </c>
      <c r="M23" s="30">
        <f>SUMIFS(BS_Db!M:M,BS_Db!$B:$B,Detail_BS!$B$23,BS_Db!$C:$C,Detail_BS!$C$23)</f>
        <v>62.55979</v>
      </c>
      <c r="N23" s="30">
        <f>SUMIFS(BS_Db!N:N,BS_Db!$B:$B,Detail_BS!$B$23,BS_Db!$C:$C,Detail_BS!$C$23)</f>
        <v>62.55979</v>
      </c>
      <c r="O23" s="30">
        <f>SUMIFS(BS_Db!O:O,BS_Db!$B:$B,Detail_BS!$B$23,BS_Db!$C:$C,Detail_BS!$C$23)</f>
        <v>62.55979</v>
      </c>
      <c r="P23" s="30">
        <f>SUMIFS(BS_Db!P:P,BS_Db!$B:$B,Detail_BS!$B$23,BS_Db!$C:$C,Detail_BS!$C$23)</f>
        <v>62.55979</v>
      </c>
      <c r="Q23" s="30">
        <f>SUMIFS(BS_Db!Q:Q,BS_Db!$B:$B,Detail_BS!$B$23,BS_Db!$C:$C,Detail_BS!$C$23)</f>
        <v>62.55979</v>
      </c>
      <c r="R23" s="30">
        <f>SUMIFS(BS_Db!R:R,BS_Db!$B:$B,Detail_BS!$B$23,BS_Db!$C:$C,Detail_BS!$C$23)</f>
        <v>62.55979</v>
      </c>
      <c r="S23" s="30">
        <f>SUMIFS(BS_Db!S:S,BS_Db!$B:$B,Detail_BS!$B$23,BS_Db!$C:$C,Detail_BS!$C$23)</f>
        <v>62.55979</v>
      </c>
      <c r="T23" s="31">
        <f>SUMIFS(BS_Db!T:T,BS_Db!$B:$B,Detail_BS!$B$23,BS_Db!$C:$C,Detail_BS!$C$23)</f>
        <v>62.55979</v>
      </c>
      <c r="U23" s="30">
        <f>SUMIFS(BS_Db!U:U,BS_Db!$B:$B,Detail_BS!$B$23,BS_Db!$C:$C,Detail_BS!$C$23)</f>
        <v>62.55979</v>
      </c>
      <c r="V23" s="30">
        <f>SUMIFS(BS_Db!V:V,BS_Db!$B:$B,Detail_BS!$B$23,BS_Db!$C:$C,Detail_BS!$C$23)</f>
        <v>62.55979</v>
      </c>
      <c r="W23" s="30">
        <f>SUMIFS(BS_Db!W:W,BS_Db!$B:$B,Detail_BS!$B$23,BS_Db!$C:$C,Detail_BS!$C$23)</f>
        <v>62.55979</v>
      </c>
      <c r="X23" s="30">
        <f>SUMIFS(BS_Db!X:X,BS_Db!$B:$B,Detail_BS!$B$23,BS_Db!$C:$C,Detail_BS!$C$23)</f>
        <v>62.55979</v>
      </c>
      <c r="Y23" s="30">
        <f>SUMIFS(BS_Db!Y:Y,BS_Db!$B:$B,Detail_BS!$B$23,BS_Db!$C:$C,Detail_BS!$C$23)</f>
        <v>62.55979</v>
      </c>
      <c r="Z23" s="30">
        <f>SUMIFS(BS_Db!Z:Z,BS_Db!$B:$B,Detail_BS!$B$23,BS_Db!$C:$C,Detail_BS!$C$23)</f>
        <v>62.55979</v>
      </c>
      <c r="AA23" s="30">
        <f>SUMIFS(BS_Db!AA:AA,BS_Db!$B:$B,Detail_BS!$B$23,BS_Db!$C:$C,Detail_BS!$C$23)</f>
        <v>62.55979</v>
      </c>
      <c r="AB23" s="30">
        <f>SUMIFS(BS_Db!AB:AB,BS_Db!$B:$B,Detail_BS!$B$23,BS_Db!$C:$C,Detail_BS!$C$23)</f>
        <v>62.55979</v>
      </c>
      <c r="AC23" s="30">
        <f>SUMIFS(BS_Db!AC:AC,BS_Db!$B:$B,Detail_BS!$B$23,BS_Db!$C:$C,Detail_BS!$C$23)</f>
        <v>62.55979</v>
      </c>
      <c r="AD23" s="30">
        <f>SUMIFS(BS_Db!AD:AD,BS_Db!$B:$B,Detail_BS!$B$23,BS_Db!$C:$C,Detail_BS!$C$23)</f>
        <v>62.55979</v>
      </c>
      <c r="AE23" s="30">
        <f>SUMIFS(BS_Db!AE:AE,BS_Db!$B:$B,Detail_BS!$B$23,BS_Db!$C:$C,Detail_BS!$C$23)</f>
        <v>62.55979</v>
      </c>
      <c r="AF23" s="31">
        <f>SUMIFS(BS_Db!AF:AF,BS_Db!$B:$B,Detail_BS!$B$23,BS_Db!$C:$C,Detail_BS!$C$23)</f>
        <v>62.55979</v>
      </c>
      <c r="AG23" s="30">
        <f>SUMIFS(BS_Db!AG:AG,BS_Db!$B:$B,Detail_BS!$B$23,BS_Db!$C:$C,Detail_BS!$C$23)</f>
        <v>62.55979</v>
      </c>
      <c r="AH23" s="30">
        <f>SUMIFS(BS_Db!AH:AH,BS_Db!$B:$B,Detail_BS!$B$23,BS_Db!$C:$C,Detail_BS!$C$23)</f>
        <v>62.55979</v>
      </c>
      <c r="AI23" s="30">
        <f>SUMIFS(BS_Db!AI:AI,BS_Db!$B:$B,Detail_BS!$B$23,BS_Db!$C:$C,Detail_BS!$C$23)</f>
        <v>62.55979</v>
      </c>
      <c r="AJ23" s="30">
        <f>SUMIFS(BS_Db!AJ:AJ,BS_Db!$B:$B,Detail_BS!$B$23,BS_Db!$C:$C,Detail_BS!$C$23)</f>
        <v>62.55979</v>
      </c>
      <c r="AK23" s="30">
        <f>SUMIFS(BS_Db!AK:AK,BS_Db!$B:$B,Detail_BS!$B$23,BS_Db!$C:$C,Detail_BS!$C$23)</f>
        <v>62.55979</v>
      </c>
      <c r="AM23" s="30">
        <f t="shared" si="1"/>
        <v>62.55979</v>
      </c>
      <c r="AN23" s="30">
        <f t="shared" si="2"/>
        <v>62.55979</v>
      </c>
      <c r="AO23" s="30">
        <f t="shared" si="3"/>
        <v>62.55979</v>
      </c>
      <c r="AP23" s="31">
        <f t="shared" si="4"/>
        <v>62.55979</v>
      </c>
      <c r="AQ23" s="30">
        <f t="shared" si="5"/>
        <v>62.55979</v>
      </c>
    </row>
    <row r="24" spans="1:43" x14ac:dyDescent="0.3">
      <c r="A24" s="83" t="str" cm="1">
        <f t="array" ref="A24">IF(B24="","",IF(AND(H24:AK24=0),"n/a",""))</f>
        <v/>
      </c>
      <c r="B24" s="25" t="s">
        <v>394</v>
      </c>
      <c r="C24" s="25" t="s">
        <v>395</v>
      </c>
      <c r="D24" s="25" t="str">
        <f>_xlfn.XLOOKUP(C24,BS_Db!$C:$C,BS_Db!D:D)</f>
        <v xml:space="preserve">Current Liabilities   </v>
      </c>
      <c r="E24" s="25" t="str">
        <f>_xlfn.XLOOKUP(C24,BS_Db!$C:$C,BS_Db!E:E)</f>
        <v>Payroll &amp; Tax Liabilities</v>
      </c>
      <c r="F24" s="25" t="str">
        <f>_xlfn.XLOOKUP(C24,BS_Db!$C:$C,BS_Db!F:F)</f>
        <v xml:space="preserve">Other Current Liabilities   </v>
      </c>
      <c r="G24" s="31">
        <f>SUMIFS(BS_Db!G:G,BS_Db!$B:$B,Detail_BS!$B$24,BS_Db!$C:$C,Detail_BS!$C$24)</f>
        <v>0</v>
      </c>
      <c r="H24" s="31">
        <f>SUMIFS(BS_Db!H:H,BS_Db!$B:$B,Detail_BS!$B$24,BS_Db!$C:$C,Detail_BS!$C$24)</f>
        <v>0</v>
      </c>
      <c r="I24" s="30">
        <f>SUMIFS(BS_Db!I:I,BS_Db!$B:$B,Detail_BS!$B$24,BS_Db!$C:$C,Detail_BS!$C$24)</f>
        <v>0</v>
      </c>
      <c r="J24" s="30">
        <f>SUMIFS(BS_Db!J:J,BS_Db!$B:$B,Detail_BS!$B$24,BS_Db!$C:$C,Detail_BS!$C$24)</f>
        <v>0</v>
      </c>
      <c r="K24" s="30">
        <f>SUMIFS(BS_Db!K:K,BS_Db!$B:$B,Detail_BS!$B$24,BS_Db!$C:$C,Detail_BS!$C$24)</f>
        <v>0</v>
      </c>
      <c r="L24" s="30">
        <f>SUMIFS(BS_Db!L:L,BS_Db!$B:$B,Detail_BS!$B$24,BS_Db!$C:$C,Detail_BS!$C$24)</f>
        <v>0</v>
      </c>
      <c r="M24" s="30">
        <f>SUMIFS(BS_Db!M:M,BS_Db!$B:$B,Detail_BS!$B$24,BS_Db!$C:$C,Detail_BS!$C$24)</f>
        <v>0</v>
      </c>
      <c r="N24" s="30">
        <f>SUMIFS(BS_Db!N:N,BS_Db!$B:$B,Detail_BS!$B$24,BS_Db!$C:$C,Detail_BS!$C$24)</f>
        <v>0</v>
      </c>
      <c r="O24" s="30">
        <f>SUMIFS(BS_Db!O:O,BS_Db!$B:$B,Detail_BS!$B$24,BS_Db!$C:$C,Detail_BS!$C$24)</f>
        <v>0</v>
      </c>
      <c r="P24" s="30">
        <f>SUMIFS(BS_Db!P:P,BS_Db!$B:$B,Detail_BS!$B$24,BS_Db!$C:$C,Detail_BS!$C$24)</f>
        <v>0</v>
      </c>
      <c r="Q24" s="30">
        <f>SUMIFS(BS_Db!Q:Q,BS_Db!$B:$B,Detail_BS!$B$24,BS_Db!$C:$C,Detail_BS!$C$24)</f>
        <v>0</v>
      </c>
      <c r="R24" s="30">
        <f>SUMIFS(BS_Db!R:R,BS_Db!$B:$B,Detail_BS!$B$24,BS_Db!$C:$C,Detail_BS!$C$24)</f>
        <v>0</v>
      </c>
      <c r="S24" s="30">
        <f>SUMIFS(BS_Db!S:S,BS_Db!$B:$B,Detail_BS!$B$24,BS_Db!$C:$C,Detail_BS!$C$24)</f>
        <v>0</v>
      </c>
      <c r="T24" s="31">
        <f>SUMIFS(BS_Db!T:T,BS_Db!$B:$B,Detail_BS!$B$24,BS_Db!$C:$C,Detail_BS!$C$24)</f>
        <v>0</v>
      </c>
      <c r="U24" s="30">
        <f>SUMIFS(BS_Db!U:U,BS_Db!$B:$B,Detail_BS!$B$24,BS_Db!$C:$C,Detail_BS!$C$24)</f>
        <v>2.4477699999999998</v>
      </c>
      <c r="V24" s="30">
        <f>SUMIFS(BS_Db!V:V,BS_Db!$B:$B,Detail_BS!$B$24,BS_Db!$C:$C,Detail_BS!$C$24)</f>
        <v>0</v>
      </c>
      <c r="W24" s="30">
        <f>SUMIFS(BS_Db!W:W,BS_Db!$B:$B,Detail_BS!$B$24,BS_Db!$C:$C,Detail_BS!$C$24)</f>
        <v>0</v>
      </c>
      <c r="X24" s="30">
        <f>SUMIFS(BS_Db!X:X,BS_Db!$B:$B,Detail_BS!$B$24,BS_Db!$C:$C,Detail_BS!$C$24)</f>
        <v>0</v>
      </c>
      <c r="Y24" s="30">
        <f>SUMIFS(BS_Db!Y:Y,BS_Db!$B:$B,Detail_BS!$B$24,BS_Db!$C:$C,Detail_BS!$C$24)</f>
        <v>0</v>
      </c>
      <c r="Z24" s="30">
        <f>SUMIFS(BS_Db!Z:Z,BS_Db!$B:$B,Detail_BS!$B$24,BS_Db!$C:$C,Detail_BS!$C$24)</f>
        <v>0</v>
      </c>
      <c r="AA24" s="30">
        <f>SUMIFS(BS_Db!AA:AA,BS_Db!$B:$B,Detail_BS!$B$24,BS_Db!$C:$C,Detail_BS!$C$24)</f>
        <v>0</v>
      </c>
      <c r="AB24" s="30">
        <f>SUMIFS(BS_Db!AB:AB,BS_Db!$B:$B,Detail_BS!$B$24,BS_Db!$C:$C,Detail_BS!$C$24)</f>
        <v>0</v>
      </c>
      <c r="AC24" s="30">
        <f>SUMIFS(BS_Db!AC:AC,BS_Db!$B:$B,Detail_BS!$B$24,BS_Db!$C:$C,Detail_BS!$C$24)</f>
        <v>0</v>
      </c>
      <c r="AD24" s="30">
        <f>SUMIFS(BS_Db!AD:AD,BS_Db!$B:$B,Detail_BS!$B$24,BS_Db!$C:$C,Detail_BS!$C$24)</f>
        <v>0</v>
      </c>
      <c r="AE24" s="30">
        <f>SUMIFS(BS_Db!AE:AE,BS_Db!$B:$B,Detail_BS!$B$24,BS_Db!$C:$C,Detail_BS!$C$24)</f>
        <v>0</v>
      </c>
      <c r="AF24" s="31">
        <f>SUMIFS(BS_Db!AF:AF,BS_Db!$B:$B,Detail_BS!$B$24,BS_Db!$C:$C,Detail_BS!$C$24)</f>
        <v>0</v>
      </c>
      <c r="AG24" s="30">
        <f>SUMIFS(BS_Db!AG:AG,BS_Db!$B:$B,Detail_BS!$B$24,BS_Db!$C:$C,Detail_BS!$C$24)</f>
        <v>0</v>
      </c>
      <c r="AH24" s="30">
        <f>SUMIFS(BS_Db!AH:AH,BS_Db!$B:$B,Detail_BS!$B$24,BS_Db!$C:$C,Detail_BS!$C$24)</f>
        <v>0</v>
      </c>
      <c r="AI24" s="30">
        <f>SUMIFS(BS_Db!AI:AI,BS_Db!$B:$B,Detail_BS!$B$24,BS_Db!$C:$C,Detail_BS!$C$24)</f>
        <v>0</v>
      </c>
      <c r="AJ24" s="30">
        <f>SUMIFS(BS_Db!AJ:AJ,BS_Db!$B:$B,Detail_BS!$B$24,BS_Db!$C:$C,Detail_BS!$C$24)</f>
        <v>0</v>
      </c>
      <c r="AK24" s="30">
        <f>SUMIFS(BS_Db!AK:AK,BS_Db!$B:$B,Detail_BS!$B$24,BS_Db!$C:$C,Detail_BS!$C$24)</f>
        <v>0</v>
      </c>
      <c r="AM24" s="30">
        <f t="shared" si="1"/>
        <v>0</v>
      </c>
      <c r="AN24" s="30">
        <f t="shared" si="2"/>
        <v>0</v>
      </c>
      <c r="AO24" s="30">
        <f t="shared" si="3"/>
        <v>0</v>
      </c>
      <c r="AP24" s="31">
        <f t="shared" si="4"/>
        <v>0</v>
      </c>
      <c r="AQ24" s="30">
        <f t="shared" si="5"/>
        <v>0</v>
      </c>
    </row>
    <row r="25" spans="1:43" x14ac:dyDescent="0.3">
      <c r="A25" s="83" t="str" cm="1">
        <f t="array" ref="A25">IF(B25="","",IF(AND(H25:AK25=0),"n/a",""))</f>
        <v/>
      </c>
      <c r="B25" s="25" t="s">
        <v>396</v>
      </c>
      <c r="C25" s="25" t="s">
        <v>397</v>
      </c>
      <c r="D25" s="25" t="str">
        <f>_xlfn.XLOOKUP(C25,BS_Db!$C:$C,BS_Db!D:D)</f>
        <v xml:space="preserve">Current Liabilities   </v>
      </c>
      <c r="E25" s="25" t="str">
        <f>_xlfn.XLOOKUP(C25,BS_Db!$C:$C,BS_Db!E:E)</f>
        <v>Payroll &amp; Tax Liabilities</v>
      </c>
      <c r="F25" s="25" t="str">
        <f>_xlfn.XLOOKUP(C25,BS_Db!$C:$C,BS_Db!F:F)</f>
        <v xml:space="preserve">Other Current Liabilities   </v>
      </c>
      <c r="G25" s="31">
        <f>SUMIFS(BS_Db!G:G,BS_Db!$B:$B,Detail_BS!$B$25,BS_Db!$C:$C,Detail_BS!$C$25)</f>
        <v>0</v>
      </c>
      <c r="H25" s="31">
        <f>SUMIFS(BS_Db!H:H,BS_Db!$B:$B,Detail_BS!$B$25,BS_Db!$C:$C,Detail_BS!$C$25)</f>
        <v>0</v>
      </c>
      <c r="I25" s="30">
        <f>SUMIFS(BS_Db!I:I,BS_Db!$B:$B,Detail_BS!$B$25,BS_Db!$C:$C,Detail_BS!$C$25)</f>
        <v>0</v>
      </c>
      <c r="J25" s="30">
        <f>SUMIFS(BS_Db!J:J,BS_Db!$B:$B,Detail_BS!$B$25,BS_Db!$C:$C,Detail_BS!$C$25)</f>
        <v>0</v>
      </c>
      <c r="K25" s="30">
        <f>SUMIFS(BS_Db!K:K,BS_Db!$B:$B,Detail_BS!$B$25,BS_Db!$C:$C,Detail_BS!$C$25)</f>
        <v>0</v>
      </c>
      <c r="L25" s="30">
        <f>SUMIFS(BS_Db!L:L,BS_Db!$B:$B,Detail_BS!$B$25,BS_Db!$C:$C,Detail_BS!$C$25)</f>
        <v>0</v>
      </c>
      <c r="M25" s="30">
        <f>SUMIFS(BS_Db!M:M,BS_Db!$B:$B,Detail_BS!$B$25,BS_Db!$C:$C,Detail_BS!$C$25)</f>
        <v>0</v>
      </c>
      <c r="N25" s="30">
        <f>SUMIFS(BS_Db!N:N,BS_Db!$B:$B,Detail_BS!$B$25,BS_Db!$C:$C,Detail_BS!$C$25)</f>
        <v>0</v>
      </c>
      <c r="O25" s="30">
        <f>SUMIFS(BS_Db!O:O,BS_Db!$B:$B,Detail_BS!$B$25,BS_Db!$C:$C,Detail_BS!$C$25)</f>
        <v>0</v>
      </c>
      <c r="P25" s="30">
        <f>SUMIFS(BS_Db!P:P,BS_Db!$B:$B,Detail_BS!$B$25,BS_Db!$C:$C,Detail_BS!$C$25)</f>
        <v>0</v>
      </c>
      <c r="Q25" s="30">
        <f>SUMIFS(BS_Db!Q:Q,BS_Db!$B:$B,Detail_BS!$B$25,BS_Db!$C:$C,Detail_BS!$C$25)</f>
        <v>0</v>
      </c>
      <c r="R25" s="30">
        <f>SUMIFS(BS_Db!R:R,BS_Db!$B:$B,Detail_BS!$B$25,BS_Db!$C:$C,Detail_BS!$C$25)</f>
        <v>0</v>
      </c>
      <c r="S25" s="30">
        <f>SUMIFS(BS_Db!S:S,BS_Db!$B:$B,Detail_BS!$B$25,BS_Db!$C:$C,Detail_BS!$C$25)</f>
        <v>0</v>
      </c>
      <c r="T25" s="31">
        <f>SUMIFS(BS_Db!T:T,BS_Db!$B:$B,Detail_BS!$B$25,BS_Db!$C:$C,Detail_BS!$C$25)</f>
        <v>0</v>
      </c>
      <c r="U25" s="30">
        <f>SUMIFS(BS_Db!U:U,BS_Db!$B:$B,Detail_BS!$B$25,BS_Db!$C:$C,Detail_BS!$C$25)</f>
        <v>2.5087800000000002</v>
      </c>
      <c r="V25" s="30">
        <f>SUMIFS(BS_Db!V:V,BS_Db!$B:$B,Detail_BS!$B$25,BS_Db!$C:$C,Detail_BS!$C$25)</f>
        <v>0</v>
      </c>
      <c r="W25" s="30">
        <f>SUMIFS(BS_Db!W:W,BS_Db!$B:$B,Detail_BS!$B$25,BS_Db!$C:$C,Detail_BS!$C$25)</f>
        <v>0</v>
      </c>
      <c r="X25" s="30">
        <f>SUMIFS(BS_Db!X:X,BS_Db!$B:$B,Detail_BS!$B$25,BS_Db!$C:$C,Detail_BS!$C$25)</f>
        <v>0</v>
      </c>
      <c r="Y25" s="30">
        <f>SUMIFS(BS_Db!Y:Y,BS_Db!$B:$B,Detail_BS!$B$25,BS_Db!$C:$C,Detail_BS!$C$25)</f>
        <v>0</v>
      </c>
      <c r="Z25" s="30">
        <f>SUMIFS(BS_Db!Z:Z,BS_Db!$B:$B,Detail_BS!$B$25,BS_Db!$C:$C,Detail_BS!$C$25)</f>
        <v>0</v>
      </c>
      <c r="AA25" s="30">
        <f>SUMIFS(BS_Db!AA:AA,BS_Db!$B:$B,Detail_BS!$B$25,BS_Db!$C:$C,Detail_BS!$C$25)</f>
        <v>0</v>
      </c>
      <c r="AB25" s="30">
        <f>SUMIFS(BS_Db!AB:AB,BS_Db!$B:$B,Detail_BS!$B$25,BS_Db!$C:$C,Detail_BS!$C$25)</f>
        <v>0</v>
      </c>
      <c r="AC25" s="30">
        <f>SUMIFS(BS_Db!AC:AC,BS_Db!$B:$B,Detail_BS!$B$25,BS_Db!$C:$C,Detail_BS!$C$25)</f>
        <v>0</v>
      </c>
      <c r="AD25" s="30">
        <f>SUMIFS(BS_Db!AD:AD,BS_Db!$B:$B,Detail_BS!$B$25,BS_Db!$C:$C,Detail_BS!$C$25)</f>
        <v>0</v>
      </c>
      <c r="AE25" s="30">
        <f>SUMIFS(BS_Db!AE:AE,BS_Db!$B:$B,Detail_BS!$B$25,BS_Db!$C:$C,Detail_BS!$C$25)</f>
        <v>0</v>
      </c>
      <c r="AF25" s="31">
        <f>SUMIFS(BS_Db!AF:AF,BS_Db!$B:$B,Detail_BS!$B$25,BS_Db!$C:$C,Detail_BS!$C$25)</f>
        <v>0</v>
      </c>
      <c r="AG25" s="30">
        <f>SUMIFS(BS_Db!AG:AG,BS_Db!$B:$B,Detail_BS!$B$25,BS_Db!$C:$C,Detail_BS!$C$25)</f>
        <v>0</v>
      </c>
      <c r="AH25" s="30">
        <f>SUMIFS(BS_Db!AH:AH,BS_Db!$B:$B,Detail_BS!$B$25,BS_Db!$C:$C,Detail_BS!$C$25)</f>
        <v>0</v>
      </c>
      <c r="AI25" s="30">
        <f>SUMIFS(BS_Db!AI:AI,BS_Db!$B:$B,Detail_BS!$B$25,BS_Db!$C:$C,Detail_BS!$C$25)</f>
        <v>0</v>
      </c>
      <c r="AJ25" s="30">
        <f>SUMIFS(BS_Db!AJ:AJ,BS_Db!$B:$B,Detail_BS!$B$25,BS_Db!$C:$C,Detail_BS!$C$25)</f>
        <v>0</v>
      </c>
      <c r="AK25" s="30">
        <f>SUMIFS(BS_Db!AK:AK,BS_Db!$B:$B,Detail_BS!$B$25,BS_Db!$C:$C,Detail_BS!$C$25)</f>
        <v>0</v>
      </c>
      <c r="AM25" s="30">
        <f t="shared" si="1"/>
        <v>0</v>
      </c>
      <c r="AN25" s="30">
        <f t="shared" si="2"/>
        <v>0</v>
      </c>
      <c r="AO25" s="30">
        <f t="shared" si="3"/>
        <v>0</v>
      </c>
      <c r="AP25" s="31">
        <f t="shared" si="4"/>
        <v>0</v>
      </c>
      <c r="AQ25" s="30">
        <f t="shared" si="5"/>
        <v>0</v>
      </c>
    </row>
    <row r="26" spans="1:43" x14ac:dyDescent="0.3">
      <c r="A26" s="83" t="str" cm="1">
        <f t="array" ref="A26">IF(B26="","",IF(AND(H26:AK26=0),"n/a",""))</f>
        <v/>
      </c>
      <c r="B26" s="25" t="s">
        <v>398</v>
      </c>
      <c r="C26" s="25" t="s">
        <v>399</v>
      </c>
      <c r="D26" s="25" t="str">
        <f>_xlfn.XLOOKUP(C26,BS_Db!$C:$C,BS_Db!D:D)</f>
        <v xml:space="preserve">Current Liabilities   </v>
      </c>
      <c r="E26" s="25" t="str">
        <f>_xlfn.XLOOKUP(C26,BS_Db!$C:$C,BS_Db!E:E)</f>
        <v>Payroll &amp; Tax Liabilities</v>
      </c>
      <c r="F26" s="25" t="str">
        <f>_xlfn.XLOOKUP(C26,BS_Db!$C:$C,BS_Db!F:F)</f>
        <v xml:space="preserve">Other Current Liabilities   </v>
      </c>
      <c r="G26" s="31">
        <f>SUMIFS(BS_Db!G:G,BS_Db!$B:$B,Detail_BS!$B$26,BS_Db!$C:$C,Detail_BS!$C$26)</f>
        <v>0</v>
      </c>
      <c r="H26" s="31">
        <f>SUMIFS(BS_Db!H:H,BS_Db!$B:$B,Detail_BS!$B$26,BS_Db!$C:$C,Detail_BS!$C$26)</f>
        <v>0</v>
      </c>
      <c r="I26" s="30">
        <f>SUMIFS(BS_Db!I:I,BS_Db!$B:$B,Detail_BS!$B$26,BS_Db!$C:$C,Detail_BS!$C$26)</f>
        <v>0</v>
      </c>
      <c r="J26" s="30">
        <f>SUMIFS(BS_Db!J:J,BS_Db!$B:$B,Detail_BS!$B$26,BS_Db!$C:$C,Detail_BS!$C$26)</f>
        <v>0</v>
      </c>
      <c r="K26" s="30">
        <f>SUMIFS(BS_Db!K:K,BS_Db!$B:$B,Detail_BS!$B$26,BS_Db!$C:$C,Detail_BS!$C$26)</f>
        <v>0</v>
      </c>
      <c r="L26" s="30">
        <f>SUMIFS(BS_Db!L:L,BS_Db!$B:$B,Detail_BS!$B$26,BS_Db!$C:$C,Detail_BS!$C$26)</f>
        <v>0</v>
      </c>
      <c r="M26" s="30">
        <f>SUMIFS(BS_Db!M:M,BS_Db!$B:$B,Detail_BS!$B$26,BS_Db!$C:$C,Detail_BS!$C$26)</f>
        <v>0</v>
      </c>
      <c r="N26" s="30">
        <f>SUMIFS(BS_Db!N:N,BS_Db!$B:$B,Detail_BS!$B$26,BS_Db!$C:$C,Detail_BS!$C$26)</f>
        <v>0</v>
      </c>
      <c r="O26" s="30">
        <f>SUMIFS(BS_Db!O:O,BS_Db!$B:$B,Detail_BS!$B$26,BS_Db!$C:$C,Detail_BS!$C$26)</f>
        <v>0</v>
      </c>
      <c r="P26" s="30">
        <f>SUMIFS(BS_Db!P:P,BS_Db!$B:$B,Detail_BS!$B$26,BS_Db!$C:$C,Detail_BS!$C$26)</f>
        <v>0</v>
      </c>
      <c r="Q26" s="30">
        <f>SUMIFS(BS_Db!Q:Q,BS_Db!$B:$B,Detail_BS!$B$26,BS_Db!$C:$C,Detail_BS!$C$26)</f>
        <v>0</v>
      </c>
      <c r="R26" s="30">
        <f>SUMIFS(BS_Db!R:R,BS_Db!$B:$B,Detail_BS!$B$26,BS_Db!$C:$C,Detail_BS!$C$26)</f>
        <v>0</v>
      </c>
      <c r="S26" s="30">
        <f>SUMIFS(BS_Db!S:S,BS_Db!$B:$B,Detail_BS!$B$26,BS_Db!$C:$C,Detail_BS!$C$26)</f>
        <v>0</v>
      </c>
      <c r="T26" s="31">
        <f>SUMIFS(BS_Db!T:T,BS_Db!$B:$B,Detail_BS!$B$26,BS_Db!$C:$C,Detail_BS!$C$26)</f>
        <v>0</v>
      </c>
      <c r="U26" s="30">
        <f>SUMIFS(BS_Db!U:U,BS_Db!$B:$B,Detail_BS!$B$26,BS_Db!$C:$C,Detail_BS!$C$26)</f>
        <v>0.58672000000000002</v>
      </c>
      <c r="V26" s="30">
        <f>SUMIFS(BS_Db!V:V,BS_Db!$B:$B,Detail_BS!$B$26,BS_Db!$C:$C,Detail_BS!$C$26)</f>
        <v>0</v>
      </c>
      <c r="W26" s="30">
        <f>SUMIFS(BS_Db!W:W,BS_Db!$B:$B,Detail_BS!$B$26,BS_Db!$C:$C,Detail_BS!$C$26)</f>
        <v>0</v>
      </c>
      <c r="X26" s="30">
        <f>SUMIFS(BS_Db!X:X,BS_Db!$B:$B,Detail_BS!$B$26,BS_Db!$C:$C,Detail_BS!$C$26)</f>
        <v>0</v>
      </c>
      <c r="Y26" s="30">
        <f>SUMIFS(BS_Db!Y:Y,BS_Db!$B:$B,Detail_BS!$B$26,BS_Db!$C:$C,Detail_BS!$C$26)</f>
        <v>0</v>
      </c>
      <c r="Z26" s="30">
        <f>SUMIFS(BS_Db!Z:Z,BS_Db!$B:$B,Detail_BS!$B$26,BS_Db!$C:$C,Detail_BS!$C$26)</f>
        <v>0</v>
      </c>
      <c r="AA26" s="30">
        <f>SUMIFS(BS_Db!AA:AA,BS_Db!$B:$B,Detail_BS!$B$26,BS_Db!$C:$C,Detail_BS!$C$26)</f>
        <v>0</v>
      </c>
      <c r="AB26" s="30">
        <f>SUMIFS(BS_Db!AB:AB,BS_Db!$B:$B,Detail_BS!$B$26,BS_Db!$C:$C,Detail_BS!$C$26)</f>
        <v>0</v>
      </c>
      <c r="AC26" s="30">
        <f>SUMIFS(BS_Db!AC:AC,BS_Db!$B:$B,Detail_BS!$B$26,BS_Db!$C:$C,Detail_BS!$C$26)</f>
        <v>0</v>
      </c>
      <c r="AD26" s="30">
        <f>SUMIFS(BS_Db!AD:AD,BS_Db!$B:$B,Detail_BS!$B$26,BS_Db!$C:$C,Detail_BS!$C$26)</f>
        <v>0</v>
      </c>
      <c r="AE26" s="30">
        <f>SUMIFS(BS_Db!AE:AE,BS_Db!$B:$B,Detail_BS!$B$26,BS_Db!$C:$C,Detail_BS!$C$26)</f>
        <v>0</v>
      </c>
      <c r="AF26" s="31">
        <f>SUMIFS(BS_Db!AF:AF,BS_Db!$B:$B,Detail_BS!$B$26,BS_Db!$C:$C,Detail_BS!$C$26)</f>
        <v>0</v>
      </c>
      <c r="AG26" s="30">
        <f>SUMIFS(BS_Db!AG:AG,BS_Db!$B:$B,Detail_BS!$B$26,BS_Db!$C:$C,Detail_BS!$C$26)</f>
        <v>0</v>
      </c>
      <c r="AH26" s="30">
        <f>SUMIFS(BS_Db!AH:AH,BS_Db!$B:$B,Detail_BS!$B$26,BS_Db!$C:$C,Detail_BS!$C$26)</f>
        <v>0</v>
      </c>
      <c r="AI26" s="30">
        <f>SUMIFS(BS_Db!AI:AI,BS_Db!$B:$B,Detail_BS!$B$26,BS_Db!$C:$C,Detail_BS!$C$26)</f>
        <v>0</v>
      </c>
      <c r="AJ26" s="30">
        <f>SUMIFS(BS_Db!AJ:AJ,BS_Db!$B:$B,Detail_BS!$B$26,BS_Db!$C:$C,Detail_BS!$C$26)</f>
        <v>0</v>
      </c>
      <c r="AK26" s="30">
        <f>SUMIFS(BS_Db!AK:AK,BS_Db!$B:$B,Detail_BS!$B$26,BS_Db!$C:$C,Detail_BS!$C$26)</f>
        <v>0</v>
      </c>
      <c r="AM26" s="30">
        <f t="shared" si="1"/>
        <v>0</v>
      </c>
      <c r="AN26" s="30">
        <f t="shared" si="2"/>
        <v>0</v>
      </c>
      <c r="AO26" s="30">
        <f t="shared" si="3"/>
        <v>0</v>
      </c>
      <c r="AP26" s="31">
        <f t="shared" si="4"/>
        <v>0</v>
      </c>
      <c r="AQ26" s="30">
        <f t="shared" si="5"/>
        <v>0</v>
      </c>
    </row>
    <row r="27" spans="1:43" x14ac:dyDescent="0.3">
      <c r="A27" s="83" t="str" cm="1">
        <f t="array" ref="A27">IF(B27="","",IF(AND(H27:AK27=0),"n/a",""))</f>
        <v/>
      </c>
      <c r="B27" s="25" t="s">
        <v>400</v>
      </c>
      <c r="C27" s="25" t="s">
        <v>401</v>
      </c>
      <c r="D27" s="25" t="str">
        <f>_xlfn.XLOOKUP(C27,BS_Db!$C:$C,BS_Db!D:D)</f>
        <v xml:space="preserve">Current Liabilities   </v>
      </c>
      <c r="E27" s="25" t="str">
        <f>_xlfn.XLOOKUP(C27,BS_Db!$C:$C,BS_Db!E:E)</f>
        <v>Payroll &amp; Tax Liabilities</v>
      </c>
      <c r="F27" s="25" t="str">
        <f>_xlfn.XLOOKUP(C27,BS_Db!$C:$C,BS_Db!F:F)</f>
        <v xml:space="preserve">Other Current Liabilities   </v>
      </c>
      <c r="G27" s="31">
        <f>SUMIFS(BS_Db!G:G,BS_Db!$B:$B,Detail_BS!$B$27,BS_Db!$C:$C,Detail_BS!$C$27)</f>
        <v>1.38243</v>
      </c>
      <c r="H27" s="31">
        <f>SUMIFS(BS_Db!H:H,BS_Db!$B:$B,Detail_BS!$B$27,BS_Db!$C:$C,Detail_BS!$C$27)</f>
        <v>1.38243</v>
      </c>
      <c r="I27" s="30">
        <f>SUMIFS(BS_Db!I:I,BS_Db!$B:$B,Detail_BS!$B$27,BS_Db!$C:$C,Detail_BS!$C$27)</f>
        <v>1.38243</v>
      </c>
      <c r="J27" s="30">
        <f>SUMIFS(BS_Db!J:J,BS_Db!$B:$B,Detail_BS!$B$27,BS_Db!$C:$C,Detail_BS!$C$27)</f>
        <v>1.38243</v>
      </c>
      <c r="K27" s="30">
        <f>SUMIFS(BS_Db!K:K,BS_Db!$B:$B,Detail_BS!$B$27,BS_Db!$C:$C,Detail_BS!$C$27)</f>
        <v>1.38243</v>
      </c>
      <c r="L27" s="30">
        <f>SUMIFS(BS_Db!L:L,BS_Db!$B:$B,Detail_BS!$B$27,BS_Db!$C:$C,Detail_BS!$C$27)</f>
        <v>1.38243</v>
      </c>
      <c r="M27" s="30">
        <f>SUMIFS(BS_Db!M:M,BS_Db!$B:$B,Detail_BS!$B$27,BS_Db!$C:$C,Detail_BS!$C$27)</f>
        <v>0</v>
      </c>
      <c r="N27" s="30">
        <f>SUMIFS(BS_Db!N:N,BS_Db!$B:$B,Detail_BS!$B$27,BS_Db!$C:$C,Detail_BS!$C$27)</f>
        <v>0</v>
      </c>
      <c r="O27" s="30">
        <f>SUMIFS(BS_Db!O:O,BS_Db!$B:$B,Detail_BS!$B$27,BS_Db!$C:$C,Detail_BS!$C$27)</f>
        <v>0</v>
      </c>
      <c r="P27" s="30">
        <f>SUMIFS(BS_Db!P:P,BS_Db!$B:$B,Detail_BS!$B$27,BS_Db!$C:$C,Detail_BS!$C$27)</f>
        <v>0</v>
      </c>
      <c r="Q27" s="30">
        <f>SUMIFS(BS_Db!Q:Q,BS_Db!$B:$B,Detail_BS!$B$27,BS_Db!$C:$C,Detail_BS!$C$27)</f>
        <v>0</v>
      </c>
      <c r="R27" s="30">
        <f>SUMIFS(BS_Db!R:R,BS_Db!$B:$B,Detail_BS!$B$27,BS_Db!$C:$C,Detail_BS!$C$27)</f>
        <v>0</v>
      </c>
      <c r="S27" s="30">
        <f>SUMIFS(BS_Db!S:S,BS_Db!$B:$B,Detail_BS!$B$27,BS_Db!$C:$C,Detail_BS!$C$27)</f>
        <v>6.70608</v>
      </c>
      <c r="T27" s="31">
        <f>SUMIFS(BS_Db!T:T,BS_Db!$B:$B,Detail_BS!$B$27,BS_Db!$C:$C,Detail_BS!$C$27)</f>
        <v>0</v>
      </c>
      <c r="U27" s="30">
        <f>SUMIFS(BS_Db!U:U,BS_Db!$B:$B,Detail_BS!$B$27,BS_Db!$C:$C,Detail_BS!$C$27)</f>
        <v>0</v>
      </c>
      <c r="V27" s="30">
        <f>SUMIFS(BS_Db!V:V,BS_Db!$B:$B,Detail_BS!$B$27,BS_Db!$C:$C,Detail_BS!$C$27)</f>
        <v>0</v>
      </c>
      <c r="W27" s="30">
        <f>SUMIFS(BS_Db!W:W,BS_Db!$B:$B,Detail_BS!$B$27,BS_Db!$C:$C,Detail_BS!$C$27)</f>
        <v>0</v>
      </c>
      <c r="X27" s="30">
        <f>SUMIFS(BS_Db!X:X,BS_Db!$B:$B,Detail_BS!$B$27,BS_Db!$C:$C,Detail_BS!$C$27)</f>
        <v>0</v>
      </c>
      <c r="Y27" s="30">
        <f>SUMIFS(BS_Db!Y:Y,BS_Db!$B:$B,Detail_BS!$B$27,BS_Db!$C:$C,Detail_BS!$C$27)</f>
        <v>0</v>
      </c>
      <c r="Z27" s="30">
        <f>SUMIFS(BS_Db!Z:Z,BS_Db!$B:$B,Detail_BS!$B$27,BS_Db!$C:$C,Detail_BS!$C$27)</f>
        <v>0</v>
      </c>
      <c r="AA27" s="30">
        <f>SUMIFS(BS_Db!AA:AA,BS_Db!$B:$B,Detail_BS!$B$27,BS_Db!$C:$C,Detail_BS!$C$27)</f>
        <v>0</v>
      </c>
      <c r="AB27" s="30">
        <f>SUMIFS(BS_Db!AB:AB,BS_Db!$B:$B,Detail_BS!$B$27,BS_Db!$C:$C,Detail_BS!$C$27)</f>
        <v>0</v>
      </c>
      <c r="AC27" s="30">
        <f>SUMIFS(BS_Db!AC:AC,BS_Db!$B:$B,Detail_BS!$B$27,BS_Db!$C:$C,Detail_BS!$C$27)</f>
        <v>0</v>
      </c>
      <c r="AD27" s="30">
        <f>SUMIFS(BS_Db!AD:AD,BS_Db!$B:$B,Detail_BS!$B$27,BS_Db!$C:$C,Detail_BS!$C$27)</f>
        <v>0</v>
      </c>
      <c r="AE27" s="30">
        <f>SUMIFS(BS_Db!AE:AE,BS_Db!$B:$B,Detail_BS!$B$27,BS_Db!$C:$C,Detail_BS!$C$27)</f>
        <v>0</v>
      </c>
      <c r="AF27" s="31">
        <f>SUMIFS(BS_Db!AF:AF,BS_Db!$B:$B,Detail_BS!$B$27,BS_Db!$C:$C,Detail_BS!$C$27)</f>
        <v>0</v>
      </c>
      <c r="AG27" s="30">
        <f>SUMIFS(BS_Db!AG:AG,BS_Db!$B:$B,Detail_BS!$B$27,BS_Db!$C:$C,Detail_BS!$C$27)</f>
        <v>0</v>
      </c>
      <c r="AH27" s="30">
        <f>SUMIFS(BS_Db!AH:AH,BS_Db!$B:$B,Detail_BS!$B$27,BS_Db!$C:$C,Detail_BS!$C$27)</f>
        <v>0</v>
      </c>
      <c r="AI27" s="30">
        <f>SUMIFS(BS_Db!AI:AI,BS_Db!$B:$B,Detail_BS!$B$27,BS_Db!$C:$C,Detail_BS!$C$27)</f>
        <v>0</v>
      </c>
      <c r="AJ27" s="30">
        <f>SUMIFS(BS_Db!AJ:AJ,BS_Db!$B:$B,Detail_BS!$B$27,BS_Db!$C:$C,Detail_BS!$C$27)</f>
        <v>0</v>
      </c>
      <c r="AK27" s="30">
        <f>SUMIFS(BS_Db!AK:AK,BS_Db!$B:$B,Detail_BS!$B$27,BS_Db!$C:$C,Detail_BS!$C$27)</f>
        <v>0</v>
      </c>
      <c r="AM27" s="30">
        <f t="shared" si="1"/>
        <v>1.38243</v>
      </c>
      <c r="AN27" s="30">
        <f t="shared" si="2"/>
        <v>6.70608</v>
      </c>
      <c r="AO27" s="30">
        <f t="shared" si="3"/>
        <v>0</v>
      </c>
      <c r="AP27" s="31">
        <f t="shared" si="4"/>
        <v>0</v>
      </c>
      <c r="AQ27" s="30">
        <f t="shared" si="5"/>
        <v>0</v>
      </c>
    </row>
    <row r="28" spans="1:43" x14ac:dyDescent="0.3">
      <c r="A28" s="83" t="str" cm="1">
        <f t="array" ref="A28">IF(B28="","",IF(AND(H28:AK28=0),"n/a",""))</f>
        <v/>
      </c>
      <c r="B28" s="25" t="s">
        <v>402</v>
      </c>
      <c r="C28" s="25" t="s">
        <v>403</v>
      </c>
      <c r="D28" s="25" t="str">
        <f>_xlfn.XLOOKUP(C28,BS_Db!$C:$C,BS_Db!D:D)</f>
        <v xml:space="preserve">Current Liabilities   </v>
      </c>
      <c r="E28" s="25" t="str">
        <f>_xlfn.XLOOKUP(C28,BS_Db!$C:$C,BS_Db!E:E)</f>
        <v>Payroll &amp; Tax Liabilities</v>
      </c>
      <c r="F28" s="25" t="str">
        <f>_xlfn.XLOOKUP(C28,BS_Db!$C:$C,BS_Db!F:F)</f>
        <v xml:space="preserve">Other Current Liabilities   </v>
      </c>
      <c r="G28" s="31">
        <f>SUMIFS(BS_Db!G:G,BS_Db!$B:$B,Detail_BS!$B$28,BS_Db!$C:$C,Detail_BS!$C$28)</f>
        <v>0</v>
      </c>
      <c r="H28" s="31">
        <f>SUMIFS(BS_Db!H:H,BS_Db!$B:$B,Detail_BS!$B$28,BS_Db!$C:$C,Detail_BS!$C$28)</f>
        <v>0</v>
      </c>
      <c r="I28" s="30">
        <f>SUMIFS(BS_Db!I:I,BS_Db!$B:$B,Detail_BS!$B$28,BS_Db!$C:$C,Detail_BS!$C$28)</f>
        <v>0</v>
      </c>
      <c r="J28" s="30">
        <f>SUMIFS(BS_Db!J:J,BS_Db!$B:$B,Detail_BS!$B$28,BS_Db!$C:$C,Detail_BS!$C$28)</f>
        <v>0</v>
      </c>
      <c r="K28" s="30">
        <f>SUMIFS(BS_Db!K:K,BS_Db!$B:$B,Detail_BS!$B$28,BS_Db!$C:$C,Detail_BS!$C$28)</f>
        <v>0</v>
      </c>
      <c r="L28" s="30">
        <f>SUMIFS(BS_Db!L:L,BS_Db!$B:$B,Detail_BS!$B$28,BS_Db!$C:$C,Detail_BS!$C$28)</f>
        <v>0</v>
      </c>
      <c r="M28" s="30">
        <f>SUMIFS(BS_Db!M:M,BS_Db!$B:$B,Detail_BS!$B$28,BS_Db!$C:$C,Detail_BS!$C$28)</f>
        <v>0</v>
      </c>
      <c r="N28" s="30">
        <f>SUMIFS(BS_Db!N:N,BS_Db!$B:$B,Detail_BS!$B$28,BS_Db!$C:$C,Detail_BS!$C$28)</f>
        <v>0</v>
      </c>
      <c r="O28" s="30">
        <f>SUMIFS(BS_Db!O:O,BS_Db!$B:$B,Detail_BS!$B$28,BS_Db!$C:$C,Detail_BS!$C$28)</f>
        <v>0</v>
      </c>
      <c r="P28" s="30">
        <f>SUMIFS(BS_Db!P:P,BS_Db!$B:$B,Detail_BS!$B$28,BS_Db!$C:$C,Detail_BS!$C$28)</f>
        <v>0</v>
      </c>
      <c r="Q28" s="30">
        <f>SUMIFS(BS_Db!Q:Q,BS_Db!$B:$B,Detail_BS!$B$28,BS_Db!$C:$C,Detail_BS!$C$28)</f>
        <v>0</v>
      </c>
      <c r="R28" s="30">
        <f>SUMIFS(BS_Db!R:R,BS_Db!$B:$B,Detail_BS!$B$28,BS_Db!$C:$C,Detail_BS!$C$28)</f>
        <v>0</v>
      </c>
      <c r="S28" s="30">
        <f>SUMIFS(BS_Db!S:S,BS_Db!$B:$B,Detail_BS!$B$28,BS_Db!$C:$C,Detail_BS!$C$28)</f>
        <v>0</v>
      </c>
      <c r="T28" s="31">
        <f>SUMIFS(BS_Db!T:T,BS_Db!$B:$B,Detail_BS!$B$28,BS_Db!$C:$C,Detail_BS!$C$28)</f>
        <v>0</v>
      </c>
      <c r="U28" s="30">
        <f>SUMIFS(BS_Db!U:U,BS_Db!$B:$B,Detail_BS!$B$28,BS_Db!$C:$C,Detail_BS!$C$28)</f>
        <v>0</v>
      </c>
      <c r="V28" s="30">
        <f>SUMIFS(BS_Db!V:V,BS_Db!$B:$B,Detail_BS!$B$28,BS_Db!$C:$C,Detail_BS!$C$28)</f>
        <v>0</v>
      </c>
      <c r="W28" s="30">
        <f>SUMIFS(BS_Db!W:W,BS_Db!$B:$B,Detail_BS!$B$28,BS_Db!$C:$C,Detail_BS!$C$28)</f>
        <v>0</v>
      </c>
      <c r="X28" s="30">
        <f>SUMIFS(BS_Db!X:X,BS_Db!$B:$B,Detail_BS!$B$28,BS_Db!$C:$C,Detail_BS!$C$28)</f>
        <v>0</v>
      </c>
      <c r="Y28" s="30">
        <f>SUMIFS(BS_Db!Y:Y,BS_Db!$B:$B,Detail_BS!$B$28,BS_Db!$C:$C,Detail_BS!$C$28)</f>
        <v>0</v>
      </c>
      <c r="Z28" s="30">
        <f>SUMIFS(BS_Db!Z:Z,BS_Db!$B:$B,Detail_BS!$B$28,BS_Db!$C:$C,Detail_BS!$C$28)</f>
        <v>0</v>
      </c>
      <c r="AA28" s="30">
        <f>SUMIFS(BS_Db!AA:AA,BS_Db!$B:$B,Detail_BS!$B$28,BS_Db!$C:$C,Detail_BS!$C$28)</f>
        <v>0</v>
      </c>
      <c r="AB28" s="30">
        <f>SUMIFS(BS_Db!AB:AB,BS_Db!$B:$B,Detail_BS!$B$28,BS_Db!$C:$C,Detail_BS!$C$28)</f>
        <v>0</v>
      </c>
      <c r="AC28" s="30">
        <f>SUMIFS(BS_Db!AC:AC,BS_Db!$B:$B,Detail_BS!$B$28,BS_Db!$C:$C,Detail_BS!$C$28)</f>
        <v>0</v>
      </c>
      <c r="AD28" s="30">
        <f>SUMIFS(BS_Db!AD:AD,BS_Db!$B:$B,Detail_BS!$B$28,BS_Db!$C:$C,Detail_BS!$C$28)</f>
        <v>0</v>
      </c>
      <c r="AE28" s="30">
        <f>SUMIFS(BS_Db!AE:AE,BS_Db!$B:$B,Detail_BS!$B$28,BS_Db!$C:$C,Detail_BS!$C$28)</f>
        <v>0.45582</v>
      </c>
      <c r="AF28" s="31">
        <f>SUMIFS(BS_Db!AF:AF,BS_Db!$B:$B,Detail_BS!$B$28,BS_Db!$C:$C,Detail_BS!$C$28)</f>
        <v>0</v>
      </c>
      <c r="AG28" s="30">
        <f>SUMIFS(BS_Db!AG:AG,BS_Db!$B:$B,Detail_BS!$B$28,BS_Db!$C:$C,Detail_BS!$C$28)</f>
        <v>0</v>
      </c>
      <c r="AH28" s="30">
        <f>SUMIFS(BS_Db!AH:AH,BS_Db!$B:$B,Detail_BS!$B$28,BS_Db!$C:$C,Detail_BS!$C$28)</f>
        <v>0</v>
      </c>
      <c r="AI28" s="30">
        <f>SUMIFS(BS_Db!AI:AI,BS_Db!$B:$B,Detail_BS!$B$28,BS_Db!$C:$C,Detail_BS!$C$28)</f>
        <v>0</v>
      </c>
      <c r="AJ28" s="30">
        <f>SUMIFS(BS_Db!AJ:AJ,BS_Db!$B:$B,Detail_BS!$B$28,BS_Db!$C:$C,Detail_BS!$C$28)</f>
        <v>0</v>
      </c>
      <c r="AK28" s="30">
        <f>SUMIFS(BS_Db!AK:AK,BS_Db!$B:$B,Detail_BS!$B$28,BS_Db!$C:$C,Detail_BS!$C$28)</f>
        <v>0</v>
      </c>
      <c r="AM28" s="30">
        <f t="shared" si="1"/>
        <v>0</v>
      </c>
      <c r="AN28" s="30">
        <f t="shared" si="2"/>
        <v>0</v>
      </c>
      <c r="AO28" s="30">
        <f t="shared" si="3"/>
        <v>0.45582</v>
      </c>
      <c r="AP28" s="31">
        <f t="shared" si="4"/>
        <v>0</v>
      </c>
      <c r="AQ28" s="30">
        <f t="shared" si="5"/>
        <v>0</v>
      </c>
    </row>
    <row r="29" spans="1:43" x14ac:dyDescent="0.3">
      <c r="A29" s="83" t="str" cm="1">
        <f t="array" ref="A29">IF(B29="","",IF(AND(H29:AK29=0),"n/a",""))</f>
        <v/>
      </c>
      <c r="B29" s="261" t="s">
        <v>36</v>
      </c>
      <c r="C29" s="261"/>
      <c r="D29" s="261"/>
      <c r="E29" s="261"/>
      <c r="F29" s="261"/>
      <c r="G29" s="116">
        <f>SUM(G20:G28)</f>
        <v>63.942219999999999</v>
      </c>
      <c r="H29" s="116">
        <f>SUM(H20:H28)</f>
        <v>81.572389999999999</v>
      </c>
      <c r="I29" s="115">
        <f t="shared" ref="I29:AK29" si="10">SUM(I20:I28)</f>
        <v>77.559120000000007</v>
      </c>
      <c r="J29" s="115">
        <f t="shared" si="10"/>
        <v>75.775350000000003</v>
      </c>
      <c r="K29" s="115">
        <f t="shared" si="10"/>
        <v>74.553969999999993</v>
      </c>
      <c r="L29" s="115">
        <f t="shared" si="10"/>
        <v>74.959760000000003</v>
      </c>
      <c r="M29" s="115">
        <f t="shared" si="10"/>
        <v>77.218639999999994</v>
      </c>
      <c r="N29" s="115">
        <f t="shared" si="10"/>
        <v>78.709580000000003</v>
      </c>
      <c r="O29" s="115">
        <f t="shared" si="10"/>
        <v>76.835350000000005</v>
      </c>
      <c r="P29" s="115">
        <f t="shared" si="10"/>
        <v>76.596760000000003</v>
      </c>
      <c r="Q29" s="115">
        <f t="shared" si="10"/>
        <v>75.127839999999992</v>
      </c>
      <c r="R29" s="115">
        <f t="shared" si="10"/>
        <v>74.986360000000005</v>
      </c>
      <c r="S29" s="115">
        <f t="shared" si="10"/>
        <v>70.596490000000003</v>
      </c>
      <c r="T29" s="116">
        <f t="shared" si="10"/>
        <v>71.715530000000001</v>
      </c>
      <c r="U29" s="115">
        <f t="shared" si="10"/>
        <v>79.51567</v>
      </c>
      <c r="V29" s="115">
        <f>SUM(V20:V28)</f>
        <v>117.13765000000001</v>
      </c>
      <c r="W29" s="115">
        <f t="shared" si="10"/>
        <v>86.35284</v>
      </c>
      <c r="X29" s="115">
        <f t="shared" si="10"/>
        <v>73.104569999999995</v>
      </c>
      <c r="Y29" s="115">
        <f t="shared" si="10"/>
        <v>72.802750000000003</v>
      </c>
      <c r="Z29" s="115">
        <f t="shared" si="10"/>
        <v>72.894999999999996</v>
      </c>
      <c r="AA29" s="115">
        <f t="shared" si="10"/>
        <v>75.791349999999994</v>
      </c>
      <c r="AB29" s="115">
        <f t="shared" si="10"/>
        <v>71.948999999999998</v>
      </c>
      <c r="AC29" s="115">
        <f t="shared" si="10"/>
        <v>73.758489999999995</v>
      </c>
      <c r="AD29" s="115">
        <f t="shared" si="10"/>
        <v>73.866029999999995</v>
      </c>
      <c r="AE29" s="115">
        <f t="shared" si="10"/>
        <v>71.812080000000009</v>
      </c>
      <c r="AF29" s="116">
        <f t="shared" si="10"/>
        <v>78.011470000000003</v>
      </c>
      <c r="AG29" s="115">
        <f t="shared" si="10"/>
        <v>71.896990000000002</v>
      </c>
      <c r="AH29" s="115">
        <f t="shared" si="10"/>
        <v>74.449939999999998</v>
      </c>
      <c r="AI29" s="115">
        <f t="shared" si="10"/>
        <v>72.284239999999997</v>
      </c>
      <c r="AJ29" s="115">
        <f t="shared" si="10"/>
        <v>76.206189999999992</v>
      </c>
      <c r="AK29" s="115">
        <f t="shared" si="10"/>
        <v>74.387140000000002</v>
      </c>
      <c r="AM29" s="115">
        <f t="shared" si="1"/>
        <v>63.942219999999999</v>
      </c>
      <c r="AN29" s="115">
        <f t="shared" si="2"/>
        <v>70.596490000000003</v>
      </c>
      <c r="AO29" s="115">
        <f t="shared" si="3"/>
        <v>71.812080000000009</v>
      </c>
      <c r="AP29" s="116">
        <f t="shared" si="4"/>
        <v>72.802750000000003</v>
      </c>
      <c r="AQ29" s="115">
        <f t="shared" si="5"/>
        <v>74.387140000000002</v>
      </c>
    </row>
    <row r="30" spans="1:43" ht="5.0999999999999996" customHeight="1" x14ac:dyDescent="0.3">
      <c r="A30" s="83" t="str" cm="1">
        <f t="array" ref="A30">IF(B30="","",IF(AND(H30:AK30=0),"n/a",""))</f>
        <v/>
      </c>
      <c r="G30" s="31"/>
      <c r="H30" s="31"/>
      <c r="I30" s="30"/>
      <c r="J30" s="30"/>
      <c r="K30" s="30"/>
      <c r="L30" s="30"/>
      <c r="M30" s="30"/>
      <c r="N30" s="30"/>
      <c r="O30" s="30"/>
      <c r="P30" s="30"/>
      <c r="Q30" s="30"/>
      <c r="R30" s="30"/>
      <c r="S30" s="30"/>
      <c r="T30" s="31"/>
      <c r="U30" s="30"/>
      <c r="V30" s="30"/>
      <c r="W30" s="30"/>
      <c r="X30" s="30"/>
      <c r="Y30" s="30"/>
      <c r="Z30" s="30"/>
      <c r="AA30" s="30"/>
      <c r="AB30" s="30"/>
      <c r="AC30" s="30"/>
      <c r="AD30" s="30"/>
      <c r="AE30" s="30"/>
      <c r="AF30" s="31"/>
      <c r="AG30" s="30"/>
      <c r="AH30" s="30"/>
      <c r="AI30" s="30"/>
      <c r="AJ30" s="30"/>
      <c r="AK30" s="30"/>
      <c r="AM30" s="30">
        <f t="shared" si="1"/>
        <v>0</v>
      </c>
      <c r="AN30" s="30">
        <f t="shared" si="2"/>
        <v>0</v>
      </c>
      <c r="AO30" s="30">
        <f t="shared" si="3"/>
        <v>0</v>
      </c>
      <c r="AP30" s="31">
        <f t="shared" si="4"/>
        <v>0</v>
      </c>
      <c r="AQ30" s="30">
        <f t="shared" si="5"/>
        <v>0</v>
      </c>
    </row>
    <row r="31" spans="1:43" x14ac:dyDescent="0.3">
      <c r="A31" s="83" t="str" cm="1">
        <f t="array" ref="A31">IF(B31="","",IF(AND(H31:AK31=0),"n/a",""))</f>
        <v/>
      </c>
      <c r="B31" s="25" t="s">
        <v>407</v>
      </c>
      <c r="C31" s="25" t="s">
        <v>408</v>
      </c>
      <c r="D31" s="25" t="str">
        <f>_xlfn.XLOOKUP(C31,BS_Db!$C:$C,BS_Db!D:D)</f>
        <v xml:space="preserve">Long Term Liabilities   </v>
      </c>
      <c r="E31" s="25" t="str">
        <f>_xlfn.XLOOKUP(C31,BS_Db!$C:$C,BS_Db!E:E)</f>
        <v>Long Term Debt</v>
      </c>
      <c r="F31" s="25" t="str">
        <f>_xlfn.XLOOKUP(C31,BS_Db!$C:$C,BS_Db!F:F)</f>
        <v>Long Term Debt</v>
      </c>
      <c r="G31" s="31">
        <f>SUMIFS(BS_Db!G:G,BS_Db!$B:$B,Detail_BS!$B$31,BS_Db!$C:$C,Detail_BS!$C$31)</f>
        <v>23.11533</v>
      </c>
      <c r="H31" s="31">
        <f>SUMIFS(BS_Db!H:H,BS_Db!$B:$B,Detail_BS!$B$31,BS_Db!$C:$C,Detail_BS!$C$31)</f>
        <v>23.11533</v>
      </c>
      <c r="I31" s="30">
        <f>SUMIFS(BS_Db!I:I,BS_Db!$B:$B,Detail_BS!$B$31,BS_Db!$C:$C,Detail_BS!$C$31)</f>
        <v>23.11533</v>
      </c>
      <c r="J31" s="30">
        <f>SUMIFS(BS_Db!J:J,BS_Db!$B:$B,Detail_BS!$B$31,BS_Db!$C:$C,Detail_BS!$C$31)</f>
        <v>23.11533</v>
      </c>
      <c r="K31" s="30">
        <f>SUMIFS(BS_Db!K:K,BS_Db!$B:$B,Detail_BS!$B$31,BS_Db!$C:$C,Detail_BS!$C$31)</f>
        <v>23.11533</v>
      </c>
      <c r="L31" s="30">
        <f>SUMIFS(BS_Db!L:L,BS_Db!$B:$B,Detail_BS!$B$31,BS_Db!$C:$C,Detail_BS!$C$31)</f>
        <v>23.11533</v>
      </c>
      <c r="M31" s="30">
        <f>SUMIFS(BS_Db!M:M,BS_Db!$B:$B,Detail_BS!$B$31,BS_Db!$C:$C,Detail_BS!$C$31)</f>
        <v>23.11533</v>
      </c>
      <c r="N31" s="30">
        <f>SUMIFS(BS_Db!N:N,BS_Db!$B:$B,Detail_BS!$B$31,BS_Db!$C:$C,Detail_BS!$C$31)</f>
        <v>23.11533</v>
      </c>
      <c r="O31" s="30">
        <f>SUMIFS(BS_Db!O:O,BS_Db!$B:$B,Detail_BS!$B$31,BS_Db!$C:$C,Detail_BS!$C$31)</f>
        <v>23.11533</v>
      </c>
      <c r="P31" s="30">
        <f>SUMIFS(BS_Db!P:P,BS_Db!$B:$B,Detail_BS!$B$31,BS_Db!$C:$C,Detail_BS!$C$31)</f>
        <v>23.11533</v>
      </c>
      <c r="Q31" s="30">
        <f>SUMIFS(BS_Db!Q:Q,BS_Db!$B:$B,Detail_BS!$B$31,BS_Db!$C:$C,Detail_BS!$C$31)</f>
        <v>23.11533</v>
      </c>
      <c r="R31" s="30">
        <f>SUMIFS(BS_Db!R:R,BS_Db!$B:$B,Detail_BS!$B$31,BS_Db!$C:$C,Detail_BS!$C$31)</f>
        <v>23.11533</v>
      </c>
      <c r="S31" s="30">
        <f>SUMIFS(BS_Db!S:S,BS_Db!$B:$B,Detail_BS!$B$31,BS_Db!$C:$C,Detail_BS!$C$31)</f>
        <v>-9.8232599999999994</v>
      </c>
      <c r="T31" s="31">
        <f>SUMIFS(BS_Db!T:T,BS_Db!$B:$B,Detail_BS!$B$31,BS_Db!$C:$C,Detail_BS!$C$31)</f>
        <v>-9.8232599999999994</v>
      </c>
      <c r="U31" s="30">
        <f>SUMIFS(BS_Db!U:U,BS_Db!$B:$B,Detail_BS!$B$31,BS_Db!$C:$C,Detail_BS!$C$31)</f>
        <v>-9.8232599999999994</v>
      </c>
      <c r="V31" s="30">
        <f>SUMIFS(BS_Db!V:V,BS_Db!$B:$B,Detail_BS!$B$31,BS_Db!$C:$C,Detail_BS!$C$31)</f>
        <v>-9.8232599999999994</v>
      </c>
      <c r="W31" s="30">
        <f>SUMIFS(BS_Db!W:W,BS_Db!$B:$B,Detail_BS!$B$31,BS_Db!$C:$C,Detail_BS!$C$31)</f>
        <v>-9.8232599999999994</v>
      </c>
      <c r="X31" s="30">
        <f>SUMIFS(BS_Db!X:X,BS_Db!$B:$B,Detail_BS!$B$31,BS_Db!$C:$C,Detail_BS!$C$31)</f>
        <v>-9.8232599999999994</v>
      </c>
      <c r="Y31" s="30">
        <f>SUMIFS(BS_Db!Y:Y,BS_Db!$B:$B,Detail_BS!$B$31,BS_Db!$C:$C,Detail_BS!$C$31)</f>
        <v>-9.8232599999999994</v>
      </c>
      <c r="Z31" s="30">
        <f>SUMIFS(BS_Db!Z:Z,BS_Db!$B:$B,Detail_BS!$B$31,BS_Db!$C:$C,Detail_BS!$C$31)</f>
        <v>-9.8232599999999994</v>
      </c>
      <c r="AA31" s="30">
        <f>SUMIFS(BS_Db!AA:AA,BS_Db!$B:$B,Detail_BS!$B$31,BS_Db!$C:$C,Detail_BS!$C$31)</f>
        <v>-9.8232599999999994</v>
      </c>
      <c r="AB31" s="30">
        <f>SUMIFS(BS_Db!AB:AB,BS_Db!$B:$B,Detail_BS!$B$31,BS_Db!$C:$C,Detail_BS!$C$31)</f>
        <v>-9.8232599999999994</v>
      </c>
      <c r="AC31" s="30">
        <f>SUMIFS(BS_Db!AC:AC,BS_Db!$B:$B,Detail_BS!$B$31,BS_Db!$C:$C,Detail_BS!$C$31)</f>
        <v>-9.8232599999999994</v>
      </c>
      <c r="AD31" s="30">
        <f>SUMIFS(BS_Db!AD:AD,BS_Db!$B:$B,Detail_BS!$B$31,BS_Db!$C:$C,Detail_BS!$C$31)</f>
        <v>-9.8232599999999994</v>
      </c>
      <c r="AE31" s="30">
        <f>SUMIFS(BS_Db!AE:AE,BS_Db!$B:$B,Detail_BS!$B$31,BS_Db!$C:$C,Detail_BS!$C$31)</f>
        <v>-9.8232599999999994</v>
      </c>
      <c r="AF31" s="31">
        <f>SUMIFS(BS_Db!AF:AF,BS_Db!$B:$B,Detail_BS!$B$31,BS_Db!$C:$C,Detail_BS!$C$31)</f>
        <v>-9.8232599999999994</v>
      </c>
      <c r="AG31" s="30">
        <f>SUMIFS(BS_Db!AG:AG,BS_Db!$B:$B,Detail_BS!$B$31,BS_Db!$C:$C,Detail_BS!$C$31)</f>
        <v>-9.8232599999999994</v>
      </c>
      <c r="AH31" s="30">
        <f>SUMIFS(BS_Db!AH:AH,BS_Db!$B:$B,Detail_BS!$B$31,BS_Db!$C:$C,Detail_BS!$C$31)</f>
        <v>-9.8232599999999994</v>
      </c>
      <c r="AI31" s="30">
        <f>SUMIFS(BS_Db!AI:AI,BS_Db!$B:$B,Detail_BS!$B$31,BS_Db!$C:$C,Detail_BS!$C$31)</f>
        <v>-9.8232599999999994</v>
      </c>
      <c r="AJ31" s="30">
        <f>SUMIFS(BS_Db!AJ:AJ,BS_Db!$B:$B,Detail_BS!$B$31,BS_Db!$C:$C,Detail_BS!$C$31)</f>
        <v>-9.8232599999999994</v>
      </c>
      <c r="AK31" s="30">
        <f>SUMIFS(BS_Db!AK:AK,BS_Db!$B:$B,Detail_BS!$B$31,BS_Db!$C:$C,Detail_BS!$C$31)</f>
        <v>-9.8232599999999994</v>
      </c>
      <c r="AM31" s="30">
        <f t="shared" si="1"/>
        <v>23.11533</v>
      </c>
      <c r="AN31" s="30">
        <f t="shared" si="2"/>
        <v>-9.8232599999999994</v>
      </c>
      <c r="AO31" s="30">
        <f t="shared" si="3"/>
        <v>-9.8232599999999994</v>
      </c>
      <c r="AP31" s="31">
        <f t="shared" si="4"/>
        <v>-9.8232599999999994</v>
      </c>
      <c r="AQ31" s="30">
        <f t="shared" si="5"/>
        <v>-9.8232599999999994</v>
      </c>
    </row>
    <row r="32" spans="1:43" x14ac:dyDescent="0.3">
      <c r="A32" s="83" t="str" cm="1">
        <f t="array" ref="A32">IF(B32="","",IF(AND(H32:AK32=0),"n/a",""))</f>
        <v/>
      </c>
      <c r="B32" s="261" t="s">
        <v>45</v>
      </c>
      <c r="C32" s="261"/>
      <c r="D32" s="261"/>
      <c r="E32" s="261"/>
      <c r="F32" s="261"/>
      <c r="G32" s="116">
        <f>G31+G29</f>
        <v>87.057549999999992</v>
      </c>
      <c r="H32" s="116">
        <f>H31+H29</f>
        <v>104.68772</v>
      </c>
      <c r="I32" s="115">
        <f t="shared" ref="I32:AK32" si="11">I31+I29</f>
        <v>100.67445000000001</v>
      </c>
      <c r="J32" s="115">
        <f t="shared" si="11"/>
        <v>98.890680000000003</v>
      </c>
      <c r="K32" s="115">
        <f t="shared" si="11"/>
        <v>97.669299999999993</v>
      </c>
      <c r="L32" s="115">
        <f t="shared" si="11"/>
        <v>98.075090000000003</v>
      </c>
      <c r="M32" s="115">
        <f t="shared" si="11"/>
        <v>100.33396999999999</v>
      </c>
      <c r="N32" s="115">
        <f t="shared" si="11"/>
        <v>101.82491</v>
      </c>
      <c r="O32" s="115">
        <f t="shared" si="11"/>
        <v>99.950680000000006</v>
      </c>
      <c r="P32" s="115">
        <f t="shared" si="11"/>
        <v>99.712090000000003</v>
      </c>
      <c r="Q32" s="115">
        <f t="shared" si="11"/>
        <v>98.243169999999992</v>
      </c>
      <c r="R32" s="115">
        <f t="shared" si="11"/>
        <v>98.101690000000005</v>
      </c>
      <c r="S32" s="115">
        <f t="shared" si="11"/>
        <v>60.773230000000005</v>
      </c>
      <c r="T32" s="116">
        <f t="shared" si="11"/>
        <v>61.892270000000003</v>
      </c>
      <c r="U32" s="115">
        <f t="shared" si="11"/>
        <v>69.692409999999995</v>
      </c>
      <c r="V32" s="115">
        <f t="shared" si="11"/>
        <v>107.31439</v>
      </c>
      <c r="W32" s="115">
        <f t="shared" si="11"/>
        <v>76.529579999999996</v>
      </c>
      <c r="X32" s="115">
        <f t="shared" si="11"/>
        <v>63.281309999999998</v>
      </c>
      <c r="Y32" s="115">
        <f t="shared" si="11"/>
        <v>62.979490000000006</v>
      </c>
      <c r="Z32" s="115">
        <f t="shared" si="11"/>
        <v>63.071739999999998</v>
      </c>
      <c r="AA32" s="115">
        <f t="shared" si="11"/>
        <v>65.968089999999989</v>
      </c>
      <c r="AB32" s="115">
        <f t="shared" si="11"/>
        <v>62.12574</v>
      </c>
      <c r="AC32" s="115">
        <f t="shared" si="11"/>
        <v>63.935229999999997</v>
      </c>
      <c r="AD32" s="115">
        <f t="shared" si="11"/>
        <v>64.04276999999999</v>
      </c>
      <c r="AE32" s="115">
        <f t="shared" si="11"/>
        <v>61.988820000000011</v>
      </c>
      <c r="AF32" s="116">
        <f t="shared" si="11"/>
        <v>68.188209999999998</v>
      </c>
      <c r="AG32" s="115">
        <f t="shared" si="11"/>
        <v>62.073730000000005</v>
      </c>
      <c r="AH32" s="115">
        <f t="shared" si="11"/>
        <v>64.626679999999993</v>
      </c>
      <c r="AI32" s="115">
        <f t="shared" si="11"/>
        <v>62.460979999999999</v>
      </c>
      <c r="AJ32" s="115">
        <f t="shared" si="11"/>
        <v>66.382929999999988</v>
      </c>
      <c r="AK32" s="115">
        <f t="shared" si="11"/>
        <v>64.563879999999997</v>
      </c>
      <c r="AM32" s="115">
        <f t="shared" si="1"/>
        <v>87.057549999999992</v>
      </c>
      <c r="AN32" s="115">
        <f t="shared" si="2"/>
        <v>60.773230000000005</v>
      </c>
      <c r="AO32" s="115">
        <f t="shared" si="3"/>
        <v>61.988820000000011</v>
      </c>
      <c r="AP32" s="116">
        <f t="shared" si="4"/>
        <v>62.979490000000006</v>
      </c>
      <c r="AQ32" s="115">
        <f t="shared" si="5"/>
        <v>64.563879999999997</v>
      </c>
    </row>
    <row r="33" spans="1:43" ht="5.0999999999999996" customHeight="1" x14ac:dyDescent="0.3">
      <c r="A33" s="83" t="str" cm="1">
        <f t="array" ref="A33">IF(B33="","",IF(AND(H33:AK33=0),"n/a",""))</f>
        <v/>
      </c>
      <c r="G33" s="31"/>
      <c r="H33" s="31"/>
      <c r="I33" s="30"/>
      <c r="J33" s="30"/>
      <c r="K33" s="30"/>
      <c r="L33" s="30"/>
      <c r="M33" s="30"/>
      <c r="N33" s="30"/>
      <c r="O33" s="30"/>
      <c r="P33" s="30"/>
      <c r="Q33" s="30"/>
      <c r="R33" s="30"/>
      <c r="S33" s="30"/>
      <c r="T33" s="31"/>
      <c r="U33" s="30"/>
      <c r="V33" s="30"/>
      <c r="W33" s="30"/>
      <c r="X33" s="30"/>
      <c r="Y33" s="30"/>
      <c r="Z33" s="30"/>
      <c r="AA33" s="30"/>
      <c r="AB33" s="30"/>
      <c r="AC33" s="30"/>
      <c r="AD33" s="30"/>
      <c r="AE33" s="30"/>
      <c r="AF33" s="31"/>
      <c r="AG33" s="30"/>
      <c r="AH33" s="30"/>
      <c r="AI33" s="30"/>
      <c r="AJ33" s="30"/>
      <c r="AK33" s="30"/>
      <c r="AM33" s="30">
        <f t="shared" si="1"/>
        <v>0</v>
      </c>
      <c r="AN33" s="30">
        <f t="shared" si="2"/>
        <v>0</v>
      </c>
      <c r="AO33" s="30">
        <f t="shared" si="3"/>
        <v>0</v>
      </c>
      <c r="AP33" s="31">
        <f t="shared" si="4"/>
        <v>0</v>
      </c>
      <c r="AQ33" s="30">
        <f t="shared" si="5"/>
        <v>0</v>
      </c>
    </row>
    <row r="34" spans="1:43" x14ac:dyDescent="0.3">
      <c r="A34" s="83" t="str" cm="1">
        <f t="array" ref="A34">IF(B34="","",IF(AND(H34:AK34=0),"n/a",""))</f>
        <v/>
      </c>
      <c r="B34" s="25" t="s">
        <v>410</v>
      </c>
      <c r="C34" s="25" t="s">
        <v>411</v>
      </c>
      <c r="D34" s="25" t="str">
        <f>_xlfn.XLOOKUP(C34,BS_Db!$C:$C,BS_Db!D:D)</f>
        <v xml:space="preserve">Equity </v>
      </c>
      <c r="E34" s="25" t="str">
        <f>_xlfn.XLOOKUP(C34,BS_Db!$C:$C,BS_Db!E:E)</f>
        <v xml:space="preserve">Equity </v>
      </c>
      <c r="F34" s="25" t="str">
        <f>_xlfn.XLOOKUP(C34,BS_Db!$C:$C,BS_Db!F:F)</f>
        <v xml:space="preserve">Equity </v>
      </c>
      <c r="G34" s="31">
        <f>SUMIFS(BS_Db!G:G,BS_Db!$B:$B,Detail_BS!$B$34,BS_Db!$C:$C,Detail_BS!$C$34)</f>
        <v>1.5108299999999999</v>
      </c>
      <c r="H34" s="31">
        <f>SUMIFS(BS_Db!H:H,BS_Db!$B:$B,Detail_BS!$B$34,BS_Db!$C:$C,Detail_BS!$C$34)</f>
        <v>1.5108299999999999</v>
      </c>
      <c r="I34" s="30">
        <f>SUMIFS(BS_Db!I:I,BS_Db!$B:$B,Detail_BS!$B$34,BS_Db!$C:$C,Detail_BS!$C$34)</f>
        <v>1.5108299999999999</v>
      </c>
      <c r="J34" s="30">
        <f>SUMIFS(BS_Db!J:J,BS_Db!$B:$B,Detail_BS!$B$34,BS_Db!$C:$C,Detail_BS!$C$34)</f>
        <v>1.5108299999999999</v>
      </c>
      <c r="K34" s="30">
        <f>SUMIFS(BS_Db!K:K,BS_Db!$B:$B,Detail_BS!$B$34,BS_Db!$C:$C,Detail_BS!$C$34)</f>
        <v>1.5108299999999999</v>
      </c>
      <c r="L34" s="30">
        <f>SUMIFS(BS_Db!L:L,BS_Db!$B:$B,Detail_BS!$B$34,BS_Db!$C:$C,Detail_BS!$C$34)</f>
        <v>1.5108299999999999</v>
      </c>
      <c r="M34" s="30">
        <f>SUMIFS(BS_Db!M:M,BS_Db!$B:$B,Detail_BS!$B$34,BS_Db!$C:$C,Detail_BS!$C$34)</f>
        <v>1.5108299999999999</v>
      </c>
      <c r="N34" s="30">
        <f>SUMIFS(BS_Db!N:N,BS_Db!$B:$B,Detail_BS!$B$34,BS_Db!$C:$C,Detail_BS!$C$34)</f>
        <v>1.5108299999999999</v>
      </c>
      <c r="O34" s="30">
        <f>SUMIFS(BS_Db!O:O,BS_Db!$B:$B,Detail_BS!$B$34,BS_Db!$C:$C,Detail_BS!$C$34)</f>
        <v>1.5108299999999999</v>
      </c>
      <c r="P34" s="30">
        <f>SUMIFS(BS_Db!P:P,BS_Db!$B:$B,Detail_BS!$B$34,BS_Db!$C:$C,Detail_BS!$C$34)</f>
        <v>-23.085169999999998</v>
      </c>
      <c r="Q34" s="30">
        <f>SUMIFS(BS_Db!Q:Q,BS_Db!$B:$B,Detail_BS!$B$34,BS_Db!$C:$C,Detail_BS!$C$34)</f>
        <v>-23.085169999999998</v>
      </c>
      <c r="R34" s="30">
        <f>SUMIFS(BS_Db!R:R,BS_Db!$B:$B,Detail_BS!$B$34,BS_Db!$C:$C,Detail_BS!$C$34)</f>
        <v>-23.085169999999998</v>
      </c>
      <c r="S34" s="30">
        <f>SUMIFS(BS_Db!S:S,BS_Db!$B:$B,Detail_BS!$B$34,BS_Db!$C:$C,Detail_BS!$C$34)</f>
        <v>-23.085169999999998</v>
      </c>
      <c r="T34" s="31">
        <f>SUMIFS(BS_Db!T:T,BS_Db!$B:$B,Detail_BS!$B$34,BS_Db!$C:$C,Detail_BS!$C$34)</f>
        <v>-23.085169999999998</v>
      </c>
      <c r="U34" s="30">
        <f>SUMIFS(BS_Db!U:U,BS_Db!$B:$B,Detail_BS!$B$34,BS_Db!$C:$C,Detail_BS!$C$34)</f>
        <v>-23.085169999999998</v>
      </c>
      <c r="V34" s="30">
        <f>SUMIFS(BS_Db!V:V,BS_Db!$B:$B,Detail_BS!$B$34,BS_Db!$C:$C,Detail_BS!$C$34)</f>
        <v>-23.085169999999998</v>
      </c>
      <c r="W34" s="30">
        <f>SUMIFS(BS_Db!W:W,BS_Db!$B:$B,Detail_BS!$B$34,BS_Db!$C:$C,Detail_BS!$C$34)</f>
        <v>-23.085169999999998</v>
      </c>
      <c r="X34" s="30">
        <f>SUMIFS(BS_Db!X:X,BS_Db!$B:$B,Detail_BS!$B$34,BS_Db!$C:$C,Detail_BS!$C$34)</f>
        <v>-23.085169999999998</v>
      </c>
      <c r="Y34" s="30">
        <f>SUMIFS(BS_Db!Y:Y,BS_Db!$B:$B,Detail_BS!$B$34,BS_Db!$C:$C,Detail_BS!$C$34)</f>
        <v>-83.492279999999994</v>
      </c>
      <c r="Z34" s="30">
        <f>SUMIFS(BS_Db!Z:Z,BS_Db!$B:$B,Detail_BS!$B$34,BS_Db!$C:$C,Detail_BS!$C$34)</f>
        <v>-83.492279999999994</v>
      </c>
      <c r="AA34" s="30">
        <f>SUMIFS(BS_Db!AA:AA,BS_Db!$B:$B,Detail_BS!$B$34,BS_Db!$C:$C,Detail_BS!$C$34)</f>
        <v>-83.492279999999994</v>
      </c>
      <c r="AB34" s="30">
        <f>SUMIFS(BS_Db!AB:AB,BS_Db!$B:$B,Detail_BS!$B$34,BS_Db!$C:$C,Detail_BS!$C$34)</f>
        <v>-83.492279999999994</v>
      </c>
      <c r="AC34" s="30">
        <f>SUMIFS(BS_Db!AC:AC,BS_Db!$B:$B,Detail_BS!$B$34,BS_Db!$C:$C,Detail_BS!$C$34)</f>
        <v>-83.492279999999994</v>
      </c>
      <c r="AD34" s="30">
        <f>SUMIFS(BS_Db!AD:AD,BS_Db!$B:$B,Detail_BS!$B$34,BS_Db!$C:$C,Detail_BS!$C$34)</f>
        <v>-83.492279999999994</v>
      </c>
      <c r="AE34" s="30">
        <f>SUMIFS(BS_Db!AE:AE,BS_Db!$B:$B,Detail_BS!$B$34,BS_Db!$C:$C,Detail_BS!$C$34)</f>
        <v>-83.492279999999994</v>
      </c>
      <c r="AF34" s="31">
        <f>SUMIFS(BS_Db!AF:AF,BS_Db!$B:$B,Detail_BS!$B$34,BS_Db!$C:$C,Detail_BS!$C$34)</f>
        <v>-83.492279999999994</v>
      </c>
      <c r="AG34" s="30">
        <f>SUMIFS(BS_Db!AG:AG,BS_Db!$B:$B,Detail_BS!$B$34,BS_Db!$C:$C,Detail_BS!$C$34)</f>
        <v>-83.492279999999994</v>
      </c>
      <c r="AH34" s="30">
        <f>SUMIFS(BS_Db!AH:AH,BS_Db!$B:$B,Detail_BS!$B$34,BS_Db!$C:$C,Detail_BS!$C$34)</f>
        <v>-83.492279999999994</v>
      </c>
      <c r="AI34" s="30">
        <f>SUMIFS(BS_Db!AI:AI,BS_Db!$B:$B,Detail_BS!$B$34,BS_Db!$C:$C,Detail_BS!$C$34)</f>
        <v>-122.07728999999999</v>
      </c>
      <c r="AJ34" s="30">
        <f>SUMIFS(BS_Db!AJ:AJ,BS_Db!$B:$B,Detail_BS!$B$34,BS_Db!$C:$C,Detail_BS!$C$34)</f>
        <v>-122.07728999999999</v>
      </c>
      <c r="AK34" s="30">
        <f>SUMIFS(BS_Db!AK:AK,BS_Db!$B:$B,Detail_BS!$B$34,BS_Db!$C:$C,Detail_BS!$C$34)</f>
        <v>-122.07728999999999</v>
      </c>
      <c r="AM34" s="30">
        <f t="shared" si="1"/>
        <v>1.5108299999999999</v>
      </c>
      <c r="AN34" s="30">
        <f t="shared" si="2"/>
        <v>-23.085169999999998</v>
      </c>
      <c r="AO34" s="30">
        <f t="shared" si="3"/>
        <v>-83.492279999999994</v>
      </c>
      <c r="AP34" s="31">
        <f t="shared" si="4"/>
        <v>-83.492279999999994</v>
      </c>
      <c r="AQ34" s="30">
        <f t="shared" si="5"/>
        <v>-122.07728999999999</v>
      </c>
    </row>
    <row r="35" spans="1:43" x14ac:dyDescent="0.3">
      <c r="A35" s="83" t="str" cm="1">
        <f t="array" ref="A35">IF(B35="","",IF(AND(H35:AK35=0),"n/a",""))</f>
        <v/>
      </c>
      <c r="B35" s="25" t="s">
        <v>412</v>
      </c>
      <c r="C35" s="25" t="s">
        <v>413</v>
      </c>
      <c r="D35" s="25" t="str">
        <f>_xlfn.XLOOKUP(C35,BS_Db!$C:$C,BS_Db!D:D)</f>
        <v xml:space="preserve">Equity </v>
      </c>
      <c r="E35" s="25" t="s">
        <v>409</v>
      </c>
      <c r="F35" s="25" t="str">
        <f>_xlfn.XLOOKUP(C35,BS_Db!$C:$C,BS_Db!F:F)</f>
        <v xml:space="preserve">Equity </v>
      </c>
      <c r="G35" s="31">
        <f>SUMIFS(BS_Db!G:G,BS_Db!$B:$B,Detail_BS!$B$35,BS_Db!$C:$C,Detail_BS!$C$35)</f>
        <v>0</v>
      </c>
      <c r="H35" s="31">
        <f>SUMIFS(BS_Db!H:H,BS_Db!$B:$B,Detail_BS!$B$35,BS_Db!$C:$C,Detail_BS!$C$35)</f>
        <v>0</v>
      </c>
      <c r="I35" s="30">
        <f>SUMIFS(BS_Db!I:I,BS_Db!$B:$B,Detail_BS!$B$35,BS_Db!$C:$C,Detail_BS!$C$35)</f>
        <v>0</v>
      </c>
      <c r="J35" s="30">
        <f>SUMIFS(BS_Db!J:J,BS_Db!$B:$B,Detail_BS!$B$35,BS_Db!$C:$C,Detail_BS!$C$35)</f>
        <v>0</v>
      </c>
      <c r="K35" s="30">
        <f>SUMIFS(BS_Db!K:K,BS_Db!$B:$B,Detail_BS!$B$35,BS_Db!$C:$C,Detail_BS!$C$35)</f>
        <v>0</v>
      </c>
      <c r="L35" s="30">
        <f>SUMIFS(BS_Db!L:L,BS_Db!$B:$B,Detail_BS!$B$35,BS_Db!$C:$C,Detail_BS!$C$35)</f>
        <v>0</v>
      </c>
      <c r="M35" s="30">
        <f>SUMIFS(BS_Db!M:M,BS_Db!$B:$B,Detail_BS!$B$35,BS_Db!$C:$C,Detail_BS!$C$35)</f>
        <v>0</v>
      </c>
      <c r="N35" s="30">
        <f>SUMIFS(BS_Db!N:N,BS_Db!$B:$B,Detail_BS!$B$35,BS_Db!$C:$C,Detail_BS!$C$35)</f>
        <v>0</v>
      </c>
      <c r="O35" s="30">
        <f>SUMIFS(BS_Db!O:O,BS_Db!$B:$B,Detail_BS!$B$35,BS_Db!$C:$C,Detail_BS!$C$35)</f>
        <v>0</v>
      </c>
      <c r="P35" s="30">
        <f>SUMIFS(BS_Db!P:P,BS_Db!$B:$B,Detail_BS!$B$35,BS_Db!$C:$C,Detail_BS!$C$35)</f>
        <v>-24.59601</v>
      </c>
      <c r="Q35" s="30">
        <f>SUMIFS(BS_Db!Q:Q,BS_Db!$B:$B,Detail_BS!$B$35,BS_Db!$C:$C,Detail_BS!$C$35)</f>
        <v>-24.59601</v>
      </c>
      <c r="R35" s="30">
        <f>SUMIFS(BS_Db!R:R,BS_Db!$B:$B,Detail_BS!$B$35,BS_Db!$C:$C,Detail_BS!$C$35)</f>
        <v>-24.59601</v>
      </c>
      <c r="S35" s="30">
        <f>SUMIFS(BS_Db!S:S,BS_Db!$B:$B,Detail_BS!$B$35,BS_Db!$C:$C,Detail_BS!$C$35)</f>
        <v>-24.59601</v>
      </c>
      <c r="T35" s="31">
        <f>SUMIFS(BS_Db!T:T,BS_Db!$B:$B,Detail_BS!$B$35,BS_Db!$C:$C,Detail_BS!$C$35)</f>
        <v>-24.59601</v>
      </c>
      <c r="U35" s="30">
        <f>SUMIFS(BS_Db!U:U,BS_Db!$B:$B,Detail_BS!$B$35,BS_Db!$C:$C,Detail_BS!$C$35)</f>
        <v>-24.59601</v>
      </c>
      <c r="V35" s="30">
        <f>SUMIFS(BS_Db!V:V,BS_Db!$B:$B,Detail_BS!$B$35,BS_Db!$C:$C,Detail_BS!$C$35)</f>
        <v>-24.59601</v>
      </c>
      <c r="W35" s="30">
        <f>SUMIFS(BS_Db!W:W,BS_Db!$B:$B,Detail_BS!$B$35,BS_Db!$C:$C,Detail_BS!$C$35)</f>
        <v>-24.59601</v>
      </c>
      <c r="X35" s="30">
        <f>SUMIFS(BS_Db!X:X,BS_Db!$B:$B,Detail_BS!$B$35,BS_Db!$C:$C,Detail_BS!$C$35)</f>
        <v>-24.59601</v>
      </c>
      <c r="Y35" s="30">
        <f>SUMIFS(BS_Db!Y:Y,BS_Db!$B:$B,Detail_BS!$B$35,BS_Db!$C:$C,Detail_BS!$C$35)</f>
        <v>-85.003110000000007</v>
      </c>
      <c r="Z35" s="30">
        <f>SUMIFS(BS_Db!Z:Z,BS_Db!$B:$B,Detail_BS!$B$35,BS_Db!$C:$C,Detail_BS!$C$35)</f>
        <v>-85.003110000000007</v>
      </c>
      <c r="AA35" s="30">
        <f>SUMIFS(BS_Db!AA:AA,BS_Db!$B:$B,Detail_BS!$B$35,BS_Db!$C:$C,Detail_BS!$C$35)</f>
        <v>-85.003110000000007</v>
      </c>
      <c r="AB35" s="30">
        <f>SUMIFS(BS_Db!AB:AB,BS_Db!$B:$B,Detail_BS!$B$35,BS_Db!$C:$C,Detail_BS!$C$35)</f>
        <v>-85.003110000000007</v>
      </c>
      <c r="AC35" s="30">
        <f>SUMIFS(BS_Db!AC:AC,BS_Db!$B:$B,Detail_BS!$B$35,BS_Db!$C:$C,Detail_BS!$C$35)</f>
        <v>-85.003110000000007</v>
      </c>
      <c r="AD35" s="30">
        <f>SUMIFS(BS_Db!AD:AD,BS_Db!$B:$B,Detail_BS!$B$35,BS_Db!$C:$C,Detail_BS!$C$35)</f>
        <v>-85.003110000000007</v>
      </c>
      <c r="AE35" s="30">
        <f>SUMIFS(BS_Db!AE:AE,BS_Db!$B:$B,Detail_BS!$B$35,BS_Db!$C:$C,Detail_BS!$C$35)</f>
        <v>-85.003110000000007</v>
      </c>
      <c r="AF35" s="31">
        <f>SUMIFS(BS_Db!AF:AF,BS_Db!$B:$B,Detail_BS!$B$35,BS_Db!$C:$C,Detail_BS!$C$35)</f>
        <v>-85.003110000000007</v>
      </c>
      <c r="AG35" s="30">
        <f>SUMIFS(BS_Db!AG:AG,BS_Db!$B:$B,Detail_BS!$B$35,BS_Db!$C:$C,Detail_BS!$C$35)</f>
        <v>-85.003110000000007</v>
      </c>
      <c r="AH35" s="30">
        <f>SUMIFS(BS_Db!AH:AH,BS_Db!$B:$B,Detail_BS!$B$35,BS_Db!$C:$C,Detail_BS!$C$35)</f>
        <v>-85.003110000000007</v>
      </c>
      <c r="AI35" s="30">
        <f>SUMIFS(BS_Db!AI:AI,BS_Db!$B:$B,Detail_BS!$B$35,BS_Db!$C:$C,Detail_BS!$C$35)</f>
        <v>-123.58811</v>
      </c>
      <c r="AJ35" s="30">
        <f>SUMIFS(BS_Db!AJ:AJ,BS_Db!$B:$B,Detail_BS!$B$35,BS_Db!$C:$C,Detail_BS!$C$35)</f>
        <v>-123.58811</v>
      </c>
      <c r="AK35" s="30">
        <f>SUMIFS(BS_Db!AK:AK,BS_Db!$B:$B,Detail_BS!$B$35,BS_Db!$C:$C,Detail_BS!$C$35)</f>
        <v>-123.58811</v>
      </c>
      <c r="AM35" s="30">
        <f t="shared" si="1"/>
        <v>0</v>
      </c>
      <c r="AN35" s="30">
        <f t="shared" si="2"/>
        <v>-24.59601</v>
      </c>
      <c r="AO35" s="30">
        <f t="shared" si="3"/>
        <v>-85.003110000000007</v>
      </c>
      <c r="AP35" s="30">
        <f t="shared" si="4"/>
        <v>-85.003110000000007</v>
      </c>
      <c r="AQ35" s="30">
        <f t="shared" si="5"/>
        <v>-123.58811</v>
      </c>
    </row>
    <row r="36" spans="1:43" x14ac:dyDescent="0.3">
      <c r="A36" s="83" t="str" cm="1">
        <f t="array" ref="A36">IF(B36="","",IF(AND(H36:AK36=0),"n/a",""))</f>
        <v/>
      </c>
      <c r="B36" s="25" t="s">
        <v>414</v>
      </c>
      <c r="C36" s="25" t="s">
        <v>415</v>
      </c>
      <c r="D36" s="25" t="str">
        <f>_xlfn.XLOOKUP(C36,BS_Db!$C:$C,BS_Db!D:D)</f>
        <v xml:space="preserve">Equity </v>
      </c>
      <c r="E36" s="25" t="s">
        <v>409</v>
      </c>
      <c r="F36" s="25" t="str">
        <f>_xlfn.XLOOKUP(C36,BS_Db!$C:$C,BS_Db!F:F)</f>
        <v xml:space="preserve">Equity </v>
      </c>
      <c r="G36" s="31">
        <f>SUMIFS(BS_Db!G:G,BS_Db!$B:$B,Detail_BS!$B$36,BS_Db!$C:$C,Detail_BS!$C$36)</f>
        <v>35.935360000000003</v>
      </c>
      <c r="H36" s="31">
        <f>SUMIFS(BS_Db!H:H,BS_Db!$B:$B,Detail_BS!$B$36,BS_Db!$C:$C,Detail_BS!$C$36)</f>
        <v>35.935360000000003</v>
      </c>
      <c r="I36" s="30">
        <f>SUMIFS(BS_Db!I:I,BS_Db!$B:$B,Detail_BS!$B$36,BS_Db!$C:$C,Detail_BS!$C$36)</f>
        <v>35.935360000000003</v>
      </c>
      <c r="J36" s="30">
        <f>SUMIFS(BS_Db!J:J,BS_Db!$B:$B,Detail_BS!$B$36,BS_Db!$C:$C,Detail_BS!$C$36)</f>
        <v>35.935360000000003</v>
      </c>
      <c r="K36" s="30">
        <f>SUMIFS(BS_Db!K:K,BS_Db!$B:$B,Detail_BS!$B$36,BS_Db!$C:$C,Detail_BS!$C$36)</f>
        <v>35.935360000000003</v>
      </c>
      <c r="L36" s="30">
        <f>SUMIFS(BS_Db!L:L,BS_Db!$B:$B,Detail_BS!$B$36,BS_Db!$C:$C,Detail_BS!$C$36)</f>
        <v>35.935360000000003</v>
      </c>
      <c r="M36" s="30">
        <f>SUMIFS(BS_Db!M:M,BS_Db!$B:$B,Detail_BS!$B$36,BS_Db!$C:$C,Detail_BS!$C$36)</f>
        <v>35.935360000000003</v>
      </c>
      <c r="N36" s="30">
        <f>SUMIFS(BS_Db!N:N,BS_Db!$B:$B,Detail_BS!$B$36,BS_Db!$C:$C,Detail_BS!$C$36)</f>
        <v>35.935360000000003</v>
      </c>
      <c r="O36" s="30">
        <f>SUMIFS(BS_Db!O:O,BS_Db!$B:$B,Detail_BS!$B$36,BS_Db!$C:$C,Detail_BS!$C$36)</f>
        <v>35.935360000000003</v>
      </c>
      <c r="P36" s="30">
        <f>SUMIFS(BS_Db!P:P,BS_Db!$B:$B,Detail_BS!$B$36,BS_Db!$C:$C,Detail_BS!$C$36)</f>
        <v>35.935360000000003</v>
      </c>
      <c r="Q36" s="30">
        <f>SUMIFS(BS_Db!Q:Q,BS_Db!$B:$B,Detail_BS!$B$36,BS_Db!$C:$C,Detail_BS!$C$36)</f>
        <v>35.935360000000003</v>
      </c>
      <c r="R36" s="30">
        <f>SUMIFS(BS_Db!R:R,BS_Db!$B:$B,Detail_BS!$B$36,BS_Db!$C:$C,Detail_BS!$C$36)</f>
        <v>35.935360000000003</v>
      </c>
      <c r="S36" s="30">
        <f>SUMIFS(BS_Db!S:S,BS_Db!$B:$B,Detail_BS!$B$36,BS_Db!$C:$C,Detail_BS!$C$36)</f>
        <v>35.935360000000003</v>
      </c>
      <c r="T36" s="31">
        <f>SUMIFS(BS_Db!T:T,BS_Db!$B:$B,Detail_BS!$B$36,BS_Db!$C:$C,Detail_BS!$C$36)</f>
        <v>156.74957000000001</v>
      </c>
      <c r="U36" s="30">
        <f>SUMIFS(BS_Db!U:U,BS_Db!$B:$B,Detail_BS!$B$36,BS_Db!$C:$C,Detail_BS!$C$36)</f>
        <v>156.74957000000001</v>
      </c>
      <c r="V36" s="30">
        <f>SUMIFS(BS_Db!V:V,BS_Db!$B:$B,Detail_BS!$B$36,BS_Db!$C:$C,Detail_BS!$C$36)</f>
        <v>156.74957000000001</v>
      </c>
      <c r="W36" s="30">
        <f>SUMIFS(BS_Db!W:W,BS_Db!$B:$B,Detail_BS!$B$36,BS_Db!$C:$C,Detail_BS!$C$36)</f>
        <v>156.74957000000001</v>
      </c>
      <c r="X36" s="30">
        <f>SUMIFS(BS_Db!X:X,BS_Db!$B:$B,Detail_BS!$B$36,BS_Db!$C:$C,Detail_BS!$C$36)</f>
        <v>156.74957000000001</v>
      </c>
      <c r="Y36" s="30">
        <f>SUMIFS(BS_Db!Y:Y,BS_Db!$B:$B,Detail_BS!$B$36,BS_Db!$C:$C,Detail_BS!$C$36)</f>
        <v>156.74957000000001</v>
      </c>
      <c r="Z36" s="30">
        <f>SUMIFS(BS_Db!Z:Z,BS_Db!$B:$B,Detail_BS!$B$36,BS_Db!$C:$C,Detail_BS!$C$36)</f>
        <v>156.74957000000001</v>
      </c>
      <c r="AA36" s="30">
        <f>SUMIFS(BS_Db!AA:AA,BS_Db!$B:$B,Detail_BS!$B$36,BS_Db!$C:$C,Detail_BS!$C$36)</f>
        <v>156.74957000000001</v>
      </c>
      <c r="AB36" s="30">
        <f>SUMIFS(BS_Db!AB:AB,BS_Db!$B:$B,Detail_BS!$B$36,BS_Db!$C:$C,Detail_BS!$C$36)</f>
        <v>156.74957000000001</v>
      </c>
      <c r="AC36" s="30">
        <f>SUMIFS(BS_Db!AC:AC,BS_Db!$B:$B,Detail_BS!$B$36,BS_Db!$C:$C,Detail_BS!$C$36)</f>
        <v>156.74957000000001</v>
      </c>
      <c r="AD36" s="30">
        <f>SUMIFS(BS_Db!AD:AD,BS_Db!$B:$B,Detail_BS!$B$36,BS_Db!$C:$C,Detail_BS!$C$36)</f>
        <v>156.74957000000001</v>
      </c>
      <c r="AE36" s="30">
        <f>SUMIFS(BS_Db!AE:AE,BS_Db!$B:$B,Detail_BS!$B$36,BS_Db!$C:$C,Detail_BS!$C$36)</f>
        <v>156.74957000000001</v>
      </c>
      <c r="AF36" s="31">
        <f>SUMIFS(BS_Db!AF:AF,BS_Db!$B:$B,Detail_BS!$B$36,BS_Db!$C:$C,Detail_BS!$C$36)</f>
        <v>233.96724</v>
      </c>
      <c r="AG36" s="30">
        <f>SUMIFS(BS_Db!AG:AG,BS_Db!$B:$B,Detail_BS!$B$36,BS_Db!$C:$C,Detail_BS!$C$36)</f>
        <v>233.96724</v>
      </c>
      <c r="AH36" s="30">
        <f>SUMIFS(BS_Db!AH:AH,BS_Db!$B:$B,Detail_BS!$B$36,BS_Db!$C:$C,Detail_BS!$C$36)</f>
        <v>233.96724</v>
      </c>
      <c r="AI36" s="30">
        <f>SUMIFS(BS_Db!AI:AI,BS_Db!$B:$B,Detail_BS!$B$36,BS_Db!$C:$C,Detail_BS!$C$36)</f>
        <v>233.96724</v>
      </c>
      <c r="AJ36" s="30">
        <f>SUMIFS(BS_Db!AJ:AJ,BS_Db!$B:$B,Detail_BS!$B$36,BS_Db!$C:$C,Detail_BS!$C$36)</f>
        <v>233.96724</v>
      </c>
      <c r="AK36" s="30">
        <f>SUMIFS(BS_Db!AK:AK,BS_Db!$B:$B,Detail_BS!$B$36,BS_Db!$C:$C,Detail_BS!$C$36)</f>
        <v>233.96724</v>
      </c>
      <c r="AM36" s="30">
        <f t="shared" si="1"/>
        <v>35.935360000000003</v>
      </c>
      <c r="AN36" s="30">
        <f t="shared" si="2"/>
        <v>35.935360000000003</v>
      </c>
      <c r="AO36" s="30">
        <f t="shared" si="3"/>
        <v>156.74957000000001</v>
      </c>
      <c r="AP36" s="31">
        <f t="shared" si="4"/>
        <v>156.74957000000001</v>
      </c>
      <c r="AQ36" s="30">
        <f t="shared" si="5"/>
        <v>233.96724</v>
      </c>
    </row>
    <row r="37" spans="1:43" x14ac:dyDescent="0.3">
      <c r="A37" s="83" t="str" cm="1">
        <f t="array" ref="A37">IF(B37="","",IF(AND(H37:AK37=0),"n/a",""))</f>
        <v/>
      </c>
      <c r="B37" s="263" t="s">
        <v>15</v>
      </c>
      <c r="C37" s="263"/>
      <c r="D37" s="263" t="s">
        <v>46</v>
      </c>
      <c r="E37" s="25" t="s">
        <v>409</v>
      </c>
      <c r="F37" s="263" t="s">
        <v>46</v>
      </c>
      <c r="G37" s="265">
        <f>Detail_PL!G110</f>
        <v>0</v>
      </c>
      <c r="H37" s="265">
        <f>Detail_PL!H110</f>
        <v>5.2327800000000018</v>
      </c>
      <c r="I37" s="264">
        <f>Detail_PL!I110+H37</f>
        <v>31.670379999999977</v>
      </c>
      <c r="J37" s="264">
        <f>Detail_PL!J110+I37</f>
        <v>45.631599999999949</v>
      </c>
      <c r="K37" s="264">
        <f>Detail_PL!K110+J37</f>
        <v>54.821809999999957</v>
      </c>
      <c r="L37" s="264">
        <f>Detail_PL!L110+K37</f>
        <v>60.690689999999961</v>
      </c>
      <c r="M37" s="264">
        <f>Detail_PL!M110+L37</f>
        <v>39.030449999999959</v>
      </c>
      <c r="N37" s="264">
        <f>Detail_PL!N110+M37</f>
        <v>41.623729999999952</v>
      </c>
      <c r="O37" s="264">
        <f>Detail_PL!O110+N37</f>
        <v>37.757969999999929</v>
      </c>
      <c r="P37" s="264">
        <f>Detail_PL!P110+O37</f>
        <v>310.40087999999997</v>
      </c>
      <c r="Q37" s="264">
        <f>Detail_PL!Q110+P37</f>
        <v>279.96214999999995</v>
      </c>
      <c r="R37" s="264">
        <f>Detail_PL!R110+Q37</f>
        <v>259.87603999999993</v>
      </c>
      <c r="S37" s="264">
        <f>Detail_PL!S110+R37</f>
        <v>120.71420999999992</v>
      </c>
      <c r="T37" s="265">
        <f>Detail_PL!T110</f>
        <v>12.334339999999973</v>
      </c>
      <c r="U37" s="264">
        <f>Detail_PL!U110+T37</f>
        <v>88.608879999999971</v>
      </c>
      <c r="V37" s="264">
        <f>Detail_PL!V110+U37</f>
        <v>49.82855999999996</v>
      </c>
      <c r="W37" s="264">
        <f>Detail_PL!W110+V37</f>
        <v>42.364289999999947</v>
      </c>
      <c r="X37" s="264">
        <f>Detail_PL!X110+W37</f>
        <v>34.322929999999957</v>
      </c>
      <c r="Y37" s="264">
        <f>Detail_PL!Y110+X37</f>
        <v>36.115359999999932</v>
      </c>
      <c r="Z37" s="264">
        <f>Detail_PL!Z110+X37</f>
        <v>40.420169999999978</v>
      </c>
      <c r="AA37" s="264">
        <f>Detail_PL!AA110+Z37</f>
        <v>49.931659999999965</v>
      </c>
      <c r="AB37" s="264">
        <f>Detail_PL!AB110+AA37</f>
        <v>60.158589999999982</v>
      </c>
      <c r="AC37" s="264">
        <f>Detail_PL!AC110+AB37</f>
        <v>69.124299999999977</v>
      </c>
      <c r="AD37" s="264">
        <f>Detail_PL!AD110+AC37</f>
        <v>80.19150999999998</v>
      </c>
      <c r="AE37" s="264">
        <f>Detail_PL!AE110+AD37</f>
        <v>80.228779999999972</v>
      </c>
      <c r="AF37" s="264">
        <f>Detail_PL!AF110</f>
        <v>41.910289999999989</v>
      </c>
      <c r="AG37" s="264">
        <f>Detail_PL!AG110+AF37</f>
        <v>70.738249999999994</v>
      </c>
      <c r="AH37" s="264">
        <f>Detail_PL!AH110+AG37</f>
        <v>94.209450000000004</v>
      </c>
      <c r="AI37" s="264">
        <f>Detail_PL!AI110+AH37</f>
        <v>115.95918000000005</v>
      </c>
      <c r="AJ37" s="264">
        <f>Detail_PL!AJ110+AI37</f>
        <v>122.55627000000005</v>
      </c>
      <c r="AK37" s="264">
        <f>Detail_PL!AK110+AJ37</f>
        <v>149.42328000000001</v>
      </c>
      <c r="AM37" s="30">
        <f t="shared" si="1"/>
        <v>0</v>
      </c>
      <c r="AN37" s="30">
        <f t="shared" si="2"/>
        <v>120.71420999999992</v>
      </c>
      <c r="AO37" s="30">
        <f t="shared" si="3"/>
        <v>80.228779999999972</v>
      </c>
      <c r="AP37" s="31">
        <f t="shared" si="4"/>
        <v>36.115359999999932</v>
      </c>
      <c r="AQ37" s="30">
        <f t="shared" si="5"/>
        <v>149.42328000000001</v>
      </c>
    </row>
    <row r="38" spans="1:43" x14ac:dyDescent="0.3">
      <c r="A38" s="83" t="str" cm="1">
        <f t="array" ref="A38">IF(B38="","",IF(AND(H38:AK38=0),"n/a",""))</f>
        <v/>
      </c>
      <c r="B38" s="266" t="s">
        <v>431</v>
      </c>
      <c r="C38" s="266"/>
      <c r="D38" s="154"/>
      <c r="E38" s="154"/>
      <c r="F38" s="154"/>
      <c r="G38" s="195">
        <f>SUM(G34:G37)</f>
        <v>37.446190000000001</v>
      </c>
      <c r="H38" s="195">
        <f>SUM(H34:H37)</f>
        <v>42.678970000000007</v>
      </c>
      <c r="I38" s="112">
        <f t="shared" ref="I38:AK38" si="12">SUM(I34:I37)</f>
        <v>69.116569999999982</v>
      </c>
      <c r="J38" s="112">
        <f t="shared" si="12"/>
        <v>83.077789999999951</v>
      </c>
      <c r="K38" s="112">
        <f t="shared" si="12"/>
        <v>92.267999999999958</v>
      </c>
      <c r="L38" s="112">
        <f t="shared" si="12"/>
        <v>98.136879999999962</v>
      </c>
      <c r="M38" s="112">
        <f t="shared" si="12"/>
        <v>76.476639999999961</v>
      </c>
      <c r="N38" s="112">
        <f t="shared" si="12"/>
        <v>79.069919999999954</v>
      </c>
      <c r="O38" s="112">
        <f t="shared" si="12"/>
        <v>75.204159999999931</v>
      </c>
      <c r="P38" s="112">
        <f t="shared" si="12"/>
        <v>298.65505999999999</v>
      </c>
      <c r="Q38" s="112">
        <f t="shared" si="12"/>
        <v>268.21632999999997</v>
      </c>
      <c r="R38" s="112">
        <f t="shared" si="12"/>
        <v>248.13021999999995</v>
      </c>
      <c r="S38" s="112">
        <f t="shared" si="12"/>
        <v>108.96838999999993</v>
      </c>
      <c r="T38" s="195">
        <f t="shared" si="12"/>
        <v>121.40272999999998</v>
      </c>
      <c r="U38" s="112">
        <f t="shared" si="12"/>
        <v>197.67726999999996</v>
      </c>
      <c r="V38" s="112">
        <f t="shared" si="12"/>
        <v>158.89694999999998</v>
      </c>
      <c r="W38" s="112">
        <f t="shared" si="12"/>
        <v>151.43267999999995</v>
      </c>
      <c r="X38" s="112">
        <f t="shared" si="12"/>
        <v>143.39131999999995</v>
      </c>
      <c r="Y38" s="112">
        <f t="shared" si="12"/>
        <v>24.369539999999951</v>
      </c>
      <c r="Z38" s="112">
        <f t="shared" si="12"/>
        <v>28.674349999999997</v>
      </c>
      <c r="AA38" s="112">
        <f t="shared" si="12"/>
        <v>38.185839999999985</v>
      </c>
      <c r="AB38" s="112">
        <f t="shared" si="12"/>
        <v>48.412770000000002</v>
      </c>
      <c r="AC38" s="112">
        <f t="shared" si="12"/>
        <v>57.378479999999996</v>
      </c>
      <c r="AD38" s="112">
        <f t="shared" si="12"/>
        <v>68.445689999999999</v>
      </c>
      <c r="AE38" s="112">
        <f t="shared" si="12"/>
        <v>68.482959999999991</v>
      </c>
      <c r="AF38" s="32">
        <f t="shared" si="12"/>
        <v>107.38214000000001</v>
      </c>
      <c r="AG38" s="112">
        <f t="shared" si="12"/>
        <v>136.21010000000001</v>
      </c>
      <c r="AH38" s="112">
        <f t="shared" si="12"/>
        <v>159.68130000000002</v>
      </c>
      <c r="AI38" s="112">
        <f t="shared" si="12"/>
        <v>104.26102000000007</v>
      </c>
      <c r="AJ38" s="112">
        <f t="shared" si="12"/>
        <v>110.85811000000008</v>
      </c>
      <c r="AK38" s="112">
        <f t="shared" si="12"/>
        <v>137.72512000000003</v>
      </c>
      <c r="AM38" s="112">
        <f t="shared" si="1"/>
        <v>37.446190000000001</v>
      </c>
      <c r="AN38" s="112">
        <f t="shared" si="2"/>
        <v>108.96838999999993</v>
      </c>
      <c r="AO38" s="112">
        <f t="shared" si="3"/>
        <v>68.482959999999991</v>
      </c>
      <c r="AP38" s="195">
        <f t="shared" si="4"/>
        <v>24.369539999999951</v>
      </c>
      <c r="AQ38" s="112">
        <f t="shared" si="5"/>
        <v>137.72512000000003</v>
      </c>
    </row>
    <row r="39" spans="1:43" x14ac:dyDescent="0.3">
      <c r="A39" s="83" t="str" cm="1">
        <f t="array" ref="A39">IF(B39="","",IF(AND(H39:AK39=0),"n/a",""))</f>
        <v/>
      </c>
      <c r="B39" s="261" t="s">
        <v>432</v>
      </c>
      <c r="C39" s="261"/>
      <c r="D39" s="261"/>
      <c r="E39" s="261"/>
      <c r="F39" s="261"/>
      <c r="G39" s="116">
        <f>G32+G38</f>
        <v>124.50373999999999</v>
      </c>
      <c r="H39" s="116">
        <f>H32+H38</f>
        <v>147.36669000000001</v>
      </c>
      <c r="I39" s="115">
        <f t="shared" ref="I39:AK39" si="13">I32+I38</f>
        <v>169.79102</v>
      </c>
      <c r="J39" s="115">
        <f t="shared" si="13"/>
        <v>181.96846999999997</v>
      </c>
      <c r="K39" s="115">
        <f t="shared" si="13"/>
        <v>189.93729999999994</v>
      </c>
      <c r="L39" s="115">
        <f t="shared" si="13"/>
        <v>196.21196999999995</v>
      </c>
      <c r="M39" s="115">
        <f t="shared" si="13"/>
        <v>176.81060999999994</v>
      </c>
      <c r="N39" s="115">
        <f t="shared" si="13"/>
        <v>180.89482999999996</v>
      </c>
      <c r="O39" s="115">
        <f t="shared" si="13"/>
        <v>175.15483999999992</v>
      </c>
      <c r="P39" s="461">
        <f t="shared" si="13"/>
        <v>398.36714999999998</v>
      </c>
      <c r="Q39" s="115">
        <f t="shared" si="13"/>
        <v>366.45949999999993</v>
      </c>
      <c r="R39" s="115">
        <f t="shared" si="13"/>
        <v>346.23190999999997</v>
      </c>
      <c r="S39" s="115">
        <f t="shared" si="13"/>
        <v>169.74161999999993</v>
      </c>
      <c r="T39" s="116">
        <f t="shared" si="13"/>
        <v>183.29499999999999</v>
      </c>
      <c r="U39" s="115">
        <f t="shared" si="13"/>
        <v>267.36967999999996</v>
      </c>
      <c r="V39" s="115">
        <f t="shared" si="13"/>
        <v>266.21133999999995</v>
      </c>
      <c r="W39" s="115">
        <f t="shared" si="13"/>
        <v>227.96225999999996</v>
      </c>
      <c r="X39" s="115">
        <f t="shared" si="13"/>
        <v>206.67262999999994</v>
      </c>
      <c r="Y39" s="115">
        <f t="shared" si="13"/>
        <v>87.349029999999956</v>
      </c>
      <c r="Z39" s="115">
        <f t="shared" si="13"/>
        <v>91.746089999999995</v>
      </c>
      <c r="AA39" s="115">
        <f t="shared" si="13"/>
        <v>104.15392999999997</v>
      </c>
      <c r="AB39" s="115">
        <f t="shared" si="13"/>
        <v>110.53851</v>
      </c>
      <c r="AC39" s="115">
        <f t="shared" si="13"/>
        <v>121.31370999999999</v>
      </c>
      <c r="AD39" s="115">
        <f t="shared" si="13"/>
        <v>132.48845999999998</v>
      </c>
      <c r="AE39" s="115">
        <f t="shared" si="13"/>
        <v>130.47178</v>
      </c>
      <c r="AF39" s="461">
        <f t="shared" si="13"/>
        <v>175.57035000000002</v>
      </c>
      <c r="AG39" s="115">
        <f t="shared" si="13"/>
        <v>198.28383000000002</v>
      </c>
      <c r="AH39" s="115">
        <f t="shared" si="13"/>
        <v>224.30798000000001</v>
      </c>
      <c r="AI39" s="115">
        <f t="shared" si="13"/>
        <v>166.72200000000007</v>
      </c>
      <c r="AJ39" s="115">
        <f t="shared" si="13"/>
        <v>177.24104000000005</v>
      </c>
      <c r="AK39" s="115">
        <f t="shared" si="13"/>
        <v>202.28900000000004</v>
      </c>
      <c r="AM39" s="115">
        <f t="shared" si="1"/>
        <v>124.50373999999999</v>
      </c>
      <c r="AN39" s="115">
        <f t="shared" si="2"/>
        <v>169.74161999999993</v>
      </c>
      <c r="AO39" s="115">
        <f t="shared" si="3"/>
        <v>130.47178</v>
      </c>
      <c r="AP39" s="116">
        <f t="shared" si="4"/>
        <v>87.349029999999956</v>
      </c>
      <c r="AQ39" s="115">
        <f t="shared" si="5"/>
        <v>202.28900000000004</v>
      </c>
    </row>
    <row r="40" spans="1:43" x14ac:dyDescent="0.3">
      <c r="B40" s="36" t="s">
        <v>433</v>
      </c>
      <c r="C40" s="36"/>
      <c r="D40" s="36"/>
      <c r="E40" s="36"/>
      <c r="F40" s="36"/>
      <c r="G40" s="35">
        <f t="shared" ref="G40:AK40" si="14">ROUND(G18-G39,0)</f>
        <v>0</v>
      </c>
      <c r="H40" s="35">
        <f t="shared" si="14"/>
        <v>0</v>
      </c>
      <c r="I40" s="35">
        <f t="shared" si="14"/>
        <v>0</v>
      </c>
      <c r="J40" s="35">
        <f t="shared" si="14"/>
        <v>0</v>
      </c>
      <c r="K40" s="35">
        <f t="shared" si="14"/>
        <v>0</v>
      </c>
      <c r="L40" s="35">
        <f t="shared" si="14"/>
        <v>-37</v>
      </c>
      <c r="M40" s="35">
        <f t="shared" si="14"/>
        <v>0</v>
      </c>
      <c r="N40" s="35">
        <f t="shared" si="14"/>
        <v>0</v>
      </c>
      <c r="O40" s="35">
        <f t="shared" si="14"/>
        <v>0</v>
      </c>
      <c r="P40" s="35">
        <f t="shared" si="14"/>
        <v>0</v>
      </c>
      <c r="Q40" s="35">
        <f t="shared" si="14"/>
        <v>0</v>
      </c>
      <c r="R40" s="35">
        <f t="shared" si="14"/>
        <v>0</v>
      </c>
      <c r="S40" s="35">
        <f t="shared" si="14"/>
        <v>0</v>
      </c>
      <c r="T40" s="35">
        <f t="shared" si="14"/>
        <v>0</v>
      </c>
      <c r="U40" s="35">
        <f t="shared" si="14"/>
        <v>-4</v>
      </c>
      <c r="V40" s="35">
        <f t="shared" si="14"/>
        <v>0</v>
      </c>
      <c r="W40" s="35">
        <f t="shared" si="14"/>
        <v>0</v>
      </c>
      <c r="X40" s="35">
        <f t="shared" si="14"/>
        <v>0</v>
      </c>
      <c r="Y40" s="35">
        <f t="shared" si="14"/>
        <v>0</v>
      </c>
      <c r="Z40" s="35">
        <f t="shared" si="14"/>
        <v>2</v>
      </c>
      <c r="AA40" s="35">
        <f t="shared" si="14"/>
        <v>2</v>
      </c>
      <c r="AB40" s="35">
        <f t="shared" si="14"/>
        <v>2</v>
      </c>
      <c r="AC40" s="35">
        <f t="shared" si="14"/>
        <v>2</v>
      </c>
      <c r="AD40" s="35">
        <f t="shared" si="14"/>
        <v>2</v>
      </c>
      <c r="AE40" s="35">
        <f t="shared" si="14"/>
        <v>2</v>
      </c>
      <c r="AF40" s="35">
        <f t="shared" si="14"/>
        <v>0</v>
      </c>
      <c r="AG40" s="35">
        <f t="shared" si="14"/>
        <v>0</v>
      </c>
      <c r="AH40" s="35">
        <f t="shared" si="14"/>
        <v>0</v>
      </c>
      <c r="AI40" s="35">
        <f t="shared" si="14"/>
        <v>0</v>
      </c>
      <c r="AJ40" s="35">
        <f t="shared" si="14"/>
        <v>0</v>
      </c>
      <c r="AK40" s="35">
        <f t="shared" si="14"/>
        <v>0</v>
      </c>
      <c r="AM40" s="35">
        <f>ROUND(AM18-AM39,0)</f>
        <v>0</v>
      </c>
      <c r="AN40" s="35">
        <f>ROUND(AN18-AN39,0)</f>
        <v>0</v>
      </c>
      <c r="AO40" s="35">
        <f>ROUND(AO18-AO39,0)</f>
        <v>2</v>
      </c>
      <c r="AP40" s="35">
        <f>ROUND(AP18-AP39,0)</f>
        <v>0</v>
      </c>
      <c r="AQ40" s="35">
        <f>ROUND(AQ18-AQ39,0)</f>
        <v>0</v>
      </c>
    </row>
  </sheetData>
  <autoFilter ref="A4:AQ40" xr:uid="{E3BF709B-22AC-472E-B9C3-A5D9CF307E7F}"/>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451F-98F7-4F40-992A-CFCCF80763C5}">
  <sheetPr codeName="Sheet21">
    <tabColor theme="1"/>
  </sheetPr>
  <dimension ref="A1"/>
  <sheetViews>
    <sheetView showGridLines="0" view="pageBreakPreview" zoomScale="60" zoomScaleNormal="85" workbookViewId="0">
      <selection activeCell="L42" sqref="L42"/>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4158-CE48-4D93-BBD0-13E6CC02D539}">
  <sheetPr codeName="Sheet16">
    <tabColor rgb="FFC00000"/>
  </sheetPr>
  <dimension ref="B2:Z86"/>
  <sheetViews>
    <sheetView showGridLines="0" zoomScale="115" zoomScaleNormal="115" workbookViewId="0">
      <pane xSplit="3" ySplit="3" topLeftCell="D5" activePane="bottomRight" state="frozen"/>
      <selection pane="topRight" activeCell="D1" sqref="D1"/>
      <selection pane="bottomLeft" activeCell="A4" sqref="A4"/>
      <selection pane="bottomRight" activeCell="W50" sqref="W50:Z50"/>
    </sheetView>
  </sheetViews>
  <sheetFormatPr defaultRowHeight="13.8" outlineLevelCol="1" x14ac:dyDescent="0.3"/>
  <cols>
    <col min="1" max="1" width="2.5546875" customWidth="1"/>
    <col min="2" max="2" width="27.5546875" bestFit="1" customWidth="1"/>
    <col min="3" max="3" width="11.109375" bestFit="1" customWidth="1"/>
    <col min="4" max="4" width="7.33203125" customWidth="1" outlineLevel="1"/>
    <col min="5" max="5" width="6.6640625" bestFit="1" customWidth="1" outlineLevel="1"/>
    <col min="6" max="15" width="7.33203125" customWidth="1" outlineLevel="1"/>
    <col min="16" max="16" width="6.6640625" customWidth="1" outlineLevel="1"/>
    <col min="17" max="21" width="7.33203125" customWidth="1" outlineLevel="1"/>
    <col min="22" max="22" width="0.88671875" customWidth="1" outlineLevel="1"/>
    <col min="23" max="23" width="7.33203125" bestFit="1" customWidth="1"/>
    <col min="24" max="24" width="8.5546875" bestFit="1" customWidth="1"/>
    <col min="25" max="26" width="8.33203125" bestFit="1" customWidth="1"/>
  </cols>
  <sheetData>
    <row r="2" spans="2:26" x14ac:dyDescent="0.3">
      <c r="B2" s="17" t="s">
        <v>445</v>
      </c>
      <c r="C2" s="17"/>
      <c r="D2" s="68"/>
      <c r="E2" s="68"/>
      <c r="F2" s="68"/>
      <c r="G2" s="68"/>
      <c r="H2" s="68"/>
      <c r="I2" s="68"/>
      <c r="J2" s="68"/>
      <c r="K2" s="68"/>
      <c r="L2" s="68"/>
      <c r="M2" s="68"/>
      <c r="N2" s="68"/>
      <c r="O2" s="68"/>
      <c r="P2" s="68"/>
      <c r="Q2" s="68"/>
      <c r="R2" s="68"/>
      <c r="S2" s="68"/>
      <c r="T2" s="68"/>
      <c r="U2" s="68"/>
      <c r="V2" s="26"/>
      <c r="W2" s="68"/>
      <c r="X2" s="68"/>
      <c r="Y2" s="68"/>
      <c r="Z2" s="68"/>
    </row>
    <row r="3" spans="2:26" x14ac:dyDescent="0.3">
      <c r="B3" s="38" t="s">
        <v>9</v>
      </c>
      <c r="C3" s="38"/>
      <c r="D3" s="209">
        <v>45322</v>
      </c>
      <c r="E3" s="208">
        <f t="shared" ref="E3:U3" si="0">EOMONTH(D3,1)</f>
        <v>45351</v>
      </c>
      <c r="F3" s="208">
        <f t="shared" si="0"/>
        <v>45382</v>
      </c>
      <c r="G3" s="208">
        <f t="shared" si="0"/>
        <v>45412</v>
      </c>
      <c r="H3" s="208">
        <f t="shared" si="0"/>
        <v>45443</v>
      </c>
      <c r="I3" s="208">
        <f t="shared" si="0"/>
        <v>45473</v>
      </c>
      <c r="J3" s="208">
        <f t="shared" si="0"/>
        <v>45504</v>
      </c>
      <c r="K3" s="208">
        <f t="shared" si="0"/>
        <v>45535</v>
      </c>
      <c r="L3" s="208">
        <f t="shared" si="0"/>
        <v>45565</v>
      </c>
      <c r="M3" s="208">
        <f t="shared" si="0"/>
        <v>45596</v>
      </c>
      <c r="N3" s="208">
        <f t="shared" si="0"/>
        <v>45626</v>
      </c>
      <c r="O3" s="208">
        <f t="shared" si="0"/>
        <v>45657</v>
      </c>
      <c r="P3" s="209">
        <f t="shared" si="0"/>
        <v>45688</v>
      </c>
      <c r="Q3" s="208">
        <f t="shared" si="0"/>
        <v>45716</v>
      </c>
      <c r="R3" s="208">
        <f t="shared" si="0"/>
        <v>45747</v>
      </c>
      <c r="S3" s="208">
        <f t="shared" si="0"/>
        <v>45777</v>
      </c>
      <c r="T3" s="208">
        <f t="shared" si="0"/>
        <v>45808</v>
      </c>
      <c r="U3" s="208">
        <f t="shared" si="0"/>
        <v>45838</v>
      </c>
      <c r="V3" s="210"/>
      <c r="W3" s="79" t="s">
        <v>63</v>
      </c>
      <c r="X3" s="79" t="s">
        <v>64</v>
      </c>
      <c r="Y3" s="179" t="s">
        <v>65</v>
      </c>
      <c r="Z3" s="79" t="s">
        <v>66</v>
      </c>
    </row>
    <row r="4" spans="2:26" x14ac:dyDescent="0.3">
      <c r="B4" s="211" t="s">
        <v>346</v>
      </c>
      <c r="D4" s="212"/>
      <c r="P4" s="212"/>
      <c r="Y4" s="212"/>
    </row>
    <row r="5" spans="2:26" x14ac:dyDescent="0.3">
      <c r="B5" s="25" t="str">
        <f>B54</f>
        <v>Bank of Tenesse (Acc:8229)</v>
      </c>
      <c r="D5" s="126">
        <f t="shared" ref="D5:U5" si="1">D56</f>
        <v>95.697000000000003</v>
      </c>
      <c r="E5" s="109">
        <f t="shared" si="1"/>
        <v>100</v>
      </c>
      <c r="F5" s="109">
        <f t="shared" si="1"/>
        <v>97.6</v>
      </c>
      <c r="G5" s="109">
        <f t="shared" si="1"/>
        <v>101</v>
      </c>
      <c r="H5" s="109">
        <f t="shared" si="1"/>
        <v>109</v>
      </c>
      <c r="I5" s="109">
        <f t="shared" si="1"/>
        <v>94.9</v>
      </c>
      <c r="J5" s="109">
        <f t="shared" si="1"/>
        <v>105.896</v>
      </c>
      <c r="K5" s="109">
        <f t="shared" si="1"/>
        <v>105.57</v>
      </c>
      <c r="L5" s="109">
        <f t="shared" si="1"/>
        <v>102.15</v>
      </c>
      <c r="M5" s="109">
        <f t="shared" si="1"/>
        <v>101.8</v>
      </c>
      <c r="N5" s="109">
        <f t="shared" si="1"/>
        <v>114.7</v>
      </c>
      <c r="O5" s="109">
        <f t="shared" si="1"/>
        <v>111.7</v>
      </c>
      <c r="P5" s="126">
        <f t="shared" si="1"/>
        <v>112</v>
      </c>
      <c r="Q5" s="109">
        <f t="shared" si="1"/>
        <v>111.8</v>
      </c>
      <c r="R5" s="109">
        <f t="shared" si="1"/>
        <v>117.2</v>
      </c>
      <c r="S5" s="109">
        <f t="shared" si="1"/>
        <v>116</v>
      </c>
      <c r="T5" s="109">
        <f t="shared" si="1"/>
        <v>117.1</v>
      </c>
      <c r="U5" s="109">
        <f t="shared" si="1"/>
        <v>118</v>
      </c>
      <c r="W5" s="109">
        <f t="shared" ref="W5:W6" si="2">SUM(D5:O5)</f>
        <v>1240.0129999999999</v>
      </c>
      <c r="X5" s="109">
        <f t="shared" ref="X5:X8" si="3">SUM(K5:U5)</f>
        <v>1228.02</v>
      </c>
      <c r="Y5" s="126">
        <f t="shared" ref="Y5:Y8" si="4">SUM(D5:I5)</f>
        <v>598.197</v>
      </c>
      <c r="Z5" s="109">
        <f t="shared" ref="Z5:Z8" si="5">SUM(P5:U5)</f>
        <v>692.1</v>
      </c>
    </row>
    <row r="6" spans="2:26" x14ac:dyDescent="0.3">
      <c r="B6" s="25" t="str">
        <f>B60</f>
        <v xml:space="preserve">MCB Operating </v>
      </c>
      <c r="D6" s="126">
        <f t="shared" ref="D6:U6" si="6">D62</f>
        <v>5</v>
      </c>
      <c r="E6" s="109">
        <f t="shared" si="6"/>
        <v>3.7</v>
      </c>
      <c r="F6" s="109">
        <f t="shared" si="6"/>
        <v>70.5</v>
      </c>
      <c r="G6" s="109">
        <f t="shared" si="6"/>
        <v>8.6</v>
      </c>
      <c r="H6" s="109">
        <f t="shared" si="6"/>
        <v>10</v>
      </c>
      <c r="I6" s="109">
        <f t="shared" si="6"/>
        <v>7.4</v>
      </c>
      <c r="J6" s="109">
        <f t="shared" si="6"/>
        <v>8.3000000000000007</v>
      </c>
      <c r="K6" s="109">
        <f t="shared" si="6"/>
        <v>0</v>
      </c>
      <c r="L6" s="109">
        <f t="shared" si="6"/>
        <v>16.100000000000001</v>
      </c>
      <c r="M6" s="109">
        <f t="shared" si="6"/>
        <v>6.9</v>
      </c>
      <c r="N6" s="109">
        <f t="shared" si="6"/>
        <v>5.2</v>
      </c>
      <c r="O6" s="109">
        <f t="shared" si="6"/>
        <v>33.299999999999997</v>
      </c>
      <c r="P6" s="126">
        <f t="shared" si="6"/>
        <v>25.2</v>
      </c>
      <c r="Q6" s="109">
        <f t="shared" si="6"/>
        <v>22.5</v>
      </c>
      <c r="R6" s="109">
        <f t="shared" si="6"/>
        <v>21.3</v>
      </c>
      <c r="S6" s="109">
        <f t="shared" si="6"/>
        <v>16.22</v>
      </c>
      <c r="T6" s="109">
        <f t="shared" si="6"/>
        <v>36.9</v>
      </c>
      <c r="U6" s="109">
        <f t="shared" si="6"/>
        <v>5.2</v>
      </c>
      <c r="W6" s="109">
        <f t="shared" si="2"/>
        <v>175</v>
      </c>
      <c r="X6" s="109">
        <f t="shared" si="3"/>
        <v>188.82</v>
      </c>
      <c r="Y6" s="126">
        <f t="shared" si="4"/>
        <v>105.2</v>
      </c>
      <c r="Z6" s="109">
        <f t="shared" si="5"/>
        <v>127.32000000000001</v>
      </c>
    </row>
    <row r="7" spans="2:26" x14ac:dyDescent="0.3">
      <c r="B7" s="25" t="str">
        <f>B66</f>
        <v>Bank of Tenesse (Acc:5505)</v>
      </c>
      <c r="D7" s="126">
        <f t="shared" ref="D7:U7" si="7">D68</f>
        <v>41</v>
      </c>
      <c r="E7" s="109">
        <f t="shared" si="7"/>
        <v>42</v>
      </c>
      <c r="F7" s="109">
        <f t="shared" si="7"/>
        <v>39</v>
      </c>
      <c r="G7" s="109">
        <f t="shared" si="7"/>
        <v>44.5</v>
      </c>
      <c r="H7" s="109">
        <f t="shared" si="7"/>
        <v>77</v>
      </c>
      <c r="I7" s="109">
        <f t="shared" si="7"/>
        <v>51.6</v>
      </c>
      <c r="J7" s="109">
        <f t="shared" si="7"/>
        <v>53</v>
      </c>
      <c r="K7" s="109">
        <f t="shared" si="7"/>
        <v>54</v>
      </c>
      <c r="L7" s="109">
        <f t="shared" si="7"/>
        <v>56</v>
      </c>
      <c r="M7" s="109">
        <f t="shared" si="7"/>
        <v>80</v>
      </c>
      <c r="N7" s="109">
        <f t="shared" si="7"/>
        <v>56</v>
      </c>
      <c r="O7" s="109">
        <f t="shared" si="7"/>
        <v>62.3</v>
      </c>
      <c r="P7" s="126">
        <f t="shared" si="7"/>
        <v>55</v>
      </c>
      <c r="Q7" s="109">
        <f t="shared" si="7"/>
        <v>61</v>
      </c>
      <c r="R7" s="109">
        <f t="shared" si="7"/>
        <v>62</v>
      </c>
      <c r="S7" s="109">
        <f t="shared" si="7"/>
        <v>92</v>
      </c>
      <c r="T7" s="109">
        <f t="shared" si="7"/>
        <v>60</v>
      </c>
      <c r="U7" s="109">
        <f t="shared" si="7"/>
        <v>59</v>
      </c>
      <c r="W7" s="109">
        <f>SUM(D7:O7)</f>
        <v>656.4</v>
      </c>
      <c r="X7" s="109">
        <f t="shared" si="3"/>
        <v>697.3</v>
      </c>
      <c r="Y7" s="126">
        <f t="shared" si="4"/>
        <v>295.10000000000002</v>
      </c>
      <c r="Z7" s="109">
        <f t="shared" si="5"/>
        <v>389</v>
      </c>
    </row>
    <row r="8" spans="2:26" x14ac:dyDescent="0.3">
      <c r="B8" s="25" t="str">
        <f>B72</f>
        <v>MCB - Payroll (Acc:2297)</v>
      </c>
      <c r="D8" s="126">
        <f t="shared" ref="D8:U8" si="8">D74</f>
        <v>0</v>
      </c>
      <c r="E8" s="109">
        <f t="shared" si="8"/>
        <v>0</v>
      </c>
      <c r="F8" s="109">
        <f t="shared" si="8"/>
        <v>0</v>
      </c>
      <c r="G8" s="109">
        <f t="shared" si="8"/>
        <v>0</v>
      </c>
      <c r="H8" s="109">
        <f t="shared" si="8"/>
        <v>0</v>
      </c>
      <c r="I8" s="109">
        <f t="shared" si="8"/>
        <v>0</v>
      </c>
      <c r="J8" s="109">
        <f t="shared" si="8"/>
        <v>0</v>
      </c>
      <c r="K8" s="109">
        <f t="shared" si="8"/>
        <v>0</v>
      </c>
      <c r="L8" s="109">
        <f t="shared" si="8"/>
        <v>0</v>
      </c>
      <c r="M8" s="109">
        <f t="shared" si="8"/>
        <v>0</v>
      </c>
      <c r="N8" s="109">
        <f t="shared" si="8"/>
        <v>0</v>
      </c>
      <c r="O8" s="109">
        <f t="shared" si="8"/>
        <v>0</v>
      </c>
      <c r="P8" s="126">
        <f t="shared" si="8"/>
        <v>0</v>
      </c>
      <c r="Q8" s="109">
        <f t="shared" si="8"/>
        <v>0</v>
      </c>
      <c r="R8" s="109">
        <f t="shared" si="8"/>
        <v>0</v>
      </c>
      <c r="S8" s="109">
        <f t="shared" si="8"/>
        <v>0</v>
      </c>
      <c r="T8" s="109">
        <f t="shared" si="8"/>
        <v>0</v>
      </c>
      <c r="U8" s="109">
        <f t="shared" si="8"/>
        <v>0</v>
      </c>
      <c r="W8" s="109">
        <f>SUM(D8:O8)</f>
        <v>0</v>
      </c>
      <c r="X8" s="109">
        <f t="shared" si="3"/>
        <v>0</v>
      </c>
      <c r="Y8" s="126">
        <f t="shared" si="4"/>
        <v>0</v>
      </c>
      <c r="Z8" s="109">
        <f t="shared" si="5"/>
        <v>0</v>
      </c>
    </row>
    <row r="9" spans="2:26" x14ac:dyDescent="0.3">
      <c r="B9" s="111" t="s">
        <v>538</v>
      </c>
      <c r="C9" s="213" t="s">
        <v>348</v>
      </c>
      <c r="D9" s="207">
        <f t="shared" ref="D9:T9" si="9">SUM(D5:D8)</f>
        <v>141.697</v>
      </c>
      <c r="E9" s="206">
        <f>SUM(E5:E8)</f>
        <v>145.69999999999999</v>
      </c>
      <c r="F9" s="206">
        <f t="shared" si="9"/>
        <v>207.1</v>
      </c>
      <c r="G9" s="206">
        <f t="shared" si="9"/>
        <v>154.1</v>
      </c>
      <c r="H9" s="206">
        <f t="shared" si="9"/>
        <v>196</v>
      </c>
      <c r="I9" s="206">
        <f t="shared" si="9"/>
        <v>153.9</v>
      </c>
      <c r="J9" s="206">
        <f t="shared" si="9"/>
        <v>167.196</v>
      </c>
      <c r="K9" s="206">
        <f t="shared" si="9"/>
        <v>159.57</v>
      </c>
      <c r="L9" s="206">
        <f t="shared" si="9"/>
        <v>174.25</v>
      </c>
      <c r="M9" s="206">
        <f t="shared" si="9"/>
        <v>188.7</v>
      </c>
      <c r="N9" s="206">
        <f t="shared" si="9"/>
        <v>175.9</v>
      </c>
      <c r="O9" s="206">
        <f t="shared" si="9"/>
        <v>207.3</v>
      </c>
      <c r="P9" s="207">
        <f t="shared" si="9"/>
        <v>192.2</v>
      </c>
      <c r="Q9" s="206">
        <f t="shared" si="9"/>
        <v>195.3</v>
      </c>
      <c r="R9" s="206">
        <f t="shared" si="9"/>
        <v>200.5</v>
      </c>
      <c r="S9" s="206">
        <f t="shared" si="9"/>
        <v>224.22</v>
      </c>
      <c r="T9" s="206">
        <f t="shared" si="9"/>
        <v>214</v>
      </c>
      <c r="U9" s="206">
        <f>SUM(U5:U8)</f>
        <v>182.2</v>
      </c>
      <c r="W9" s="206">
        <f>SUM(W5:W8)</f>
        <v>2071.413</v>
      </c>
      <c r="X9" s="206">
        <f>SUM(X5:X8)</f>
        <v>2114.14</v>
      </c>
      <c r="Y9" s="207">
        <f>SUM(Y5:Y8)</f>
        <v>998.49700000000007</v>
      </c>
      <c r="Z9" s="206">
        <f>SUM(Z5:Z8)</f>
        <v>1208.42</v>
      </c>
    </row>
    <row r="10" spans="2:26" ht="5.0999999999999996" customHeight="1" x14ac:dyDescent="0.3">
      <c r="C10" s="23"/>
      <c r="D10" s="126"/>
      <c r="E10" s="109"/>
      <c r="F10" s="109"/>
      <c r="G10" s="109"/>
      <c r="H10" s="109"/>
      <c r="I10" s="109"/>
      <c r="J10" s="109"/>
      <c r="K10" s="109"/>
      <c r="L10" s="109"/>
      <c r="M10" s="109"/>
      <c r="N10" s="109"/>
      <c r="O10" s="109"/>
      <c r="P10" s="126"/>
      <c r="Q10" s="109"/>
      <c r="R10" s="109"/>
      <c r="S10" s="109"/>
      <c r="T10" s="109"/>
      <c r="U10" s="109"/>
      <c r="W10" s="109"/>
      <c r="Y10" s="212"/>
    </row>
    <row r="11" spans="2:26" x14ac:dyDescent="0.3">
      <c r="B11" s="21" t="s">
        <v>103</v>
      </c>
      <c r="C11" s="23"/>
      <c r="D11" s="126"/>
      <c r="E11" s="109"/>
      <c r="F11" s="109"/>
      <c r="G11" s="109"/>
      <c r="H11" s="109"/>
      <c r="I11" s="109"/>
      <c r="J11" s="109"/>
      <c r="K11" s="109"/>
      <c r="L11" s="109"/>
      <c r="M11" s="109"/>
      <c r="N11" s="109"/>
      <c r="O11" s="109"/>
      <c r="P11" s="126"/>
      <c r="Q11" s="109"/>
      <c r="R11" s="109"/>
      <c r="S11" s="109"/>
      <c r="T11" s="109"/>
      <c r="U11" s="109"/>
      <c r="W11" s="109"/>
      <c r="Y11" s="212"/>
    </row>
    <row r="12" spans="2:26" x14ac:dyDescent="0.3">
      <c r="B12" s="24" t="s">
        <v>573</v>
      </c>
      <c r="C12" s="23"/>
      <c r="D12" s="450">
        <f>-D84</f>
        <v>-41</v>
      </c>
      <c r="E12" s="234">
        <f t="shared" ref="E12:U12" si="10">-E84</f>
        <v>-42</v>
      </c>
      <c r="F12" s="234">
        <f>-F84</f>
        <v>-39</v>
      </c>
      <c r="G12" s="234">
        <f t="shared" si="10"/>
        <v>-44.5</v>
      </c>
      <c r="H12" s="234">
        <f t="shared" si="10"/>
        <v>-77</v>
      </c>
      <c r="I12" s="234">
        <f t="shared" si="10"/>
        <v>-51</v>
      </c>
      <c r="J12" s="234">
        <f t="shared" si="10"/>
        <v>-53</v>
      </c>
      <c r="K12" s="234">
        <f t="shared" si="10"/>
        <v>-54</v>
      </c>
      <c r="L12" s="234">
        <f t="shared" si="10"/>
        <v>-56</v>
      </c>
      <c r="M12" s="234">
        <f t="shared" si="10"/>
        <v>-80</v>
      </c>
      <c r="N12" s="234">
        <f t="shared" si="10"/>
        <v>-56</v>
      </c>
      <c r="O12" s="234">
        <f t="shared" si="10"/>
        <v>-60</v>
      </c>
      <c r="P12" s="450">
        <f t="shared" si="10"/>
        <v>-55</v>
      </c>
      <c r="Q12" s="234">
        <f t="shared" si="10"/>
        <v>-61</v>
      </c>
      <c r="R12" s="234">
        <f t="shared" si="10"/>
        <v>-62</v>
      </c>
      <c r="S12" s="234">
        <f t="shared" si="10"/>
        <v>-92</v>
      </c>
      <c r="T12" s="234">
        <f t="shared" si="10"/>
        <v>-60</v>
      </c>
      <c r="U12" s="234">
        <f t="shared" si="10"/>
        <v>-59</v>
      </c>
      <c r="W12" s="109">
        <f>SUM(D12:O12)</f>
        <v>-653.5</v>
      </c>
      <c r="X12" s="109">
        <f t="shared" ref="X12" si="11">SUM(K12:U12)</f>
        <v>-695</v>
      </c>
      <c r="Y12" s="126">
        <f t="shared" ref="Y12" si="12">SUM(D12:I12)</f>
        <v>-294.5</v>
      </c>
      <c r="Z12" s="109">
        <f t="shared" ref="Z12" si="13">SUM(P12:U12)</f>
        <v>-389</v>
      </c>
    </row>
    <row r="13" spans="2:26" x14ac:dyDescent="0.3">
      <c r="B13" s="111" t="s">
        <v>539</v>
      </c>
      <c r="C13" s="213" t="s">
        <v>350</v>
      </c>
      <c r="D13" s="207">
        <f t="shared" ref="D13:U13" si="14">SUM(D12)</f>
        <v>-41</v>
      </c>
      <c r="E13" s="206">
        <f t="shared" si="14"/>
        <v>-42</v>
      </c>
      <c r="F13" s="206">
        <f t="shared" si="14"/>
        <v>-39</v>
      </c>
      <c r="G13" s="206">
        <f t="shared" si="14"/>
        <v>-44.5</v>
      </c>
      <c r="H13" s="206">
        <f t="shared" si="14"/>
        <v>-77</v>
      </c>
      <c r="I13" s="206">
        <f t="shared" si="14"/>
        <v>-51</v>
      </c>
      <c r="J13" s="206">
        <f t="shared" si="14"/>
        <v>-53</v>
      </c>
      <c r="K13" s="206">
        <f t="shared" si="14"/>
        <v>-54</v>
      </c>
      <c r="L13" s="206">
        <f t="shared" si="14"/>
        <v>-56</v>
      </c>
      <c r="M13" s="206">
        <f t="shared" si="14"/>
        <v>-80</v>
      </c>
      <c r="N13" s="206">
        <f t="shared" si="14"/>
        <v>-56</v>
      </c>
      <c r="O13" s="206">
        <f t="shared" si="14"/>
        <v>-60</v>
      </c>
      <c r="P13" s="207">
        <f t="shared" si="14"/>
        <v>-55</v>
      </c>
      <c r="Q13" s="206">
        <f t="shared" si="14"/>
        <v>-61</v>
      </c>
      <c r="R13" s="206">
        <f t="shared" si="14"/>
        <v>-62</v>
      </c>
      <c r="S13" s="206">
        <f t="shared" si="14"/>
        <v>-92</v>
      </c>
      <c r="T13" s="206">
        <f t="shared" si="14"/>
        <v>-60</v>
      </c>
      <c r="U13" s="206">
        <f t="shared" si="14"/>
        <v>-59</v>
      </c>
      <c r="W13" s="206">
        <f>SUM(W12)</f>
        <v>-653.5</v>
      </c>
      <c r="X13" s="206">
        <f t="shared" ref="X13:Z13" si="15">SUM(X12)</f>
        <v>-695</v>
      </c>
      <c r="Y13" s="207">
        <f t="shared" si="15"/>
        <v>-294.5</v>
      </c>
      <c r="Z13" s="206">
        <f t="shared" si="15"/>
        <v>-389</v>
      </c>
    </row>
    <row r="14" spans="2:26" x14ac:dyDescent="0.3">
      <c r="B14" s="219" t="s">
        <v>542</v>
      </c>
      <c r="C14" s="220" t="s">
        <v>543</v>
      </c>
      <c r="D14" s="221">
        <f t="shared" ref="D14:U14" si="16">D13+D9</f>
        <v>100.697</v>
      </c>
      <c r="E14" s="222">
        <f t="shared" si="16"/>
        <v>103.69999999999999</v>
      </c>
      <c r="F14" s="222">
        <f t="shared" si="16"/>
        <v>168.1</v>
      </c>
      <c r="G14" s="222">
        <f t="shared" si="16"/>
        <v>109.6</v>
      </c>
      <c r="H14" s="222">
        <f t="shared" si="16"/>
        <v>119</v>
      </c>
      <c r="I14" s="222">
        <f t="shared" si="16"/>
        <v>102.9</v>
      </c>
      <c r="J14" s="222">
        <f t="shared" si="16"/>
        <v>114.196</v>
      </c>
      <c r="K14" s="222">
        <f t="shared" si="16"/>
        <v>105.57</v>
      </c>
      <c r="L14" s="222">
        <f t="shared" si="16"/>
        <v>118.25</v>
      </c>
      <c r="M14" s="222">
        <f t="shared" si="16"/>
        <v>108.69999999999999</v>
      </c>
      <c r="N14" s="222">
        <f t="shared" si="16"/>
        <v>119.9</v>
      </c>
      <c r="O14" s="222">
        <f t="shared" si="16"/>
        <v>147.30000000000001</v>
      </c>
      <c r="P14" s="221">
        <f t="shared" si="16"/>
        <v>137.19999999999999</v>
      </c>
      <c r="Q14" s="222">
        <f t="shared" si="16"/>
        <v>134.30000000000001</v>
      </c>
      <c r="R14" s="222">
        <f t="shared" si="16"/>
        <v>138.5</v>
      </c>
      <c r="S14" s="222">
        <f t="shared" si="16"/>
        <v>132.22</v>
      </c>
      <c r="T14" s="222">
        <f t="shared" si="16"/>
        <v>154</v>
      </c>
      <c r="U14" s="222">
        <f t="shared" si="16"/>
        <v>123.19999999999999</v>
      </c>
      <c r="W14" s="222">
        <f>W13+W9</f>
        <v>1417.913</v>
      </c>
      <c r="X14" s="222">
        <f>X13+X9</f>
        <v>1419.1399999999999</v>
      </c>
      <c r="Y14" s="221">
        <f>Y13+Y9</f>
        <v>703.99700000000007</v>
      </c>
      <c r="Z14" s="222">
        <f>Z13+Z9</f>
        <v>819.42000000000007</v>
      </c>
    </row>
    <row r="15" spans="2:26" ht="5.0999999999999996" customHeight="1" x14ac:dyDescent="0.3">
      <c r="C15" s="23"/>
      <c r="D15" s="126"/>
      <c r="E15" s="109"/>
      <c r="F15" s="109"/>
      <c r="G15" s="109"/>
      <c r="H15" s="109"/>
      <c r="I15" s="109"/>
      <c r="J15" s="109"/>
      <c r="K15" s="109"/>
      <c r="L15" s="109"/>
      <c r="M15" s="109"/>
      <c r="N15" s="109"/>
      <c r="O15" s="109"/>
      <c r="P15" s="126"/>
      <c r="Q15" s="109"/>
      <c r="R15" s="109"/>
      <c r="S15" s="109"/>
      <c r="T15" s="109"/>
      <c r="U15" s="109"/>
      <c r="W15" s="109"/>
      <c r="X15" s="109">
        <f>SUM(J15:U15)</f>
        <v>0</v>
      </c>
      <c r="Y15" s="126">
        <f>SUM(D15:I15)</f>
        <v>0</v>
      </c>
      <c r="Z15" s="109">
        <f>SUM(P15:U15)</f>
        <v>0</v>
      </c>
    </row>
    <row r="16" spans="2:26" x14ac:dyDescent="0.3">
      <c r="B16" s="223" t="s">
        <v>349</v>
      </c>
      <c r="C16" s="124" t="s">
        <v>355</v>
      </c>
      <c r="D16" s="146">
        <f>Detail_PL!T16</f>
        <v>99.200339999999983</v>
      </c>
      <c r="E16" s="135">
        <f>Detail_PL!U16</f>
        <v>166.74281999999999</v>
      </c>
      <c r="F16" s="135">
        <f>Detail_PL!V16</f>
        <v>101.76825999999998</v>
      </c>
      <c r="G16" s="135">
        <f>Detail_PL!W16</f>
        <v>105.22054</v>
      </c>
      <c r="H16" s="135">
        <f>Detail_PL!X16</f>
        <v>114.14373000000001</v>
      </c>
      <c r="I16" s="135">
        <f>Detail_PL!Y16</f>
        <v>97.106429999999989</v>
      </c>
      <c r="J16" s="135">
        <f>Detail_PL!Z16</f>
        <v>111.76478000000002</v>
      </c>
      <c r="K16" s="135">
        <f>Detail_PL!AA16</f>
        <v>110.55485999999999</v>
      </c>
      <c r="L16" s="135">
        <f>Detail_PL!AB16</f>
        <v>105.44222000000002</v>
      </c>
      <c r="M16" s="135">
        <f>Detail_PL!AC16</f>
        <v>111.73393</v>
      </c>
      <c r="N16" s="135">
        <f>Detail_PL!AD16</f>
        <v>131.81095999999999</v>
      </c>
      <c r="O16" s="135">
        <f>Detail_PL!AE16</f>
        <v>132.07726</v>
      </c>
      <c r="P16" s="146">
        <f>Detail_PL!AF16</f>
        <v>140.2037</v>
      </c>
      <c r="Q16" s="135">
        <f>Detail_PL!AG16</f>
        <v>132.87932000000001</v>
      </c>
      <c r="R16" s="135">
        <f>Detail_PL!AH16</f>
        <v>136.40065000000001</v>
      </c>
      <c r="S16" s="135">
        <f>Detail_PL!AI16</f>
        <v>138.38618000000005</v>
      </c>
      <c r="T16" s="135">
        <f>Detail_PL!AJ16</f>
        <v>138.53644</v>
      </c>
      <c r="U16" s="135">
        <f>Detail_PL!AK16</f>
        <v>136.81066999999996</v>
      </c>
      <c r="W16" s="135">
        <f>SUM(D16:I16)</f>
        <v>684.18211999999994</v>
      </c>
      <c r="X16" s="135">
        <f>SUM(J16:U16)</f>
        <v>1526.60097</v>
      </c>
      <c r="Y16" s="146">
        <f>SUM(D16:I16)</f>
        <v>684.18211999999994</v>
      </c>
      <c r="Z16" s="135">
        <f>SUM(P16:U16)</f>
        <v>823.21696000000009</v>
      </c>
    </row>
    <row r="17" spans="2:26" ht="5.0999999999999996" customHeight="1" x14ac:dyDescent="0.3">
      <c r="C17" s="23"/>
      <c r="D17" s="126"/>
      <c r="E17" s="109"/>
      <c r="F17" s="109"/>
      <c r="G17" s="109"/>
      <c r="H17" s="109"/>
      <c r="I17" s="109"/>
      <c r="J17" s="109"/>
      <c r="K17" s="109"/>
      <c r="L17" s="109"/>
      <c r="M17" s="109"/>
      <c r="N17" s="109"/>
      <c r="O17" s="109"/>
      <c r="P17" s="126"/>
      <c r="Q17" s="109"/>
      <c r="R17" s="109"/>
      <c r="S17" s="109"/>
      <c r="T17" s="109"/>
      <c r="U17" s="109"/>
      <c r="W17" s="109"/>
      <c r="X17" s="109">
        <f>SUM(J17:U17)</f>
        <v>0</v>
      </c>
      <c r="Y17" s="126">
        <f>SUM(D17:I17)</f>
        <v>0</v>
      </c>
      <c r="Z17" s="109">
        <f>SUM(P17:U17)</f>
        <v>0</v>
      </c>
    </row>
    <row r="18" spans="2:26" x14ac:dyDescent="0.3">
      <c r="B18" t="s">
        <v>660</v>
      </c>
      <c r="C18" s="23"/>
      <c r="D18" s="126">
        <f>Detail_PL!T12</f>
        <v>0</v>
      </c>
      <c r="E18" s="109">
        <f>Detail_PL!U12</f>
        <v>-0.55249999999999999</v>
      </c>
      <c r="F18" s="109">
        <f>Detail_PL!V12</f>
        <v>0</v>
      </c>
      <c r="G18" s="109">
        <f>Detail_PL!W12</f>
        <v>0</v>
      </c>
      <c r="H18" s="109">
        <f>Detail_PL!X12</f>
        <v>0</v>
      </c>
      <c r="I18" s="109">
        <f>Detail_PL!Y12</f>
        <v>0</v>
      </c>
      <c r="J18" s="109">
        <f>Detail_PL!Z12</f>
        <v>0.47082999999999997</v>
      </c>
      <c r="K18" s="109">
        <f>Detail_PL!AA12</f>
        <v>0.125</v>
      </c>
      <c r="L18" s="109">
        <f>Detail_PL!AB12</f>
        <v>0</v>
      </c>
      <c r="M18" s="109">
        <f>Detail_PL!AC12</f>
        <v>0</v>
      </c>
      <c r="N18" s="109">
        <f>Detail_PL!AD12</f>
        <v>0</v>
      </c>
      <c r="O18" s="109">
        <f>Detail_PL!AE12</f>
        <v>0</v>
      </c>
      <c r="P18" s="126">
        <f>Detail_PL!AF12</f>
        <v>0</v>
      </c>
      <c r="Q18" s="109">
        <f>Detail_PL!AG12</f>
        <v>0</v>
      </c>
      <c r="R18" s="109">
        <f>Detail_PL!AH12</f>
        <v>0</v>
      </c>
      <c r="S18" s="109">
        <f>Detail_PL!AI12</f>
        <v>0</v>
      </c>
      <c r="T18" s="109">
        <f>Detail_PL!AJ12</f>
        <v>0</v>
      </c>
      <c r="U18" s="109">
        <f>Detail_PL!AK12</f>
        <v>2.954E-2</v>
      </c>
      <c r="W18" s="109">
        <f>SUM(D18:O18)</f>
        <v>4.332999999999998E-2</v>
      </c>
      <c r="X18" s="109">
        <f t="shared" ref="X18" si="17">SUM(K18:U18)</f>
        <v>0.15454000000000001</v>
      </c>
      <c r="Y18" s="126">
        <f t="shared" ref="Y18" si="18">SUM(D18:I18)</f>
        <v>-0.55249999999999999</v>
      </c>
      <c r="Z18" s="109">
        <f t="shared" ref="Z18" si="19">SUM(P18:U18)</f>
        <v>2.954E-2</v>
      </c>
    </row>
    <row r="19" spans="2:26" x14ac:dyDescent="0.3">
      <c r="B19" s="24" t="s">
        <v>347</v>
      </c>
      <c r="C19" s="23"/>
      <c r="D19" s="214">
        <f>-Detail_PL!T13</f>
        <v>0</v>
      </c>
      <c r="E19" s="215">
        <f>-Detail_PL!U13</f>
        <v>-65.997240000000005</v>
      </c>
      <c r="F19" s="215">
        <f>-Detail_PL!V13</f>
        <v>0</v>
      </c>
      <c r="G19" s="215">
        <f>-Detail_PL!W13</f>
        <v>0</v>
      </c>
      <c r="H19" s="215">
        <f>-Detail_PL!X13</f>
        <v>-5</v>
      </c>
      <c r="I19" s="215">
        <f>-Detail_PL!Y13</f>
        <v>0</v>
      </c>
      <c r="J19" s="215">
        <f>-Detail_PL!Z13</f>
        <v>0</v>
      </c>
      <c r="K19" s="215">
        <f>-Detail_PL!AA13</f>
        <v>0</v>
      </c>
      <c r="L19" s="215">
        <f>-Detail_PL!AB13</f>
        <v>0</v>
      </c>
      <c r="M19" s="215">
        <f>-Detail_PL!AC13</f>
        <v>0</v>
      </c>
      <c r="N19" s="215">
        <f>-Detail_PL!AD13</f>
        <v>0</v>
      </c>
      <c r="O19" s="215">
        <f>-Detail_PL!AE13</f>
        <v>0</v>
      </c>
      <c r="P19" s="214">
        <f>-Detail_PL!AF13</f>
        <v>-5</v>
      </c>
      <c r="Q19" s="215">
        <f>-Detail_PL!AG13</f>
        <v>0</v>
      </c>
      <c r="R19" s="215">
        <f>-Detail_PL!AH13</f>
        <v>0</v>
      </c>
      <c r="S19" s="215">
        <f>-Detail_PL!AI13</f>
        <v>0</v>
      </c>
      <c r="T19" s="215">
        <f>-Detail_PL!AJ13</f>
        <v>0</v>
      </c>
      <c r="U19" s="215">
        <f>-Detail_PL!AK13</f>
        <v>0</v>
      </c>
      <c r="W19" s="109">
        <f>SUM(D19:O19)</f>
        <v>-70.997240000000005</v>
      </c>
      <c r="X19" s="109">
        <f t="shared" ref="X19:X20" si="20">SUM(K19:U19)</f>
        <v>-5</v>
      </c>
      <c r="Y19" s="126">
        <f t="shared" ref="Y19:Y20" si="21">SUM(D19:I19)</f>
        <v>-70.997240000000005</v>
      </c>
      <c r="Z19" s="109">
        <f t="shared" ref="Z19:Z20" si="22">SUM(P19:U19)</f>
        <v>-5</v>
      </c>
    </row>
    <row r="20" spans="2:26" x14ac:dyDescent="0.3">
      <c r="B20" s="24" t="s">
        <v>581</v>
      </c>
      <c r="C20" s="124"/>
      <c r="D20" s="126">
        <f>Detail_BS!S$12-Detail_BS!T$12</f>
        <v>-1.6660000000000004</v>
      </c>
      <c r="E20" s="109">
        <f>Detail_BS!T$12-Detail_BS!U$12</f>
        <v>-1.3739799999999995</v>
      </c>
      <c r="F20" s="109">
        <f>Detail_BS!U$12-Detail_BS!V$12</f>
        <v>5.8187999999999995</v>
      </c>
      <c r="G20" s="109">
        <f>Detail_BS!V$12-Detail_BS!W$12</f>
        <v>-4.6237399999999997</v>
      </c>
      <c r="H20" s="109">
        <f>Detail_BS!W$12-Detail_BS!X$12</f>
        <v>-5.8549999999999995</v>
      </c>
      <c r="I20" s="109">
        <f>Detail_BS!X$12-Detail_BS!Y$12</f>
        <v>7.0431499999999998</v>
      </c>
      <c r="J20" s="109">
        <f>Detail_BS!Y$12-Detail_BS!Z$12</f>
        <v>-0.3694200000000003</v>
      </c>
      <c r="K20" s="109">
        <f>Detail_BS!Z$12-Detail_BS!AA$12</f>
        <v>-9.1005099999999999</v>
      </c>
      <c r="L20" s="109">
        <f>Detail_BS!AA$12-Detail_BS!AB$12</f>
        <v>5.3757299999999999</v>
      </c>
      <c r="M20" s="109">
        <f>Detail_BS!AB$12-Detail_BS!AC$12</f>
        <v>-3.5939099999999984</v>
      </c>
      <c r="N20" s="109">
        <f>Detail_BS!AC$12-Detail_BS!AD$12</f>
        <v>-12.785770000000003</v>
      </c>
      <c r="O20" s="109">
        <f>Detail_BS!AD$12-Detail_BS!AE$12</f>
        <v>11.362020000000003</v>
      </c>
      <c r="P20" s="126">
        <f>Detail_BS!AE$12-Detail_BS!AF$12</f>
        <v>-4.195079999999999</v>
      </c>
      <c r="Q20" s="109">
        <f>Detail_BS!AF$12-Detail_BS!AG$12</f>
        <v>0.75845999999999947</v>
      </c>
      <c r="R20" s="109">
        <f>Detail_BS!AG$12-Detail_BS!AH$12</f>
        <v>-1.6260800000000017</v>
      </c>
      <c r="S20" s="109">
        <f>Detail_BS!AH$12-Detail_BS!AI$12</f>
        <v>-8.0625800000000005</v>
      </c>
      <c r="T20" s="109">
        <f>Detail_BS!AI$12-Detail_BS!AJ$12</f>
        <v>14.86872</v>
      </c>
      <c r="U20" s="109">
        <f>Detail_BS!AJ$12-Detail_BS!AK$12</f>
        <v>-15.224159999999998</v>
      </c>
      <c r="W20" s="109">
        <f>SUM(D20:O20)</f>
        <v>-9.7686299999999999</v>
      </c>
      <c r="X20" s="109">
        <f t="shared" si="20"/>
        <v>-22.22316</v>
      </c>
      <c r="Y20" s="126">
        <f t="shared" si="21"/>
        <v>-0.65676999999999985</v>
      </c>
      <c r="Z20" s="109">
        <f t="shared" si="22"/>
        <v>-13.48072</v>
      </c>
    </row>
    <row r="21" spans="2:26" x14ac:dyDescent="0.3">
      <c r="B21" s="231" t="s">
        <v>658</v>
      </c>
      <c r="C21" s="220" t="s">
        <v>548</v>
      </c>
      <c r="D21" s="221">
        <f>SUM(D18:D20,D16)</f>
        <v>97.534339999999986</v>
      </c>
      <c r="E21" s="222">
        <f t="shared" ref="E21:T21" si="23">SUM(E18:E20,E16)</f>
        <v>98.819099999999992</v>
      </c>
      <c r="F21" s="222">
        <f>SUM(F18:F20,F16)</f>
        <v>107.58705999999998</v>
      </c>
      <c r="G21" s="222">
        <f t="shared" si="23"/>
        <v>100.5968</v>
      </c>
      <c r="H21" s="222">
        <f t="shared" si="23"/>
        <v>103.28873</v>
      </c>
      <c r="I21" s="222">
        <f t="shared" si="23"/>
        <v>104.14957999999999</v>
      </c>
      <c r="J21" s="222">
        <f t="shared" si="23"/>
        <v>111.86619000000002</v>
      </c>
      <c r="K21" s="222">
        <f t="shared" si="23"/>
        <v>101.57934999999999</v>
      </c>
      <c r="L21" s="222">
        <f t="shared" si="23"/>
        <v>110.81795000000002</v>
      </c>
      <c r="M21" s="222">
        <f t="shared" si="23"/>
        <v>108.14002000000001</v>
      </c>
      <c r="N21" s="222">
        <f t="shared" si="23"/>
        <v>119.02518999999999</v>
      </c>
      <c r="O21" s="222">
        <f t="shared" si="23"/>
        <v>143.43928</v>
      </c>
      <c r="P21" s="221">
        <f t="shared" si="23"/>
        <v>131.00862000000001</v>
      </c>
      <c r="Q21" s="222">
        <f t="shared" si="23"/>
        <v>133.63778000000002</v>
      </c>
      <c r="R21" s="222">
        <f t="shared" si="23"/>
        <v>134.77457000000001</v>
      </c>
      <c r="S21" s="222">
        <f t="shared" si="23"/>
        <v>130.32360000000006</v>
      </c>
      <c r="T21" s="222">
        <f t="shared" si="23"/>
        <v>153.40516</v>
      </c>
      <c r="U21" s="222">
        <f>SUM(U18:U20,U16)</f>
        <v>121.61604999999996</v>
      </c>
      <c r="W21" s="222">
        <f>SUM(W18:W20,W16)</f>
        <v>603.45957999999996</v>
      </c>
      <c r="X21" s="222">
        <f t="shared" ref="X21:Z21" si="24">SUM(X18:X20,X16)</f>
        <v>1499.53235</v>
      </c>
      <c r="Y21" s="221">
        <f t="shared" si="24"/>
        <v>611.97560999999996</v>
      </c>
      <c r="Z21" s="222">
        <f t="shared" si="24"/>
        <v>804.76578000000006</v>
      </c>
    </row>
    <row r="22" spans="2:26" x14ac:dyDescent="0.3">
      <c r="B22" s="224" t="s">
        <v>351</v>
      </c>
      <c r="C22" s="129" t="s">
        <v>544</v>
      </c>
      <c r="D22" s="225">
        <f t="shared" ref="D22:U22" si="25">D14-D21</f>
        <v>3.1626600000000167</v>
      </c>
      <c r="E22" s="226">
        <f t="shared" si="25"/>
        <v>4.8808999999999969</v>
      </c>
      <c r="F22" s="226">
        <f t="shared" si="25"/>
        <v>60.512940000000015</v>
      </c>
      <c r="G22" s="226">
        <f t="shared" si="25"/>
        <v>9.0031999999999925</v>
      </c>
      <c r="H22" s="226">
        <f t="shared" si="25"/>
        <v>15.711269999999999</v>
      </c>
      <c r="I22" s="226">
        <f t="shared" si="25"/>
        <v>-1.2495799999999804</v>
      </c>
      <c r="J22" s="226">
        <f t="shared" si="25"/>
        <v>2.3298099999999806</v>
      </c>
      <c r="K22" s="226">
        <f t="shared" si="25"/>
        <v>3.9906500000000023</v>
      </c>
      <c r="L22" s="226">
        <f t="shared" si="25"/>
        <v>7.4320499999999754</v>
      </c>
      <c r="M22" s="226">
        <f t="shared" si="25"/>
        <v>0.55997999999998171</v>
      </c>
      <c r="N22" s="226">
        <f t="shared" si="25"/>
        <v>0.87481000000001075</v>
      </c>
      <c r="O22" s="226">
        <f t="shared" si="25"/>
        <v>3.8607200000000148</v>
      </c>
      <c r="P22" s="225">
        <f t="shared" si="25"/>
        <v>6.191379999999981</v>
      </c>
      <c r="Q22" s="226">
        <f t="shared" si="25"/>
        <v>0.6622199999999907</v>
      </c>
      <c r="R22" s="226">
        <f t="shared" si="25"/>
        <v>3.7254299999999887</v>
      </c>
      <c r="S22" s="226">
        <f t="shared" si="25"/>
        <v>1.896399999999943</v>
      </c>
      <c r="T22" s="226">
        <f t="shared" si="25"/>
        <v>0.59484000000000492</v>
      </c>
      <c r="U22" s="226">
        <f t="shared" si="25"/>
        <v>1.5839500000000299</v>
      </c>
      <c r="W22" s="226">
        <f>W14-W21</f>
        <v>814.45342000000005</v>
      </c>
      <c r="X22" s="226">
        <f>X14-X21</f>
        <v>-80.392350000000079</v>
      </c>
      <c r="Y22" s="225">
        <f>Y14-Y21</f>
        <v>92.02139000000011</v>
      </c>
      <c r="Z22" s="226">
        <f>Z14-Z21</f>
        <v>14.654220000000009</v>
      </c>
    </row>
    <row r="23" spans="2:26" x14ac:dyDescent="0.3">
      <c r="B23" s="227" t="s">
        <v>351</v>
      </c>
      <c r="C23" s="23"/>
      <c r="D23" s="228">
        <f t="shared" ref="D23:U23" si="26">IFERROR(D22/D9,0)</f>
        <v>2.2319879743396238E-2</v>
      </c>
      <c r="E23" s="229">
        <f t="shared" si="26"/>
        <v>3.3499656829100874E-2</v>
      </c>
      <c r="F23" s="229">
        <f t="shared" si="26"/>
        <v>0.29219188797682288</v>
      </c>
      <c r="G23" s="229">
        <f t="shared" si="26"/>
        <v>5.8424399740428248E-2</v>
      </c>
      <c r="H23" s="229">
        <f t="shared" si="26"/>
        <v>8.0159540816326522E-2</v>
      </c>
      <c r="I23" s="229">
        <f t="shared" si="26"/>
        <v>-8.1194282001298274E-3</v>
      </c>
      <c r="J23" s="229">
        <f t="shared" si="26"/>
        <v>1.3934603698652962E-2</v>
      </c>
      <c r="K23" s="229">
        <f t="shared" si="26"/>
        <v>2.5008773578993559E-2</v>
      </c>
      <c r="L23" s="229">
        <f t="shared" si="26"/>
        <v>4.2651649928263848E-2</v>
      </c>
      <c r="M23" s="229">
        <f t="shared" si="26"/>
        <v>2.9675675675674708E-3</v>
      </c>
      <c r="N23" s="229">
        <f t="shared" si="26"/>
        <v>4.9733371233656098E-3</v>
      </c>
      <c r="O23" s="229">
        <f t="shared" si="26"/>
        <v>1.8623830197781063E-2</v>
      </c>
      <c r="P23" s="228">
        <f t="shared" si="26"/>
        <v>3.2213215400624252E-2</v>
      </c>
      <c r="Q23" s="229">
        <f t="shared" si="26"/>
        <v>3.3907834101382013E-3</v>
      </c>
      <c r="R23" s="229">
        <f t="shared" si="26"/>
        <v>1.8580698254364033E-2</v>
      </c>
      <c r="S23" s="229">
        <f t="shared" si="26"/>
        <v>8.4577646953882032E-3</v>
      </c>
      <c r="T23" s="229">
        <f t="shared" si="26"/>
        <v>2.7796261682243219E-3</v>
      </c>
      <c r="U23" s="229">
        <f t="shared" si="26"/>
        <v>8.6934687156972005E-3</v>
      </c>
      <c r="W23" s="229">
        <f>IFERROR(W22/W9,0)</f>
        <v>0.39318736533950499</v>
      </c>
      <c r="X23" s="229">
        <f>IFERROR(X22/X9,0)</f>
        <v>-3.8026029496627513E-2</v>
      </c>
      <c r="Y23" s="228">
        <f>IFERROR(Y22/Y9,0)</f>
        <v>9.2159906339227965E-2</v>
      </c>
      <c r="Z23" s="229">
        <f>IFERROR(Z22/Z9,0)</f>
        <v>1.2126760563380289E-2</v>
      </c>
    </row>
    <row r="24" spans="2:26" ht="5.0999999999999996" customHeight="1" x14ac:dyDescent="0.3">
      <c r="C24" s="23"/>
      <c r="D24" s="126"/>
      <c r="E24" s="109"/>
      <c r="F24" s="109"/>
      <c r="G24" s="109"/>
      <c r="H24" s="109"/>
      <c r="I24" s="109"/>
      <c r="J24" s="109"/>
      <c r="K24" s="109"/>
      <c r="L24" s="109"/>
      <c r="M24" s="109"/>
      <c r="N24" s="109"/>
      <c r="O24" s="109"/>
      <c r="P24" s="126"/>
      <c r="Q24" s="109"/>
      <c r="R24" s="109"/>
      <c r="S24" s="109"/>
      <c r="T24" s="109"/>
      <c r="U24" s="109"/>
      <c r="W24" s="109"/>
      <c r="X24" s="109">
        <f>SUM(J24:U24)</f>
        <v>0</v>
      </c>
      <c r="Y24" s="126">
        <f>SUM(D24:I24)</f>
        <v>0</v>
      </c>
      <c r="Z24" s="109">
        <f>SUM(P24:U24)</f>
        <v>0</v>
      </c>
    </row>
    <row r="25" spans="2:26" x14ac:dyDescent="0.3">
      <c r="B25" s="211" t="s">
        <v>352</v>
      </c>
      <c r="C25" s="23"/>
      <c r="D25" s="126"/>
      <c r="E25" s="109"/>
      <c r="F25" s="109"/>
      <c r="G25" s="109"/>
      <c r="H25" s="109"/>
      <c r="I25" s="109"/>
      <c r="J25" s="109"/>
      <c r="K25" s="109"/>
      <c r="L25" s="109"/>
      <c r="M25" s="109"/>
      <c r="N25" s="109"/>
      <c r="O25" s="109"/>
      <c r="P25" s="126"/>
      <c r="Q25" s="109"/>
      <c r="R25" s="109"/>
      <c r="S25" s="109"/>
      <c r="T25" s="109"/>
      <c r="U25" s="109"/>
      <c r="W25" s="109"/>
      <c r="X25" s="109"/>
      <c r="Y25" s="126"/>
      <c r="Z25" s="109"/>
    </row>
    <row r="26" spans="2:26" x14ac:dyDescent="0.3">
      <c r="B26" s="25" t="s">
        <v>437</v>
      </c>
      <c r="C26" s="23"/>
      <c r="D26" s="126">
        <f t="shared" ref="D26:U26" si="27">-D57</f>
        <v>83.591999999999999</v>
      </c>
      <c r="E26" s="109">
        <f t="shared" si="27"/>
        <v>89.5</v>
      </c>
      <c r="F26" s="109">
        <f t="shared" si="27"/>
        <v>83.6</v>
      </c>
      <c r="G26" s="109">
        <f t="shared" si="27"/>
        <v>152</v>
      </c>
      <c r="H26" s="109">
        <f t="shared" si="27"/>
        <v>146.5</v>
      </c>
      <c r="I26" s="109">
        <f t="shared" si="27"/>
        <v>119.2</v>
      </c>
      <c r="J26" s="109">
        <f t="shared" si="27"/>
        <v>99.63</v>
      </c>
      <c r="K26" s="109">
        <f t="shared" si="27"/>
        <v>103.7</v>
      </c>
      <c r="L26" s="109">
        <f t="shared" si="27"/>
        <v>105.7</v>
      </c>
      <c r="M26" s="109">
        <f t="shared" si="27"/>
        <v>127.6</v>
      </c>
      <c r="N26" s="109">
        <f t="shared" si="27"/>
        <v>101.5</v>
      </c>
      <c r="O26" s="109">
        <f t="shared" si="27"/>
        <v>116.6</v>
      </c>
      <c r="P26" s="126">
        <f t="shared" si="27"/>
        <v>93.7</v>
      </c>
      <c r="Q26" s="109">
        <f t="shared" si="27"/>
        <v>113.3</v>
      </c>
      <c r="R26" s="109">
        <f t="shared" si="27"/>
        <v>114.7</v>
      </c>
      <c r="S26" s="109">
        <f t="shared" si="27"/>
        <v>145.6</v>
      </c>
      <c r="T26" s="109">
        <f t="shared" si="27"/>
        <v>106.9</v>
      </c>
      <c r="U26" s="109">
        <f t="shared" si="27"/>
        <v>107</v>
      </c>
      <c r="W26" s="109">
        <f t="shared" ref="W26:W29" si="28">SUM(D26:O26)</f>
        <v>1329.1220000000001</v>
      </c>
      <c r="X26" s="109">
        <f t="shared" ref="X26:X29" si="29">SUM(K26:U26)</f>
        <v>1236.3000000000002</v>
      </c>
      <c r="Y26" s="126">
        <f t="shared" ref="Y26:Y29" si="30">SUM(D26:I26)</f>
        <v>674.39200000000005</v>
      </c>
      <c r="Z26" s="109">
        <f t="shared" ref="Z26:Z29" si="31">SUM(P26:U26)</f>
        <v>681.19999999999993</v>
      </c>
    </row>
    <row r="27" spans="2:26" x14ac:dyDescent="0.3">
      <c r="B27" s="25" t="s">
        <v>438</v>
      </c>
      <c r="C27" s="23"/>
      <c r="D27" s="126">
        <f t="shared" ref="D27:U27" si="32">-D63</f>
        <v>0.1</v>
      </c>
      <c r="E27" s="109">
        <f t="shared" si="32"/>
        <v>0.1</v>
      </c>
      <c r="F27" s="109">
        <f t="shared" si="32"/>
        <v>2</v>
      </c>
      <c r="G27" s="109">
        <f t="shared" si="32"/>
        <v>4.2</v>
      </c>
      <c r="H27" s="109">
        <f t="shared" si="32"/>
        <v>0.1</v>
      </c>
      <c r="I27" s="109">
        <f t="shared" si="32"/>
        <v>100.2</v>
      </c>
      <c r="J27" s="109">
        <f t="shared" si="32"/>
        <v>0.1</v>
      </c>
      <c r="K27" s="109">
        <f t="shared" si="32"/>
        <v>0.3</v>
      </c>
      <c r="L27" s="109">
        <f t="shared" si="32"/>
        <v>0.1</v>
      </c>
      <c r="M27" s="109">
        <f t="shared" si="32"/>
        <v>0.1</v>
      </c>
      <c r="N27" s="109">
        <f t="shared" si="32"/>
        <v>0.1</v>
      </c>
      <c r="O27" s="109">
        <f t="shared" si="32"/>
        <v>19.100000000000001</v>
      </c>
      <c r="P27" s="126">
        <f t="shared" si="32"/>
        <v>0</v>
      </c>
      <c r="Q27" s="109">
        <f t="shared" si="32"/>
        <v>0</v>
      </c>
      <c r="R27" s="109">
        <f t="shared" si="32"/>
        <v>0</v>
      </c>
      <c r="S27" s="109">
        <f t="shared" si="32"/>
        <v>77.099999999999994</v>
      </c>
      <c r="T27" s="109">
        <f t="shared" si="32"/>
        <v>0</v>
      </c>
      <c r="U27" s="109">
        <f t="shared" si="32"/>
        <v>0</v>
      </c>
      <c r="W27" s="109">
        <f t="shared" si="28"/>
        <v>126.49999999999997</v>
      </c>
      <c r="X27" s="109">
        <f t="shared" si="29"/>
        <v>96.8</v>
      </c>
      <c r="Y27" s="126">
        <f t="shared" si="30"/>
        <v>106.7</v>
      </c>
      <c r="Z27" s="109">
        <f t="shared" si="31"/>
        <v>77.099999999999994</v>
      </c>
    </row>
    <row r="28" spans="2:26" x14ac:dyDescent="0.3">
      <c r="B28" s="25" t="s">
        <v>441</v>
      </c>
      <c r="C28" s="23"/>
      <c r="D28" s="126">
        <f t="shared" ref="D28:U28" si="33">-D69</f>
        <v>47</v>
      </c>
      <c r="E28" s="109">
        <f t="shared" si="33"/>
        <v>43.5</v>
      </c>
      <c r="F28" s="109">
        <f t="shared" si="33"/>
        <v>40.5</v>
      </c>
      <c r="G28" s="109">
        <f t="shared" si="33"/>
        <v>47</v>
      </c>
      <c r="H28" s="109">
        <f t="shared" si="33"/>
        <v>71.7</v>
      </c>
      <c r="I28" s="109">
        <f t="shared" si="33"/>
        <v>53.2</v>
      </c>
      <c r="J28" s="109">
        <f t="shared" si="33"/>
        <v>59.8</v>
      </c>
      <c r="K28" s="109">
        <f t="shared" si="33"/>
        <v>54</v>
      </c>
      <c r="L28" s="109">
        <f t="shared" si="33"/>
        <v>55.3</v>
      </c>
      <c r="M28" s="109">
        <f t="shared" si="33"/>
        <v>75.599999999999994</v>
      </c>
      <c r="N28" s="109">
        <f t="shared" si="33"/>
        <v>55.2</v>
      </c>
      <c r="O28" s="109">
        <f t="shared" si="33"/>
        <v>67.099999999999994</v>
      </c>
      <c r="P28" s="126">
        <f t="shared" si="33"/>
        <v>54.6</v>
      </c>
      <c r="Q28" s="109">
        <f t="shared" si="33"/>
        <v>59.3</v>
      </c>
      <c r="R28" s="109">
        <f t="shared" si="33"/>
        <v>61.4</v>
      </c>
      <c r="S28" s="109">
        <f t="shared" si="33"/>
        <v>89</v>
      </c>
      <c r="T28" s="109">
        <f t="shared" si="33"/>
        <v>59.1</v>
      </c>
      <c r="U28" s="109">
        <f t="shared" si="33"/>
        <v>63.7</v>
      </c>
      <c r="W28" s="109">
        <f t="shared" si="28"/>
        <v>669.90000000000009</v>
      </c>
      <c r="X28" s="109">
        <f t="shared" si="29"/>
        <v>694.30000000000007</v>
      </c>
      <c r="Y28" s="126">
        <f t="shared" si="30"/>
        <v>302.89999999999998</v>
      </c>
      <c r="Z28" s="109">
        <f t="shared" si="31"/>
        <v>387.1</v>
      </c>
    </row>
    <row r="29" spans="2:26" x14ac:dyDescent="0.3">
      <c r="B29" s="25" t="s">
        <v>536</v>
      </c>
      <c r="C29" s="23"/>
      <c r="D29" s="126">
        <f t="shared" ref="D29:U29" si="34">-D75</f>
        <v>0</v>
      </c>
      <c r="E29" s="109">
        <f t="shared" si="34"/>
        <v>0</v>
      </c>
      <c r="F29" s="109">
        <f t="shared" si="34"/>
        <v>0</v>
      </c>
      <c r="G29" s="109">
        <f t="shared" si="34"/>
        <v>0</v>
      </c>
      <c r="H29" s="109">
        <f t="shared" si="34"/>
        <v>0</v>
      </c>
      <c r="I29" s="109">
        <f t="shared" si="34"/>
        <v>0</v>
      </c>
      <c r="J29" s="109">
        <f t="shared" si="34"/>
        <v>0</v>
      </c>
      <c r="K29" s="109">
        <f t="shared" si="34"/>
        <v>0</v>
      </c>
      <c r="L29" s="109">
        <f t="shared" si="34"/>
        <v>0</v>
      </c>
      <c r="M29" s="109">
        <f t="shared" si="34"/>
        <v>0</v>
      </c>
      <c r="N29" s="109">
        <f t="shared" si="34"/>
        <v>0</v>
      </c>
      <c r="O29" s="109">
        <f t="shared" si="34"/>
        <v>0</v>
      </c>
      <c r="P29" s="126">
        <f t="shared" si="34"/>
        <v>0</v>
      </c>
      <c r="Q29" s="109">
        <f t="shared" si="34"/>
        <v>0</v>
      </c>
      <c r="R29" s="109">
        <f t="shared" si="34"/>
        <v>0</v>
      </c>
      <c r="S29" s="109">
        <f t="shared" si="34"/>
        <v>0</v>
      </c>
      <c r="T29" s="109">
        <f t="shared" si="34"/>
        <v>0</v>
      </c>
      <c r="U29" s="109">
        <f t="shared" si="34"/>
        <v>0</v>
      </c>
      <c r="W29" s="109">
        <f t="shared" si="28"/>
        <v>0</v>
      </c>
      <c r="X29" s="109">
        <f t="shared" si="29"/>
        <v>0</v>
      </c>
      <c r="Y29" s="126">
        <f t="shared" si="30"/>
        <v>0</v>
      </c>
      <c r="Z29" s="109">
        <f t="shared" si="31"/>
        <v>0</v>
      </c>
    </row>
    <row r="30" spans="2:26" x14ac:dyDescent="0.3">
      <c r="B30" s="111" t="s">
        <v>540</v>
      </c>
      <c r="C30" s="213" t="s">
        <v>545</v>
      </c>
      <c r="D30" s="207">
        <f t="shared" ref="D30:T30" si="35">SUM(D26:D29)</f>
        <v>130.69200000000001</v>
      </c>
      <c r="E30" s="206">
        <f t="shared" si="35"/>
        <v>133.1</v>
      </c>
      <c r="F30" s="206">
        <f t="shared" si="35"/>
        <v>126.1</v>
      </c>
      <c r="G30" s="206">
        <f t="shared" si="35"/>
        <v>203.2</v>
      </c>
      <c r="H30" s="206">
        <f t="shared" si="35"/>
        <v>218.3</v>
      </c>
      <c r="I30" s="206">
        <f t="shared" si="35"/>
        <v>272.60000000000002</v>
      </c>
      <c r="J30" s="206">
        <f t="shared" si="35"/>
        <v>159.52999999999997</v>
      </c>
      <c r="K30" s="206">
        <f t="shared" si="35"/>
        <v>158</v>
      </c>
      <c r="L30" s="206">
        <f t="shared" si="35"/>
        <v>161.1</v>
      </c>
      <c r="M30" s="206">
        <f t="shared" si="35"/>
        <v>203.29999999999998</v>
      </c>
      <c r="N30" s="206">
        <f t="shared" si="35"/>
        <v>156.80000000000001</v>
      </c>
      <c r="O30" s="206">
        <f t="shared" si="35"/>
        <v>202.79999999999998</v>
      </c>
      <c r="P30" s="207">
        <f t="shared" si="35"/>
        <v>148.30000000000001</v>
      </c>
      <c r="Q30" s="206">
        <f t="shared" si="35"/>
        <v>172.6</v>
      </c>
      <c r="R30" s="206">
        <f t="shared" si="35"/>
        <v>176.1</v>
      </c>
      <c r="S30" s="206">
        <f t="shared" si="35"/>
        <v>311.7</v>
      </c>
      <c r="T30" s="206">
        <f t="shared" si="35"/>
        <v>166</v>
      </c>
      <c r="U30" s="206">
        <f>SUM(U26:U29)</f>
        <v>170.7</v>
      </c>
      <c r="W30" s="206">
        <f>SUM(W26:W29)</f>
        <v>2125.5219999999999</v>
      </c>
      <c r="X30" s="206">
        <f t="shared" ref="X30:Z30" si="36">SUM(X26:X29)</f>
        <v>2027.4</v>
      </c>
      <c r="Y30" s="207">
        <f>SUM(Y26:Y29)</f>
        <v>1083.9920000000002</v>
      </c>
      <c r="Z30" s="206">
        <f t="shared" si="36"/>
        <v>1145.4000000000001</v>
      </c>
    </row>
    <row r="31" spans="2:26" ht="5.0999999999999996" customHeight="1" x14ac:dyDescent="0.3">
      <c r="C31" s="23"/>
      <c r="D31" s="126"/>
      <c r="E31" s="109"/>
      <c r="F31" s="109"/>
      <c r="G31" s="109"/>
      <c r="H31" s="109"/>
      <c r="I31" s="109"/>
      <c r="J31" s="109"/>
      <c r="K31" s="109"/>
      <c r="L31" s="109"/>
      <c r="M31" s="109"/>
      <c r="N31" s="109"/>
      <c r="O31" s="109"/>
      <c r="P31" s="126"/>
      <c r="Q31" s="109"/>
      <c r="R31" s="109"/>
      <c r="S31" s="109"/>
      <c r="T31" s="109"/>
      <c r="U31" s="109"/>
      <c r="W31" s="109"/>
      <c r="X31" s="109">
        <f>SUM(J31:U31)</f>
        <v>0</v>
      </c>
      <c r="Y31" s="126">
        <f>SUM(D31:I31)</f>
        <v>0</v>
      </c>
      <c r="Z31" s="109">
        <f>SUM(P31:U31)</f>
        <v>0</v>
      </c>
    </row>
    <row r="32" spans="2:26" x14ac:dyDescent="0.3">
      <c r="B32" s="21" t="s">
        <v>103</v>
      </c>
      <c r="C32" s="23"/>
      <c r="D32" s="126"/>
      <c r="E32" s="109"/>
      <c r="F32" s="109"/>
      <c r="G32" s="109"/>
      <c r="H32" s="109"/>
      <c r="I32" s="109"/>
      <c r="J32" s="109"/>
      <c r="K32" s="109"/>
      <c r="L32" s="109"/>
      <c r="M32" s="109"/>
      <c r="N32" s="109"/>
      <c r="O32" s="109"/>
      <c r="P32" s="126"/>
      <c r="Q32" s="109"/>
      <c r="R32" s="109"/>
      <c r="S32" s="109"/>
      <c r="T32" s="109"/>
      <c r="U32" s="109"/>
      <c r="W32" s="109"/>
      <c r="X32" s="109">
        <f>SUM(J32:U32)</f>
        <v>0</v>
      </c>
      <c r="Y32" s="126">
        <f>SUM(D32:I32)</f>
        <v>0</v>
      </c>
      <c r="Z32" s="109">
        <f>SUM(P32:U32)</f>
        <v>0</v>
      </c>
    </row>
    <row r="33" spans="2:26" x14ac:dyDescent="0.3">
      <c r="B33" s="24" t="s">
        <v>573</v>
      </c>
      <c r="C33" s="23"/>
      <c r="D33" s="214">
        <f t="shared" ref="D33:U33" si="37">-D85</f>
        <v>-41</v>
      </c>
      <c r="E33" s="215">
        <f t="shared" si="37"/>
        <v>-42</v>
      </c>
      <c r="F33" s="215">
        <f t="shared" si="37"/>
        <v>-39</v>
      </c>
      <c r="G33" s="215">
        <f t="shared" si="37"/>
        <v>-44.5</v>
      </c>
      <c r="H33" s="215">
        <f t="shared" si="37"/>
        <v>-77</v>
      </c>
      <c r="I33" s="215">
        <f t="shared" si="37"/>
        <v>-51</v>
      </c>
      <c r="J33" s="215">
        <f t="shared" si="37"/>
        <v>-53</v>
      </c>
      <c r="K33" s="215">
        <f t="shared" si="37"/>
        <v>-54</v>
      </c>
      <c r="L33" s="215">
        <f t="shared" si="37"/>
        <v>-56</v>
      </c>
      <c r="M33" s="215">
        <f t="shared" si="37"/>
        <v>-80</v>
      </c>
      <c r="N33" s="215">
        <f t="shared" si="37"/>
        <v>-56</v>
      </c>
      <c r="O33" s="215">
        <f t="shared" si="37"/>
        <v>-60</v>
      </c>
      <c r="P33" s="214">
        <f t="shared" si="37"/>
        <v>-55</v>
      </c>
      <c r="Q33" s="215">
        <f t="shared" si="37"/>
        <v>-61</v>
      </c>
      <c r="R33" s="215">
        <f t="shared" si="37"/>
        <v>-62</v>
      </c>
      <c r="S33" s="215">
        <f t="shared" si="37"/>
        <v>-92</v>
      </c>
      <c r="T33" s="215">
        <f t="shared" si="37"/>
        <v>-60</v>
      </c>
      <c r="U33" s="215">
        <f t="shared" si="37"/>
        <v>-59</v>
      </c>
      <c r="W33" s="109">
        <f t="shared" ref="W33:W35" si="38">SUM(D33:O33)</f>
        <v>-653.5</v>
      </c>
      <c r="X33" s="109">
        <f t="shared" ref="X33:X35" si="39">SUM(K33:U33)</f>
        <v>-695</v>
      </c>
      <c r="Y33" s="126">
        <f t="shared" ref="Y33:Y35" si="40">SUM(D33:I33)</f>
        <v>-294.5</v>
      </c>
      <c r="Z33" s="109">
        <f t="shared" ref="Z33:Z35" si="41">SUM(P33:U33)</f>
        <v>-389</v>
      </c>
    </row>
    <row r="34" spans="2:26" x14ac:dyDescent="0.3">
      <c r="B34" t="s">
        <v>353</v>
      </c>
      <c r="C34" s="230"/>
      <c r="D34" s="218">
        <f>SUM(Detail_BS!T31)-SUM(Detail_BS!S31)</f>
        <v>0</v>
      </c>
      <c r="E34" s="217">
        <f>SUM(Detail_BS!U31)-SUM(Detail_BS!T31)</f>
        <v>0</v>
      </c>
      <c r="F34" s="217">
        <f>SUM(Detail_BS!V31)-SUM(Detail_BS!U31)</f>
        <v>0</v>
      </c>
      <c r="G34" s="217">
        <f>SUM(Detail_BS!W31)-SUM(Detail_BS!V31)</f>
        <v>0</v>
      </c>
      <c r="H34" s="217">
        <f>SUM(Detail_BS!X31)-SUM(Detail_BS!W31)</f>
        <v>0</v>
      </c>
      <c r="I34" s="217">
        <f>SUM(Detail_BS!Y31)-SUM(Detail_BS!X31)</f>
        <v>0</v>
      </c>
      <c r="J34" s="217">
        <f>SUM(Detail_BS!Z31)-SUM(Detail_BS!Y31)</f>
        <v>0</v>
      </c>
      <c r="K34" s="217">
        <f>SUM(Detail_BS!AA31)-SUM(Detail_BS!Z31)</f>
        <v>0</v>
      </c>
      <c r="L34" s="217">
        <f>SUM(Detail_BS!AB31)-SUM(Detail_BS!AA31)</f>
        <v>0</v>
      </c>
      <c r="M34" s="217">
        <f>SUM(Detail_BS!AC31)-SUM(Detail_BS!AB31)</f>
        <v>0</v>
      </c>
      <c r="N34" s="217">
        <f>SUM(Detail_BS!AD31)-SUM(Detail_BS!AC31)</f>
        <v>0</v>
      </c>
      <c r="O34" s="217">
        <f>SUM(Detail_BS!AE31)-SUM(Detail_BS!AD31)</f>
        <v>0</v>
      </c>
      <c r="P34" s="218">
        <f>SUM(Detail_BS!AF31)-SUM(Detail_BS!AE31)</f>
        <v>0</v>
      </c>
      <c r="Q34" s="217">
        <f>SUM(Detail_BS!AG31)-SUM(Detail_BS!AF31)</f>
        <v>0</v>
      </c>
      <c r="R34" s="217">
        <f>SUM(Detail_BS!AH31)-SUM(Detail_BS!AG31)</f>
        <v>0</v>
      </c>
      <c r="S34" s="217">
        <f>SUM(Detail_BS!AI31)-SUM(Detail_BS!AH31)</f>
        <v>0</v>
      </c>
      <c r="T34" s="217">
        <f>SUM(Detail_BS!AJ31)-SUM(Detail_BS!AI31)</f>
        <v>0</v>
      </c>
      <c r="U34" s="217">
        <f>SUM(Detail_BS!AK31)-SUM(Detail_BS!AJ31)</f>
        <v>0</v>
      </c>
      <c r="W34" s="109">
        <f t="shared" si="38"/>
        <v>0</v>
      </c>
      <c r="X34" s="109">
        <f t="shared" si="39"/>
        <v>0</v>
      </c>
      <c r="Y34" s="126">
        <f t="shared" si="40"/>
        <v>0</v>
      </c>
      <c r="Z34" s="109">
        <f t="shared" si="41"/>
        <v>0</v>
      </c>
    </row>
    <row r="35" spans="2:26" x14ac:dyDescent="0.3">
      <c r="B35" t="s">
        <v>354</v>
      </c>
      <c r="C35" s="230"/>
      <c r="D35" s="218">
        <f>SUM(Detail_BS!T34:T35)-SUM(Detail_BS!S34:S35)</f>
        <v>0</v>
      </c>
      <c r="E35" s="217">
        <f>SUM(Detail_BS!U34:U35)-SUM(Detail_BS!T34:T35)</f>
        <v>0</v>
      </c>
      <c r="F35" s="217">
        <f>SUM(Detail_BS!V34:V35)-SUM(Detail_BS!U34:U35)</f>
        <v>0</v>
      </c>
      <c r="G35" s="217">
        <f>SUM(Detail_BS!W34:W35)-SUM(Detail_BS!V34:V35)</f>
        <v>0</v>
      </c>
      <c r="H35" s="217">
        <f>SUM(Detail_BS!X34:X35)-SUM(Detail_BS!W34:W35)</f>
        <v>0</v>
      </c>
      <c r="I35" s="217">
        <f>SUM(Detail_BS!Y34:Y35)-SUM(Detail_BS!X34:X35)</f>
        <v>-120.81420999999999</v>
      </c>
      <c r="J35" s="217">
        <f>SUM(Detail_BS!Z34:Z35)-SUM(Detail_BS!Y34:Y35)</f>
        <v>0</v>
      </c>
      <c r="K35" s="217">
        <f>SUM(Detail_BS!AA34:AA35)-SUM(Detail_BS!Z34:Z35)</f>
        <v>0</v>
      </c>
      <c r="L35" s="217">
        <f>SUM(Detail_BS!AB34:AB35)-SUM(Detail_BS!AA34:AA35)</f>
        <v>0</v>
      </c>
      <c r="M35" s="217">
        <f>SUM(Detail_BS!AC34:AC35)-SUM(Detail_BS!AB34:AB35)</f>
        <v>0</v>
      </c>
      <c r="N35" s="217">
        <f>SUM(Detail_BS!AD34:AD35)-SUM(Detail_BS!AC34:AC35)</f>
        <v>0</v>
      </c>
      <c r="O35" s="217">
        <f>SUM(Detail_BS!AE34:AE35)-SUM(Detail_BS!AD34:AD35)</f>
        <v>0</v>
      </c>
      <c r="P35" s="218">
        <f>SUM(Detail_BS!AF34:AF35)-SUM(Detail_BS!AE34:AE35)</f>
        <v>0</v>
      </c>
      <c r="Q35" s="217">
        <f>SUM(Detail_BS!AG34:AG35)-SUM(Detail_BS!AF34:AF35)</f>
        <v>0</v>
      </c>
      <c r="R35" s="217">
        <f>SUM(Detail_BS!AH34:AH35)-SUM(Detail_BS!AG34:AG35)</f>
        <v>0</v>
      </c>
      <c r="S35" s="217">
        <f>SUM(Detail_BS!AI34:AI35)-SUM(Detail_BS!AH34:AH35)</f>
        <v>-77.170009999999991</v>
      </c>
      <c r="T35" s="217">
        <f>SUM(Detail_BS!AJ34:AJ35)-SUM(Detail_BS!AI34:AI35)</f>
        <v>0</v>
      </c>
      <c r="U35" s="217">
        <f>SUM(Detail_BS!AK34:AK35)-SUM(Detail_BS!AJ34:AJ35)</f>
        <v>0</v>
      </c>
      <c r="W35" s="109">
        <f t="shared" si="38"/>
        <v>-120.81420999999999</v>
      </c>
      <c r="X35" s="109">
        <f t="shared" si="39"/>
        <v>-77.170009999999991</v>
      </c>
      <c r="Y35" s="126">
        <f t="shared" si="40"/>
        <v>-120.81420999999999</v>
      </c>
      <c r="Z35" s="109">
        <f t="shared" si="41"/>
        <v>-77.170009999999991</v>
      </c>
    </row>
    <row r="36" spans="2:26" x14ac:dyDescent="0.3">
      <c r="B36" s="219" t="s">
        <v>541</v>
      </c>
      <c r="C36" s="220" t="s">
        <v>546</v>
      </c>
      <c r="D36" s="221">
        <f>SUM(D33:D35,D30)</f>
        <v>89.692000000000007</v>
      </c>
      <c r="E36" s="222">
        <f>SUM(E33:E35,E30)</f>
        <v>91.1</v>
      </c>
      <c r="F36" s="222">
        <f t="shared" ref="F36:T36" si="42">SUM(F33:F35,F30)</f>
        <v>87.1</v>
      </c>
      <c r="G36" s="222">
        <f t="shared" si="42"/>
        <v>158.69999999999999</v>
      </c>
      <c r="H36" s="222">
        <f t="shared" si="42"/>
        <v>141.30000000000001</v>
      </c>
      <c r="I36" s="222">
        <f t="shared" si="42"/>
        <v>100.78579000000002</v>
      </c>
      <c r="J36" s="222">
        <f t="shared" si="42"/>
        <v>106.52999999999997</v>
      </c>
      <c r="K36" s="222">
        <f t="shared" si="42"/>
        <v>104</v>
      </c>
      <c r="L36" s="222">
        <f t="shared" si="42"/>
        <v>105.1</v>
      </c>
      <c r="M36" s="222">
        <f t="shared" si="42"/>
        <v>123.29999999999998</v>
      </c>
      <c r="N36" s="222">
        <f t="shared" si="42"/>
        <v>100.80000000000001</v>
      </c>
      <c r="O36" s="222">
        <f t="shared" si="42"/>
        <v>142.79999999999998</v>
      </c>
      <c r="P36" s="221">
        <f t="shared" si="42"/>
        <v>93.300000000000011</v>
      </c>
      <c r="Q36" s="222">
        <f t="shared" si="42"/>
        <v>111.6</v>
      </c>
      <c r="R36" s="222">
        <f t="shared" si="42"/>
        <v>114.1</v>
      </c>
      <c r="S36" s="222">
        <f t="shared" si="42"/>
        <v>142.52999</v>
      </c>
      <c r="T36" s="222">
        <f t="shared" si="42"/>
        <v>106</v>
      </c>
      <c r="U36" s="222">
        <f>SUM(U33:U35,U30)</f>
        <v>111.69999999999999</v>
      </c>
      <c r="W36" s="222">
        <f>SUM(W33:W35,W30)</f>
        <v>1351.2077899999999</v>
      </c>
      <c r="X36" s="222">
        <f t="shared" ref="X36:Z36" si="43">SUM(X33:X35,X30)</f>
        <v>1255.22999</v>
      </c>
      <c r="Y36" s="221">
        <f t="shared" si="43"/>
        <v>668.67779000000019</v>
      </c>
      <c r="Z36" s="222">
        <f t="shared" si="43"/>
        <v>679.22999000000004</v>
      </c>
    </row>
    <row r="37" spans="2:26" ht="5.0999999999999996" customHeight="1" x14ac:dyDescent="0.3">
      <c r="B37" s="232"/>
      <c r="C37" s="23"/>
      <c r="D37" s="126"/>
      <c r="E37" s="109"/>
      <c r="F37" s="109"/>
      <c r="G37" s="109"/>
      <c r="H37" s="109"/>
      <c r="I37" s="109"/>
      <c r="J37" s="109"/>
      <c r="K37" s="109"/>
      <c r="L37" s="109"/>
      <c r="M37" s="109"/>
      <c r="N37" s="109"/>
      <c r="O37" s="109"/>
      <c r="P37" s="126"/>
      <c r="Q37" s="109"/>
      <c r="R37" s="109"/>
      <c r="S37" s="109"/>
      <c r="T37" s="109"/>
      <c r="U37" s="109"/>
      <c r="W37" s="109"/>
      <c r="X37" s="109">
        <f>SUM(J37:U37)</f>
        <v>0</v>
      </c>
      <c r="Y37" s="126">
        <f>SUM(D37:I37)</f>
        <v>0</v>
      </c>
      <c r="Z37" s="109">
        <f>SUM(P37:U37)</f>
        <v>0</v>
      </c>
    </row>
    <row r="38" spans="2:26" x14ac:dyDescent="0.3">
      <c r="B38" s="223" t="s">
        <v>356</v>
      </c>
      <c r="C38" s="124" t="s">
        <v>547</v>
      </c>
      <c r="D38" s="146">
        <f>Detail_PL!T103+Detail_PL!T41+Detail_PL!T109</f>
        <v>86.37700000000001</v>
      </c>
      <c r="E38" s="135">
        <f>Detail_PL!U103+Detail_PL!U41+Detail_PL!U109</f>
        <v>90.468279999999993</v>
      </c>
      <c r="F38" s="135">
        <f>Detail_PL!V103+Detail_PL!V41+Detail_PL!V109</f>
        <v>140.54857999999999</v>
      </c>
      <c r="G38" s="135">
        <f>Detail_PL!W103+Detail_PL!W41+Detail_PL!W109</f>
        <v>112.68481000000001</v>
      </c>
      <c r="H38" s="135">
        <f>Detail_PL!X103+Detail_PL!X41+Detail_PL!X109</f>
        <v>122.18509</v>
      </c>
      <c r="I38" s="135">
        <f>Detail_PL!Y103+Detail_PL!Y41+Detail_PL!Y109</f>
        <v>95.314000000000021</v>
      </c>
      <c r="J38" s="135">
        <f>Detail_PL!Z103+Detail_PL!Z41+Detail_PL!Z109</f>
        <v>105.58804000000001</v>
      </c>
      <c r="K38" s="135">
        <f>Detail_PL!AA103+Detail_PL!AA41+Detail_PL!AA109</f>
        <v>100.83420000000001</v>
      </c>
      <c r="L38" s="135">
        <f>Detail_PL!AB103+Detail_PL!AB41+Detail_PL!AB109</f>
        <v>95.21529000000001</v>
      </c>
      <c r="M38" s="135">
        <f>Detail_PL!AC103+Detail_PL!AC41+Detail_PL!AC109</f>
        <v>102.76822000000001</v>
      </c>
      <c r="N38" s="135">
        <f>Detail_PL!AD103+Detail_PL!AD41+Detail_PL!AD109</f>
        <v>120.44982</v>
      </c>
      <c r="O38" s="135">
        <f>Detail_PL!AE103+Detail_PL!AE41+Detail_PL!AE109</f>
        <v>132.03999000000002</v>
      </c>
      <c r="P38" s="146">
        <f>Detail_PL!AF103+Detail_PL!AF41+Detail_PL!AF109</f>
        <v>97.89349</v>
      </c>
      <c r="Q38" s="135">
        <f>Detail_PL!AG103+Detail_PL!AG41+Detail_PL!AG109</f>
        <v>104.05136</v>
      </c>
      <c r="R38" s="135">
        <f>Detail_PL!AH103+Detail_PL!AH41+Detail_PL!AH109</f>
        <v>112.92945</v>
      </c>
      <c r="S38" s="135">
        <f>Detail_PL!AI103+Detail_PL!AI41+Detail_PL!AI109</f>
        <v>115.51228000000002</v>
      </c>
      <c r="T38" s="135">
        <f>Detail_PL!AJ103+Detail_PL!AJ41+Detail_PL!AJ109</f>
        <v>131.93934999999999</v>
      </c>
      <c r="U38" s="135">
        <f>Detail_PL!AK103+Detail_PL!AK41+Detail_PL!AK109</f>
        <v>109.94365999999999</v>
      </c>
      <c r="W38" s="135">
        <f>SUM(D38:I38)</f>
        <v>647.57776000000013</v>
      </c>
      <c r="X38" s="135">
        <f>SUM(J38:U38)</f>
        <v>1329.1651499999998</v>
      </c>
      <c r="Y38" s="146">
        <f>SUM(D38:I38)</f>
        <v>647.57776000000013</v>
      </c>
      <c r="Z38" s="135">
        <f>SUM(P38:U38)</f>
        <v>672.26958999999999</v>
      </c>
    </row>
    <row r="39" spans="2:26" ht="5.0999999999999996" customHeight="1" x14ac:dyDescent="0.3">
      <c r="B39" s="24"/>
      <c r="C39" s="23"/>
      <c r="D39" s="126"/>
      <c r="E39" s="109"/>
      <c r="P39" s="212"/>
      <c r="Y39" s="212"/>
    </row>
    <row r="40" spans="2:26" x14ac:dyDescent="0.3">
      <c r="B40" s="24" t="s">
        <v>659</v>
      </c>
      <c r="C40" s="23"/>
      <c r="D40" s="126">
        <f>-Detail_PL!T102</f>
        <v>0</v>
      </c>
      <c r="E40" s="109">
        <f>-Detail_PL!U102</f>
        <v>0</v>
      </c>
      <c r="F40" s="109">
        <f>-Detail_PL!V102</f>
        <v>0</v>
      </c>
      <c r="G40" s="109">
        <f>-Detail_PL!W102</f>
        <v>0</v>
      </c>
      <c r="H40" s="109">
        <f>-Detail_PL!X102</f>
        <v>0</v>
      </c>
      <c r="I40" s="109">
        <f>-Detail_PL!Y102</f>
        <v>0</v>
      </c>
      <c r="J40" s="109">
        <f>-Detail_PL!Z102</f>
        <v>0</v>
      </c>
      <c r="K40" s="109">
        <f>-Detail_PL!AA102</f>
        <v>0</v>
      </c>
      <c r="L40" s="109">
        <f>-Detail_PL!AB102</f>
        <v>0</v>
      </c>
      <c r="M40" s="109">
        <f>-Detail_PL!AC102</f>
        <v>0</v>
      </c>
      <c r="N40" s="109">
        <f>-Detail_PL!AD102</f>
        <v>0</v>
      </c>
      <c r="O40" s="109">
        <f>-Detail_PL!AE102</f>
        <v>-36.314</v>
      </c>
      <c r="P40" s="126">
        <f>-Detail_PL!AF102</f>
        <v>0</v>
      </c>
      <c r="Q40" s="109">
        <f>-Detail_PL!AG102</f>
        <v>0</v>
      </c>
      <c r="R40" s="109">
        <f>-Detail_PL!AH102</f>
        <v>0</v>
      </c>
      <c r="S40" s="109">
        <f>-Detail_PL!AI102</f>
        <v>0</v>
      </c>
      <c r="T40" s="109">
        <f>-Detail_PL!AJ102</f>
        <v>0</v>
      </c>
      <c r="U40" s="109">
        <f>-Detail_PL!AK102</f>
        <v>0</v>
      </c>
      <c r="W40" s="109">
        <f t="shared" ref="W40:W41" si="44">SUM(D40:O40)</f>
        <v>-36.314</v>
      </c>
      <c r="X40" s="109">
        <f t="shared" ref="X40:X41" si="45">SUM(K40:U40)</f>
        <v>-36.314</v>
      </c>
      <c r="Y40" s="126">
        <f t="shared" ref="Y40:Y41" si="46">SUM(D40:I40)</f>
        <v>0</v>
      </c>
      <c r="Z40" s="109">
        <f t="shared" ref="Z40:Z41" si="47">SUM(P40:U40)</f>
        <v>0</v>
      </c>
    </row>
    <row r="41" spans="2:26" x14ac:dyDescent="0.3">
      <c r="B41" s="24" t="s">
        <v>661</v>
      </c>
      <c r="C41" s="23"/>
      <c r="D41" s="126">
        <f>'EBITDA Adj. Calcs'!P44</f>
        <v>0</v>
      </c>
      <c r="E41" s="109">
        <f>'EBITDA Adj. Calcs'!Q44</f>
        <v>0</v>
      </c>
      <c r="F41" s="109">
        <f>'EBITDA Adj. Calcs'!R44</f>
        <v>0</v>
      </c>
      <c r="G41" s="109">
        <f>'EBITDA Adj. Calcs'!S44</f>
        <v>11.135395555555554</v>
      </c>
      <c r="H41" s="109">
        <f>'EBITDA Adj. Calcs'!T44</f>
        <v>-1.9473519999999997</v>
      </c>
      <c r="I41" s="109">
        <f>'EBITDA Adj. Calcs'!U44</f>
        <v>-1.6972936363636364</v>
      </c>
      <c r="J41" s="109">
        <f>'EBITDA Adj. Calcs'!V44</f>
        <v>-1.0280849999999999</v>
      </c>
      <c r="K41" s="109">
        <f>'EBITDA Adj. Calcs'!W44</f>
        <v>-0.94821769230769215</v>
      </c>
      <c r="L41" s="109">
        <f>'EBITDA Adj. Calcs'!X44</f>
        <v>-1.3304049999999996</v>
      </c>
      <c r="M41" s="109">
        <f>'EBITDA Adj. Calcs'!Y44</f>
        <v>-1.4139846666666662</v>
      </c>
      <c r="N41" s="109">
        <f>'EBITDA Adj. Calcs'!Z44</f>
        <v>-1.4876187499999998</v>
      </c>
      <c r="O41" s="109">
        <f>'EBITDA Adj. Calcs'!AA44</f>
        <v>3.9461512500000002</v>
      </c>
      <c r="P41" s="126">
        <f>'EBITDA Adj. Calcs'!AB44</f>
        <v>-1.4803050000000002</v>
      </c>
      <c r="Q41" s="109">
        <f>'EBITDA Adj. Calcs'!AC44</f>
        <v>-1.1835850000000001</v>
      </c>
      <c r="R41" s="109">
        <f>'EBITDA Adj. Calcs'!AD44</f>
        <v>-1.1553950000000002</v>
      </c>
      <c r="S41" s="109">
        <f>'EBITDA Adj. Calcs'!AE44</f>
        <v>-1.4348650000000001</v>
      </c>
      <c r="T41" s="109">
        <f>'EBITDA Adj. Calcs'!AF44</f>
        <v>0</v>
      </c>
      <c r="U41" s="109">
        <f>'EBITDA Adj. Calcs'!AG44</f>
        <v>0</v>
      </c>
      <c r="W41" s="109">
        <f t="shared" si="44"/>
        <v>5.2285900602175603</v>
      </c>
      <c r="X41" s="109">
        <f t="shared" si="45"/>
        <v>-6.4882248589743581</v>
      </c>
      <c r="Y41" s="126">
        <f t="shared" si="46"/>
        <v>7.4907499191919173</v>
      </c>
      <c r="Z41" s="109">
        <f t="shared" si="47"/>
        <v>-5.254150000000001</v>
      </c>
    </row>
    <row r="42" spans="2:26" x14ac:dyDescent="0.3">
      <c r="B42" s="24" t="s">
        <v>505</v>
      </c>
      <c r="C42" s="23"/>
      <c r="D42" s="126">
        <f>'EBITDA Adj. Calcs'!P62</f>
        <v>3.7309861904761892</v>
      </c>
      <c r="E42" s="109">
        <f>'EBITDA Adj. Calcs'!Q62</f>
        <v>3.6990092857142862</v>
      </c>
      <c r="F42" s="109">
        <f>'EBITDA Adj. Calcs'!R62</f>
        <v>0.21842357142857161</v>
      </c>
      <c r="G42" s="109">
        <f>'EBITDA Adj. Calcs'!S62</f>
        <v>4.0814914285714323</v>
      </c>
      <c r="H42" s="109">
        <f>'EBITDA Adj. Calcs'!T62</f>
        <v>-8.7098497619047652</v>
      </c>
      <c r="I42" s="109">
        <f>'EBITDA Adj. Calcs'!U62</f>
        <v>0.41383333333333461</v>
      </c>
      <c r="J42" s="109">
        <f>'EBITDA Adj. Calcs'!V62</f>
        <v>4.9510492857142854</v>
      </c>
      <c r="K42" s="109">
        <f>'EBITDA Adj. Calcs'!W62</f>
        <v>4.01623642857143</v>
      </c>
      <c r="L42" s="109">
        <f>'EBITDA Adj. Calcs'!X62</f>
        <v>2.2859746428571412</v>
      </c>
      <c r="M42" s="109">
        <f>'EBITDA Adj. Calcs'!Y62</f>
        <v>4.2188282142857183</v>
      </c>
      <c r="N42" s="109">
        <f>'EBITDA Adj. Calcs'!Z62</f>
        <v>-15.366271904761909</v>
      </c>
      <c r="O42" s="109">
        <f>'EBITDA Adj. Calcs'!AA62</f>
        <v>5.6413669047619042</v>
      </c>
      <c r="P42" s="126">
        <f>'EBITDA Adj. Calcs'!AB62</f>
        <v>3.2504592857142836</v>
      </c>
      <c r="Q42" s="109">
        <f>'EBITDA Adj. Calcs'!AC62</f>
        <v>1.7754607142857139</v>
      </c>
      <c r="R42" s="109">
        <f>'EBITDA Adj. Calcs'!AD62</f>
        <v>2.600402857142857</v>
      </c>
      <c r="S42" s="109">
        <f>'EBITDA Adj. Calcs'!AE62</f>
        <v>3.6934760714285773</v>
      </c>
      <c r="T42" s="109">
        <f>'EBITDA Adj. Calcs'!AF62</f>
        <v>-16.073082500000005</v>
      </c>
      <c r="U42" s="109">
        <f>'EBITDA Adj. Calcs'!AG62</f>
        <v>1.4111642857142872</v>
      </c>
      <c r="W42" s="109">
        <f>SUM(D42:O42)</f>
        <v>9.1810776190476187</v>
      </c>
      <c r="X42" s="109">
        <f>SUM(K42:U42)</f>
        <v>-2.5459850000000017</v>
      </c>
      <c r="Y42" s="126">
        <f>SUM(D42:I42)</f>
        <v>3.4338940476190487</v>
      </c>
      <c r="Z42" s="109">
        <f>SUM(P42:U42)</f>
        <v>-3.3421192857142863</v>
      </c>
    </row>
    <row r="43" spans="2:26" x14ac:dyDescent="0.3">
      <c r="B43" s="24" t="s">
        <v>582</v>
      </c>
      <c r="C43" s="23"/>
      <c r="D43" s="126">
        <f>-'EBITDA Adj. Calcs'!P37</f>
        <v>0</v>
      </c>
      <c r="E43" s="109">
        <f>-'EBITDA Adj. Calcs'!Q37</f>
        <v>0</v>
      </c>
      <c r="F43" s="109">
        <f>-'EBITDA Adj. Calcs'!R37</f>
        <v>-40.973440000000004</v>
      </c>
      <c r="G43" s="109">
        <f>-'EBITDA Adj. Calcs'!S37</f>
        <v>-4.7220000000000004</v>
      </c>
      <c r="H43" s="109">
        <f>-'EBITDA Adj. Calcs'!T37</f>
        <v>0</v>
      </c>
      <c r="I43" s="109">
        <f>-'EBITDA Adj. Calcs'!U37</f>
        <v>0</v>
      </c>
      <c r="J43" s="109">
        <f>-'EBITDA Adj. Calcs'!V37</f>
        <v>0</v>
      </c>
      <c r="K43" s="109">
        <f>-'EBITDA Adj. Calcs'!W37</f>
        <v>0</v>
      </c>
      <c r="L43" s="109">
        <f>-'EBITDA Adj. Calcs'!X37</f>
        <v>4.7220000000000004</v>
      </c>
      <c r="M43" s="109">
        <f>-'EBITDA Adj. Calcs'!Y37</f>
        <v>0</v>
      </c>
      <c r="N43" s="109">
        <f>-'EBITDA Adj. Calcs'!Z37</f>
        <v>0</v>
      </c>
      <c r="O43" s="217">
        <f>-'EBITDA Adj. Calcs'!AA37</f>
        <v>40.973440000000004</v>
      </c>
      <c r="P43" s="126">
        <f>-'EBITDA Adj. Calcs'!AB37</f>
        <v>0</v>
      </c>
      <c r="Q43" s="109">
        <f>-'EBITDA Adj. Calcs'!AC37</f>
        <v>0</v>
      </c>
      <c r="R43" s="109">
        <f>-'EBITDA Adj. Calcs'!AD37</f>
        <v>0</v>
      </c>
      <c r="S43" s="109">
        <f>-'EBITDA Adj. Calcs'!AE37</f>
        <v>0</v>
      </c>
      <c r="T43" s="109">
        <f>-'EBITDA Adj. Calcs'!AF37</f>
        <v>0</v>
      </c>
      <c r="U43" s="109">
        <f>-'EBITDA Adj. Calcs'!AG37</f>
        <v>0</v>
      </c>
      <c r="W43" s="109">
        <f>SUM(D43:O43)</f>
        <v>0</v>
      </c>
      <c r="X43" s="109">
        <f>SUM(K43:U43)</f>
        <v>45.695440000000005</v>
      </c>
      <c r="Y43" s="126">
        <f>SUM(D43:I43)</f>
        <v>-45.695440000000005</v>
      </c>
      <c r="Z43" s="109">
        <f>SUM(P43:U43)</f>
        <v>0</v>
      </c>
    </row>
    <row r="44" spans="2:26" x14ac:dyDescent="0.3">
      <c r="B44" s="24" t="s">
        <v>537</v>
      </c>
      <c r="C44" s="124"/>
      <c r="D44" s="233">
        <f>Detail_BS!S$29-Detail_BS!T$29</f>
        <v>-1.1190399999999983</v>
      </c>
      <c r="E44" s="216">
        <f>Detail_BS!T$29-Detail_BS!U$29</f>
        <v>-7.800139999999999</v>
      </c>
      <c r="F44" s="216">
        <f>Detail_BS!U$29-Detail_BS!V$29</f>
        <v>-37.621980000000008</v>
      </c>
      <c r="G44" s="216">
        <f>Detail_BS!V$29-Detail_BS!W$29</f>
        <v>30.784810000000007</v>
      </c>
      <c r="H44" s="216">
        <f>Detail_BS!W$29-Detail_BS!X$29</f>
        <v>13.248270000000005</v>
      </c>
      <c r="I44" s="216">
        <f>Detail_BS!X$29-Detail_BS!Y$29</f>
        <v>0.30181999999999221</v>
      </c>
      <c r="J44" s="216">
        <f>Detail_BS!Y$29-Detail_BS!Z$29</f>
        <v>-9.2249999999992838E-2</v>
      </c>
      <c r="K44" s="216">
        <f>Detail_BS!Z$29-Detail_BS!AA$29</f>
        <v>-2.8963499999999982</v>
      </c>
      <c r="L44" s="216">
        <f>Detail_BS!AA$29-Detail_BS!AB$29</f>
        <v>3.8423499999999962</v>
      </c>
      <c r="M44" s="216">
        <f>Detail_BS!AB$29-Detail_BS!AC$29</f>
        <v>-1.8094899999999967</v>
      </c>
      <c r="N44" s="216">
        <f>Detail_BS!AC$29-Detail_BS!AD$29</f>
        <v>-0.10754000000000019</v>
      </c>
      <c r="O44" s="216">
        <f>Detail_BS!AD$29-Detail_BS!AE$29</f>
        <v>2.0539499999999862</v>
      </c>
      <c r="P44" s="233">
        <f>Detail_BS!AE$29-Detail_BS!AF$29</f>
        <v>-6.199389999999994</v>
      </c>
      <c r="Q44" s="216">
        <f>Detail_BS!AF$29-Detail_BS!AG$29</f>
        <v>6.1144800000000004</v>
      </c>
      <c r="R44" s="216">
        <f>Detail_BS!AG$29-Detail_BS!AH$29</f>
        <v>-2.5529499999999956</v>
      </c>
      <c r="S44" s="216">
        <f>Detail_BS!AH$29-Detail_BS!AI$29</f>
        <v>2.1657000000000011</v>
      </c>
      <c r="T44" s="216">
        <f>Detail_BS!AI$29-Detail_BS!AJ$29</f>
        <v>-3.9219499999999954</v>
      </c>
      <c r="U44" s="216">
        <f>Detail_BS!AJ$29-Detail_BS!AK$29</f>
        <v>1.8190499999999901</v>
      </c>
      <c r="W44" s="234">
        <f>SUM(D44:O44)</f>
        <v>-1.2155900000000059</v>
      </c>
      <c r="X44" s="234">
        <f>SUM(K44:U44)</f>
        <v>-1.4921400000000062</v>
      </c>
      <c r="Y44" s="450">
        <f>SUM(D44:I44)</f>
        <v>-2.2062600000000003</v>
      </c>
      <c r="Z44" s="234">
        <f>SUM(P44:U44)</f>
        <v>-2.5750599999999935</v>
      </c>
    </row>
    <row r="45" spans="2:26" x14ac:dyDescent="0.3">
      <c r="B45" s="231" t="s">
        <v>357</v>
      </c>
      <c r="C45" s="220" t="s">
        <v>548</v>
      </c>
      <c r="D45" s="221">
        <f>SUM(D40:D44,D38)</f>
        <v>88.988946190476199</v>
      </c>
      <c r="E45" s="222">
        <f t="shared" ref="E45:T45" si="48">SUM(E40:E44,E38)</f>
        <v>86.367149285714277</v>
      </c>
      <c r="F45" s="222">
        <f t="shared" si="48"/>
        <v>62.171583571428556</v>
      </c>
      <c r="G45" s="222">
        <f>SUM(G40:G44,G38)</f>
        <v>153.96450698412701</v>
      </c>
      <c r="H45" s="222">
        <f t="shared" si="48"/>
        <v>124.77615823809523</v>
      </c>
      <c r="I45" s="222">
        <f t="shared" si="48"/>
        <v>94.332359696969718</v>
      </c>
      <c r="J45" s="222">
        <f t="shared" si="48"/>
        <v>109.4187542857143</v>
      </c>
      <c r="K45" s="222">
        <f t="shared" si="48"/>
        <v>101.00586873626375</v>
      </c>
      <c r="L45" s="222">
        <f t="shared" si="48"/>
        <v>104.73520964285714</v>
      </c>
      <c r="M45" s="222">
        <f t="shared" si="48"/>
        <v>103.76357354761907</v>
      </c>
      <c r="N45" s="222">
        <f t="shared" si="48"/>
        <v>103.48838934523809</v>
      </c>
      <c r="O45" s="222">
        <f t="shared" si="48"/>
        <v>148.3408981547619</v>
      </c>
      <c r="P45" s="221">
        <f t="shared" si="48"/>
        <v>93.46425428571429</v>
      </c>
      <c r="Q45" s="222">
        <f t="shared" si="48"/>
        <v>110.75771571428572</v>
      </c>
      <c r="R45" s="222">
        <f t="shared" si="48"/>
        <v>111.82150785714286</v>
      </c>
      <c r="S45" s="222">
        <f t="shared" si="48"/>
        <v>119.93659107142859</v>
      </c>
      <c r="T45" s="222">
        <f t="shared" si="48"/>
        <v>111.94431749999998</v>
      </c>
      <c r="U45" s="222">
        <f>SUM(U40:U44,U38)</f>
        <v>113.17387428571428</v>
      </c>
      <c r="W45" s="222">
        <f t="shared" ref="W45:Z45" si="49">SUM(W40:W44,W38)</f>
        <v>624.45783767926525</v>
      </c>
      <c r="X45" s="222">
        <f t="shared" si="49"/>
        <v>1328.0202401410254</v>
      </c>
      <c r="Y45" s="222">
        <f t="shared" si="49"/>
        <v>610.60070396681112</v>
      </c>
      <c r="Z45" s="222">
        <f t="shared" si="49"/>
        <v>661.09826071428574</v>
      </c>
    </row>
    <row r="46" spans="2:26" x14ac:dyDescent="0.3">
      <c r="B46" s="224" t="s">
        <v>358</v>
      </c>
      <c r="C46" s="129" t="s">
        <v>549</v>
      </c>
      <c r="D46" s="225">
        <f t="shared" ref="D46:U46" si="50">D36-D45</f>
        <v>0.70305380952380858</v>
      </c>
      <c r="E46" s="226">
        <f t="shared" si="50"/>
        <v>4.7328507142857177</v>
      </c>
      <c r="F46" s="226">
        <f t="shared" si="50"/>
        <v>24.928416428571438</v>
      </c>
      <c r="G46" s="226">
        <f t="shared" si="50"/>
        <v>4.7354930158729758</v>
      </c>
      <c r="H46" s="226">
        <f t="shared" si="50"/>
        <v>16.523841761904777</v>
      </c>
      <c r="I46" s="226">
        <f t="shared" si="50"/>
        <v>6.4534303030303022</v>
      </c>
      <c r="J46" s="226">
        <f t="shared" si="50"/>
        <v>-2.8887542857143274</v>
      </c>
      <c r="K46" s="226">
        <f t="shared" si="50"/>
        <v>2.99413126373625</v>
      </c>
      <c r="L46" s="226">
        <f t="shared" si="50"/>
        <v>0.36479035714285146</v>
      </c>
      <c r="M46" s="226">
        <f t="shared" si="50"/>
        <v>19.536426452380908</v>
      </c>
      <c r="N46" s="226">
        <f t="shared" si="50"/>
        <v>-2.6883893452380789</v>
      </c>
      <c r="O46" s="226">
        <f t="shared" si="50"/>
        <v>-5.5408981547619192</v>
      </c>
      <c r="P46" s="225">
        <f t="shared" si="50"/>
        <v>-0.16425428571427858</v>
      </c>
      <c r="Q46" s="226">
        <f t="shared" si="50"/>
        <v>0.84228428571427116</v>
      </c>
      <c r="R46" s="226">
        <f t="shared" si="50"/>
        <v>2.2784921428571323</v>
      </c>
      <c r="S46" s="226">
        <f t="shared" si="50"/>
        <v>22.593398928571403</v>
      </c>
      <c r="T46" s="226">
        <f t="shared" si="50"/>
        <v>-5.9443174999999826</v>
      </c>
      <c r="U46" s="226">
        <f t="shared" si="50"/>
        <v>-1.4738742857142881</v>
      </c>
      <c r="W46" s="226">
        <f>W38-W45</f>
        <v>23.119922320734872</v>
      </c>
      <c r="X46" s="226">
        <f>X36-X45</f>
        <v>-72.790250141025354</v>
      </c>
      <c r="Y46" s="225">
        <f>Y36-Y45</f>
        <v>58.077086033189062</v>
      </c>
      <c r="Z46" s="226">
        <f>Z36-Z45</f>
        <v>18.1317292857143</v>
      </c>
    </row>
    <row r="47" spans="2:26" x14ac:dyDescent="0.3">
      <c r="B47" s="227" t="s">
        <v>359</v>
      </c>
      <c r="C47" s="23"/>
      <c r="D47" s="228">
        <f>IFERROR(D46/D$30,0)</f>
        <v>5.3794708897546024E-3</v>
      </c>
      <c r="E47" s="229">
        <f t="shared" ref="E47:U47" si="51">IFERROR(E46/E$30,0)</f>
        <v>3.555860792100464E-2</v>
      </c>
      <c r="F47" s="229">
        <f t="shared" si="51"/>
        <v>0.19768767984592736</v>
      </c>
      <c r="G47" s="229">
        <f t="shared" si="51"/>
        <v>2.3304591613548111E-2</v>
      </c>
      <c r="H47" s="229">
        <f t="shared" si="51"/>
        <v>7.569327421852852E-2</v>
      </c>
      <c r="I47" s="229">
        <f t="shared" si="51"/>
        <v>2.3673625469663617E-2</v>
      </c>
      <c r="J47" s="229">
        <f t="shared" si="51"/>
        <v>-1.8107906260354339E-2</v>
      </c>
      <c r="K47" s="229">
        <f t="shared" si="51"/>
        <v>1.8950197871748418E-2</v>
      </c>
      <c r="L47" s="229">
        <f t="shared" si="51"/>
        <v>2.2643721734503506E-3</v>
      </c>
      <c r="M47" s="229">
        <f t="shared" si="51"/>
        <v>9.6096539362424543E-2</v>
      </c>
      <c r="N47" s="229">
        <f t="shared" si="51"/>
        <v>-1.7145340211977542E-2</v>
      </c>
      <c r="O47" s="229">
        <f t="shared" si="51"/>
        <v>-2.7321983011646546E-2</v>
      </c>
      <c r="P47" s="228">
        <f t="shared" si="51"/>
        <v>-1.1075811578845486E-3</v>
      </c>
      <c r="Q47" s="229">
        <f t="shared" si="51"/>
        <v>4.8799784803839584E-3</v>
      </c>
      <c r="R47" s="229">
        <f t="shared" si="51"/>
        <v>1.2938626592033688E-2</v>
      </c>
      <c r="S47" s="229">
        <f t="shared" si="51"/>
        <v>7.2484436729455898E-2</v>
      </c>
      <c r="T47" s="229">
        <f t="shared" si="51"/>
        <v>-3.5809141566264954E-2</v>
      </c>
      <c r="U47" s="229">
        <f t="shared" si="51"/>
        <v>-8.6342957569671246E-3</v>
      </c>
      <c r="W47" s="229">
        <f t="shared" ref="W47" si="52">IFERROR(W46/W$30,0)</f>
        <v>1.0877291470394037E-2</v>
      </c>
      <c r="X47" s="229">
        <f t="shared" ref="X47" si="53">IFERROR(X46/X$30,0)</f>
        <v>-3.5903250538140155E-2</v>
      </c>
      <c r="Y47" s="228">
        <f t="shared" ref="Y47" si="54">IFERROR(Y46/Y$30,0)</f>
        <v>5.3577043034624842E-2</v>
      </c>
      <c r="Z47" s="229">
        <f t="shared" ref="Z47" si="55">IFERROR(Z46/Z$30,0)</f>
        <v>1.5830041283145014E-2</v>
      </c>
    </row>
    <row r="48" spans="2:26" ht="5.0999999999999996" customHeight="1" x14ac:dyDescent="0.3">
      <c r="B48" s="24"/>
      <c r="C48" s="23"/>
      <c r="D48" s="212"/>
      <c r="P48" s="212"/>
      <c r="Y48" s="212"/>
    </row>
    <row r="49" spans="2:26" x14ac:dyDescent="0.3">
      <c r="B49" s="224" t="s">
        <v>360</v>
      </c>
      <c r="C49" s="129" t="s">
        <v>361</v>
      </c>
      <c r="D49" s="225">
        <f t="shared" ref="D49:U49" si="56">+D46-D22</f>
        <v>-2.4596061904762081</v>
      </c>
      <c r="E49" s="226">
        <f t="shared" si="56"/>
        <v>-0.14804928571427922</v>
      </c>
      <c r="F49" s="226">
        <f t="shared" si="56"/>
        <v>-35.584523571428576</v>
      </c>
      <c r="G49" s="226">
        <f t="shared" si="56"/>
        <v>-4.2677069841270168</v>
      </c>
      <c r="H49" s="226">
        <f t="shared" si="56"/>
        <v>0.81257176190477765</v>
      </c>
      <c r="I49" s="226">
        <f t="shared" si="56"/>
        <v>7.7030103030302826</v>
      </c>
      <c r="J49" s="226">
        <f t="shared" si="56"/>
        <v>-5.218564285714308</v>
      </c>
      <c r="K49" s="226">
        <f t="shared" si="56"/>
        <v>-0.9965187362637522</v>
      </c>
      <c r="L49" s="226">
        <f t="shared" si="56"/>
        <v>-7.0672596428571239</v>
      </c>
      <c r="M49" s="226">
        <f t="shared" si="56"/>
        <v>18.976446452380927</v>
      </c>
      <c r="N49" s="226">
        <f t="shared" si="56"/>
        <v>-3.5631993452380897</v>
      </c>
      <c r="O49" s="226">
        <f t="shared" si="56"/>
        <v>-9.401618154761934</v>
      </c>
      <c r="P49" s="225">
        <f t="shared" si="56"/>
        <v>-6.3556342857142596</v>
      </c>
      <c r="Q49" s="226">
        <f t="shared" si="56"/>
        <v>0.18006428571428046</v>
      </c>
      <c r="R49" s="226">
        <f t="shared" si="56"/>
        <v>-1.4469378571428564</v>
      </c>
      <c r="S49" s="226">
        <f t="shared" si="56"/>
        <v>20.69699892857146</v>
      </c>
      <c r="T49" s="226">
        <f t="shared" si="56"/>
        <v>-6.5391574999999875</v>
      </c>
      <c r="U49" s="226">
        <f t="shared" si="56"/>
        <v>-3.0578242857143181</v>
      </c>
      <c r="W49" s="226">
        <f>+W46-W22</f>
        <v>-791.33349767926518</v>
      </c>
      <c r="X49" s="226">
        <f t="shared" ref="X49:Z49" si="57">+X46-X22</f>
        <v>7.6020998589747251</v>
      </c>
      <c r="Y49" s="225">
        <f t="shared" si="57"/>
        <v>-33.944303966811049</v>
      </c>
      <c r="Z49" s="226">
        <f t="shared" si="57"/>
        <v>3.4775092857142909</v>
      </c>
    </row>
    <row r="50" spans="2:26" x14ac:dyDescent="0.3">
      <c r="B50" s="227" t="s">
        <v>362</v>
      </c>
      <c r="C50" s="23"/>
      <c r="D50" s="228">
        <f>IFERROR(D49/D16,0)</f>
        <v>-2.4794332262129428E-2</v>
      </c>
      <c r="E50" s="229">
        <f t="shared" ref="E50:U50" si="58">IFERROR(E49/E16,0)</f>
        <v>-8.8789001957792978E-4</v>
      </c>
      <c r="F50" s="229">
        <f t="shared" si="58"/>
        <v>-0.34966229717820252</v>
      </c>
      <c r="G50" s="229">
        <f t="shared" si="58"/>
        <v>-4.0559637729734296E-2</v>
      </c>
      <c r="H50" s="229">
        <f t="shared" si="58"/>
        <v>7.1188471053537294E-3</v>
      </c>
      <c r="I50" s="229">
        <f t="shared" si="58"/>
        <v>7.9325440169412911E-2</v>
      </c>
      <c r="J50" s="229">
        <f t="shared" si="58"/>
        <v>-4.6692386328808656E-2</v>
      </c>
      <c r="K50" s="229">
        <f t="shared" si="58"/>
        <v>-9.0137940228385456E-3</v>
      </c>
      <c r="L50" s="229">
        <f t="shared" si="58"/>
        <v>-6.7024951133019789E-2</v>
      </c>
      <c r="M50" s="229">
        <f t="shared" si="58"/>
        <v>0.16983602431580924</v>
      </c>
      <c r="N50" s="229">
        <f t="shared" si="58"/>
        <v>-2.7032648462905436E-2</v>
      </c>
      <c r="O50" s="229">
        <f t="shared" si="58"/>
        <v>-7.1182716500644658E-2</v>
      </c>
      <c r="P50" s="228">
        <f t="shared" si="58"/>
        <v>-4.5331430523689889E-2</v>
      </c>
      <c r="Q50" s="229">
        <f t="shared" si="58"/>
        <v>1.3550963815459054E-3</v>
      </c>
      <c r="R50" s="229">
        <f t="shared" si="58"/>
        <v>-1.060799825472134E-2</v>
      </c>
      <c r="S50" s="229">
        <f t="shared" si="58"/>
        <v>0.14955972430607922</v>
      </c>
      <c r="T50" s="229">
        <f t="shared" si="58"/>
        <v>-4.720171458137648E-2</v>
      </c>
      <c r="U50" s="229">
        <f t="shared" si="58"/>
        <v>-2.2350773413464892E-2</v>
      </c>
      <c r="W50" s="229">
        <f t="shared" ref="W50:Z50" si="59">IFERROR(W49/W16,0)</f>
        <v>-1.1566123617484556</v>
      </c>
      <c r="X50" s="229">
        <f t="shared" si="59"/>
        <v>4.9797556849284098E-3</v>
      </c>
      <c r="Y50" s="228">
        <f t="shared" si="59"/>
        <v>-4.9612965575322333E-2</v>
      </c>
      <c r="Z50" s="229">
        <f t="shared" si="59"/>
        <v>4.224292567677773E-3</v>
      </c>
    </row>
    <row r="51" spans="2:26" ht="5.0999999999999996" customHeight="1" x14ac:dyDescent="0.3">
      <c r="C51" s="23"/>
      <c r="D51" s="126"/>
      <c r="E51" s="109"/>
      <c r="F51" s="109"/>
      <c r="G51" s="109"/>
      <c r="H51" s="109"/>
      <c r="I51" s="109"/>
      <c r="J51" s="109"/>
      <c r="K51" s="109"/>
      <c r="L51" s="109"/>
      <c r="M51" s="109"/>
      <c r="N51" s="109"/>
      <c r="O51" s="109"/>
      <c r="P51" s="126"/>
      <c r="Q51" s="109"/>
      <c r="R51" s="109"/>
      <c r="S51" s="109"/>
      <c r="T51" s="109"/>
      <c r="U51" s="109"/>
      <c r="W51" s="109"/>
      <c r="X51" s="109">
        <f>SUM(J51:U51)</f>
        <v>0</v>
      </c>
      <c r="Y51" s="126">
        <f>SUM(D51:I51)</f>
        <v>0</v>
      </c>
      <c r="Z51" s="109">
        <f>SUM(P51:U51)</f>
        <v>0</v>
      </c>
    </row>
    <row r="52" spans="2:26" ht="5.0999999999999996" customHeight="1" x14ac:dyDescent="0.3">
      <c r="B52" s="235"/>
      <c r="C52" s="236"/>
      <c r="D52" s="237"/>
      <c r="E52" s="236"/>
      <c r="F52" s="236"/>
      <c r="G52" s="236"/>
      <c r="H52" s="236"/>
      <c r="I52" s="236"/>
      <c r="J52" s="236"/>
      <c r="K52" s="236"/>
      <c r="L52" s="236"/>
      <c r="M52" s="236"/>
      <c r="N52" s="236"/>
      <c r="O52" s="236"/>
      <c r="P52" s="237"/>
      <c r="Q52" s="236"/>
      <c r="R52" s="236"/>
      <c r="S52" s="236"/>
      <c r="T52" s="236"/>
      <c r="U52" s="236"/>
      <c r="W52" s="236"/>
      <c r="X52" s="236"/>
      <c r="Y52" s="236"/>
      <c r="Z52" s="236"/>
    </row>
    <row r="53" spans="2:26" ht="5.0999999999999996" customHeight="1" x14ac:dyDescent="0.3">
      <c r="D53" s="212"/>
      <c r="P53" s="212"/>
    </row>
    <row r="54" spans="2:26" x14ac:dyDescent="0.3">
      <c r="B54" s="238" t="s">
        <v>437</v>
      </c>
      <c r="D54" s="212"/>
      <c r="P54" s="212"/>
    </row>
    <row r="55" spans="2:26" x14ac:dyDescent="0.3">
      <c r="B55" s="24" t="s">
        <v>363</v>
      </c>
      <c r="D55" s="126">
        <f>139185.29/1000</f>
        <v>139.18529000000001</v>
      </c>
      <c r="E55" s="109">
        <f t="shared" ref="E55:U55" si="60">D58</f>
        <v>151.29029000000003</v>
      </c>
      <c r="F55" s="109">
        <f t="shared" si="60"/>
        <v>161.79029000000003</v>
      </c>
      <c r="G55" s="109">
        <f t="shared" si="60"/>
        <v>175.79029000000006</v>
      </c>
      <c r="H55" s="109">
        <f t="shared" si="60"/>
        <v>124.79029000000003</v>
      </c>
      <c r="I55" s="109">
        <f t="shared" si="60"/>
        <v>87.290290000000027</v>
      </c>
      <c r="J55" s="109">
        <f t="shared" si="60"/>
        <v>62.99029000000003</v>
      </c>
      <c r="K55" s="109">
        <f t="shared" si="60"/>
        <v>69.256290000000035</v>
      </c>
      <c r="L55" s="109">
        <f t="shared" si="60"/>
        <v>71.126290000000026</v>
      </c>
      <c r="M55" s="109">
        <f t="shared" si="60"/>
        <v>67.576290000000014</v>
      </c>
      <c r="N55" s="109">
        <f t="shared" si="60"/>
        <v>41.776290000000017</v>
      </c>
      <c r="O55" s="109">
        <f t="shared" si="60"/>
        <v>54.976290000000006</v>
      </c>
      <c r="P55" s="126">
        <f t="shared" si="60"/>
        <v>50.07629</v>
      </c>
      <c r="Q55" s="109">
        <f t="shared" si="60"/>
        <v>68.376289999999997</v>
      </c>
      <c r="R55" s="109">
        <f t="shared" si="60"/>
        <v>66.876289999999997</v>
      </c>
      <c r="S55" s="109">
        <f t="shared" si="60"/>
        <v>69.376289999999997</v>
      </c>
      <c r="T55" s="109">
        <f t="shared" si="60"/>
        <v>39.776289999999989</v>
      </c>
      <c r="U55" s="109">
        <f t="shared" si="60"/>
        <v>49.976289999999977</v>
      </c>
    </row>
    <row r="56" spans="2:26" x14ac:dyDescent="0.3">
      <c r="B56" s="239" t="s">
        <v>364</v>
      </c>
      <c r="D56" s="214">
        <f>95697/1000</f>
        <v>95.697000000000003</v>
      </c>
      <c r="E56" s="215">
        <v>100</v>
      </c>
      <c r="F56" s="215">
        <v>97.6</v>
      </c>
      <c r="G56" s="215">
        <v>101</v>
      </c>
      <c r="H56" s="215">
        <v>109</v>
      </c>
      <c r="I56" s="215">
        <v>94.9</v>
      </c>
      <c r="J56" s="215">
        <f>105.896</f>
        <v>105.896</v>
      </c>
      <c r="K56" s="215">
        <f>105.57</f>
        <v>105.57</v>
      </c>
      <c r="L56" s="215">
        <v>102.15</v>
      </c>
      <c r="M56" s="215">
        <f>101.8</f>
        <v>101.8</v>
      </c>
      <c r="N56" s="215">
        <v>114.7</v>
      </c>
      <c r="O56" s="215">
        <v>111.7</v>
      </c>
      <c r="P56" s="214">
        <v>112</v>
      </c>
      <c r="Q56" s="215">
        <v>111.8</v>
      </c>
      <c r="R56" s="215">
        <v>117.2</v>
      </c>
      <c r="S56" s="215">
        <v>116</v>
      </c>
      <c r="T56" s="215">
        <v>117.1</v>
      </c>
      <c r="U56" s="215">
        <v>118</v>
      </c>
    </row>
    <row r="57" spans="2:26" ht="13.5" customHeight="1" x14ac:dyDescent="0.3">
      <c r="B57" s="239" t="s">
        <v>365</v>
      </c>
      <c r="D57" s="214">
        <f>-83592/1000</f>
        <v>-83.591999999999999</v>
      </c>
      <c r="E57" s="215">
        <v>-89.5</v>
      </c>
      <c r="F57" s="215">
        <v>-83.6</v>
      </c>
      <c r="G57" s="215">
        <v>-152</v>
      </c>
      <c r="H57" s="215">
        <v>-146.5</v>
      </c>
      <c r="I57" s="215">
        <v>-119.2</v>
      </c>
      <c r="J57" s="215">
        <v>-99.63</v>
      </c>
      <c r="K57" s="215">
        <v>-103.7</v>
      </c>
      <c r="L57" s="215">
        <v>-105.7</v>
      </c>
      <c r="M57" s="215">
        <v>-127.6</v>
      </c>
      <c r="N57" s="215">
        <v>-101.5</v>
      </c>
      <c r="O57" s="215">
        <v>-116.6</v>
      </c>
      <c r="P57" s="214">
        <v>-93.7</v>
      </c>
      <c r="Q57" s="215">
        <v>-113.3</v>
      </c>
      <c r="R57" s="215">
        <v>-114.7</v>
      </c>
      <c r="S57" s="215">
        <v>-145.6</v>
      </c>
      <c r="T57" s="215">
        <v>-106.9</v>
      </c>
      <c r="U57" s="215">
        <v>-107</v>
      </c>
    </row>
    <row r="58" spans="2:26" x14ac:dyDescent="0.3">
      <c r="B58" s="240" t="s">
        <v>366</v>
      </c>
      <c r="C58" s="240"/>
      <c r="D58" s="242">
        <f t="shared" ref="D58:Q58" si="61">SUM(D55:D57)</f>
        <v>151.29029000000003</v>
      </c>
      <c r="E58" s="241">
        <f t="shared" si="61"/>
        <v>161.79029000000003</v>
      </c>
      <c r="F58" s="241">
        <f t="shared" si="61"/>
        <v>175.79029000000006</v>
      </c>
      <c r="G58" s="241">
        <f t="shared" si="61"/>
        <v>124.79029000000003</v>
      </c>
      <c r="H58" s="241">
        <f t="shared" si="61"/>
        <v>87.290290000000027</v>
      </c>
      <c r="I58" s="241">
        <f t="shared" si="61"/>
        <v>62.99029000000003</v>
      </c>
      <c r="J58" s="241">
        <f t="shared" si="61"/>
        <v>69.256290000000035</v>
      </c>
      <c r="K58" s="241">
        <f t="shared" si="61"/>
        <v>71.126290000000026</v>
      </c>
      <c r="L58" s="241">
        <f t="shared" si="61"/>
        <v>67.576290000000014</v>
      </c>
      <c r="M58" s="241">
        <f t="shared" si="61"/>
        <v>41.776290000000017</v>
      </c>
      <c r="N58" s="241">
        <f t="shared" si="61"/>
        <v>54.976290000000006</v>
      </c>
      <c r="O58" s="241">
        <f t="shared" si="61"/>
        <v>50.07629</v>
      </c>
      <c r="P58" s="242">
        <f t="shared" si="61"/>
        <v>68.376289999999997</v>
      </c>
      <c r="Q58" s="241">
        <f t="shared" si="61"/>
        <v>66.876289999999997</v>
      </c>
      <c r="R58" s="241">
        <f>SUM(R55:R57)</f>
        <v>69.376289999999997</v>
      </c>
      <c r="S58" s="241">
        <f>SUM(S55:S57)</f>
        <v>39.776289999999989</v>
      </c>
      <c r="T58" s="241">
        <f>SUM(T55:T57)</f>
        <v>49.976289999999977</v>
      </c>
      <c r="U58" s="241">
        <f>SUM(U55:U57)</f>
        <v>60.976289999999977</v>
      </c>
    </row>
    <row r="59" spans="2:26" ht="5.0999999999999996" customHeight="1" x14ac:dyDescent="0.3">
      <c r="D59" s="212"/>
      <c r="P59" s="212"/>
    </row>
    <row r="60" spans="2:26" x14ac:dyDescent="0.3">
      <c r="B60" s="238" t="s">
        <v>438</v>
      </c>
      <c r="D60" s="212"/>
      <c r="P60" s="212"/>
    </row>
    <row r="61" spans="2:26" x14ac:dyDescent="0.3">
      <c r="B61" s="24" t="s">
        <v>363</v>
      </c>
      <c r="D61" s="126">
        <f>7763.22/1000</f>
        <v>7.7632200000000005</v>
      </c>
      <c r="E61" s="109">
        <f t="shared" ref="E61:U61" si="62">D64</f>
        <v>12.663220000000001</v>
      </c>
      <c r="F61" s="109">
        <f t="shared" si="62"/>
        <v>16.26322</v>
      </c>
      <c r="G61" s="109">
        <f t="shared" si="62"/>
        <v>84.763220000000004</v>
      </c>
      <c r="H61" s="109">
        <f t="shared" si="62"/>
        <v>89.163219999999995</v>
      </c>
      <c r="I61" s="109">
        <f t="shared" si="62"/>
        <v>99.063220000000001</v>
      </c>
      <c r="J61" s="109">
        <f t="shared" si="62"/>
        <v>6.263220000000004</v>
      </c>
      <c r="K61" s="109">
        <f t="shared" si="62"/>
        <v>14.463220000000005</v>
      </c>
      <c r="L61" s="109">
        <f t="shared" si="62"/>
        <v>14.163220000000004</v>
      </c>
      <c r="M61" s="109">
        <f t="shared" si="62"/>
        <v>30.163220000000003</v>
      </c>
      <c r="N61" s="109">
        <f t="shared" si="62"/>
        <v>36.96322</v>
      </c>
      <c r="O61" s="109">
        <f t="shared" si="62"/>
        <v>42.063220000000001</v>
      </c>
      <c r="P61" s="126">
        <f t="shared" si="62"/>
        <v>56.263219999999997</v>
      </c>
      <c r="Q61" s="109">
        <f t="shared" si="62"/>
        <v>81.463219999999993</v>
      </c>
      <c r="R61" s="109">
        <f t="shared" si="62"/>
        <v>103.96321999999999</v>
      </c>
      <c r="S61" s="109">
        <f t="shared" si="62"/>
        <v>125.26321999999999</v>
      </c>
      <c r="T61" s="109">
        <f t="shared" si="62"/>
        <v>64.383219999999994</v>
      </c>
      <c r="U61" s="109">
        <f t="shared" si="62"/>
        <v>101.28322</v>
      </c>
    </row>
    <row r="62" spans="2:26" x14ac:dyDescent="0.3">
      <c r="B62" s="239" t="s">
        <v>364</v>
      </c>
      <c r="D62" s="214">
        <v>5</v>
      </c>
      <c r="E62" s="215">
        <v>3.7</v>
      </c>
      <c r="F62" s="215">
        <v>70.5</v>
      </c>
      <c r="G62" s="215">
        <v>8.6</v>
      </c>
      <c r="H62" s="215">
        <v>10</v>
      </c>
      <c r="I62" s="215">
        <v>7.4</v>
      </c>
      <c r="J62" s="215">
        <v>8.3000000000000007</v>
      </c>
      <c r="K62" s="215"/>
      <c r="L62" s="215">
        <v>16.100000000000001</v>
      </c>
      <c r="M62" s="215">
        <v>6.9</v>
      </c>
      <c r="N62" s="215">
        <v>5.2</v>
      </c>
      <c r="O62" s="215">
        <v>33.299999999999997</v>
      </c>
      <c r="P62" s="214">
        <v>25.2</v>
      </c>
      <c r="Q62" s="215">
        <v>22.5</v>
      </c>
      <c r="R62" s="215">
        <v>21.3</v>
      </c>
      <c r="S62" s="215">
        <v>16.22</v>
      </c>
      <c r="T62" s="215">
        <v>36.9</v>
      </c>
      <c r="U62" s="215">
        <v>5.2</v>
      </c>
    </row>
    <row r="63" spans="2:26" x14ac:dyDescent="0.3">
      <c r="B63" s="239" t="s">
        <v>365</v>
      </c>
      <c r="D63" s="214">
        <v>-0.1</v>
      </c>
      <c r="E63" s="215">
        <v>-0.1</v>
      </c>
      <c r="F63" s="215">
        <v>-2</v>
      </c>
      <c r="G63" s="215">
        <v>-4.2</v>
      </c>
      <c r="H63" s="215">
        <v>-0.1</v>
      </c>
      <c r="I63" s="215">
        <v>-100.2</v>
      </c>
      <c r="J63" s="215">
        <v>-0.1</v>
      </c>
      <c r="K63" s="215">
        <v>-0.3</v>
      </c>
      <c r="L63" s="215">
        <v>-0.1</v>
      </c>
      <c r="M63" s="215">
        <f>-0.1</f>
        <v>-0.1</v>
      </c>
      <c r="N63" s="215">
        <f>-0.1</f>
        <v>-0.1</v>
      </c>
      <c r="O63" s="215">
        <v>-19.100000000000001</v>
      </c>
      <c r="P63" s="214">
        <v>0</v>
      </c>
      <c r="Q63" s="215">
        <v>0</v>
      </c>
      <c r="R63" s="215">
        <v>0</v>
      </c>
      <c r="S63" s="215">
        <v>-77.099999999999994</v>
      </c>
      <c r="T63" s="215">
        <v>0</v>
      </c>
      <c r="U63" s="215">
        <v>0</v>
      </c>
    </row>
    <row r="64" spans="2:26" x14ac:dyDescent="0.3">
      <c r="B64" s="240" t="s">
        <v>366</v>
      </c>
      <c r="C64" s="240"/>
      <c r="D64" s="242">
        <f t="shared" ref="D64:Q64" si="63">SUM(D61:D63)</f>
        <v>12.663220000000001</v>
      </c>
      <c r="E64" s="241">
        <f t="shared" si="63"/>
        <v>16.26322</v>
      </c>
      <c r="F64" s="241">
        <f t="shared" si="63"/>
        <v>84.763220000000004</v>
      </c>
      <c r="G64" s="241">
        <f t="shared" si="63"/>
        <v>89.163219999999995</v>
      </c>
      <c r="H64" s="241">
        <f t="shared" si="63"/>
        <v>99.063220000000001</v>
      </c>
      <c r="I64" s="241">
        <f t="shared" si="63"/>
        <v>6.263220000000004</v>
      </c>
      <c r="J64" s="241">
        <f t="shared" si="63"/>
        <v>14.463220000000005</v>
      </c>
      <c r="K64" s="241">
        <f t="shared" si="63"/>
        <v>14.163220000000004</v>
      </c>
      <c r="L64" s="241">
        <f t="shared" si="63"/>
        <v>30.163220000000003</v>
      </c>
      <c r="M64" s="241">
        <f t="shared" si="63"/>
        <v>36.96322</v>
      </c>
      <c r="N64" s="241">
        <f t="shared" si="63"/>
        <v>42.063220000000001</v>
      </c>
      <c r="O64" s="241">
        <f t="shared" si="63"/>
        <v>56.263219999999997</v>
      </c>
      <c r="P64" s="242">
        <f t="shared" si="63"/>
        <v>81.463219999999993</v>
      </c>
      <c r="Q64" s="241">
        <f t="shared" si="63"/>
        <v>103.96321999999999</v>
      </c>
      <c r="R64" s="241">
        <f>SUM(R61:R63)</f>
        <v>125.26321999999999</v>
      </c>
      <c r="S64" s="241">
        <f>SUM(S61:S63)</f>
        <v>64.383219999999994</v>
      </c>
      <c r="T64" s="241">
        <f>SUM(T61:T63)</f>
        <v>101.28322</v>
      </c>
      <c r="U64" s="241">
        <f>SUM(U61:U63)</f>
        <v>106.48322</v>
      </c>
    </row>
    <row r="65" spans="2:22" ht="5.0999999999999996" customHeight="1" x14ac:dyDescent="0.3">
      <c r="D65" s="212"/>
      <c r="P65" s="212"/>
    </row>
    <row r="66" spans="2:22" x14ac:dyDescent="0.3">
      <c r="B66" s="238" t="s">
        <v>441</v>
      </c>
      <c r="D66" s="212"/>
      <c r="P66" s="212"/>
    </row>
    <row r="67" spans="2:22" x14ac:dyDescent="0.3">
      <c r="B67" s="24" t="s">
        <v>363</v>
      </c>
      <c r="D67" s="126">
        <f>16883.53/1000</f>
        <v>16.88353</v>
      </c>
      <c r="E67" s="109">
        <f t="shared" ref="E67:U67" si="64">D70</f>
        <v>10.88353</v>
      </c>
      <c r="F67" s="109">
        <f t="shared" si="64"/>
        <v>9.3835300000000004</v>
      </c>
      <c r="G67" s="109">
        <f t="shared" si="64"/>
        <v>7.8835300000000004</v>
      </c>
      <c r="H67" s="109">
        <f t="shared" si="64"/>
        <v>5.3835300000000004</v>
      </c>
      <c r="I67" s="109">
        <f t="shared" si="64"/>
        <v>10.683530000000005</v>
      </c>
      <c r="J67" s="109">
        <f t="shared" si="64"/>
        <v>9.0835300000000032</v>
      </c>
      <c r="K67" s="109">
        <f t="shared" si="64"/>
        <v>2.2835300000000061</v>
      </c>
      <c r="L67" s="109">
        <f t="shared" si="64"/>
        <v>2.2835300000000061</v>
      </c>
      <c r="M67" s="109">
        <f t="shared" si="64"/>
        <v>2.9835300000000089</v>
      </c>
      <c r="N67" s="109">
        <f t="shared" si="64"/>
        <v>7.3835300000000075</v>
      </c>
      <c r="O67" s="109">
        <f t="shared" si="64"/>
        <v>8.1835300000000046</v>
      </c>
      <c r="P67" s="126">
        <f t="shared" si="64"/>
        <v>3.3835300000000075</v>
      </c>
      <c r="Q67" s="109">
        <f t="shared" si="64"/>
        <v>3.7835300000000061</v>
      </c>
      <c r="R67" s="109">
        <f t="shared" si="64"/>
        <v>5.483530000000016</v>
      </c>
      <c r="S67" s="109">
        <f t="shared" si="64"/>
        <v>6.0835300000000174</v>
      </c>
      <c r="T67" s="109">
        <f t="shared" si="64"/>
        <v>9.0835300000000245</v>
      </c>
      <c r="U67" s="109">
        <f t="shared" si="64"/>
        <v>9.9835300000000231</v>
      </c>
    </row>
    <row r="68" spans="2:22" x14ac:dyDescent="0.3">
      <c r="B68" s="239" t="s">
        <v>439</v>
      </c>
      <c r="D68" s="214">
        <v>41</v>
      </c>
      <c r="E68" s="215">
        <v>42</v>
      </c>
      <c r="F68" s="215">
        <v>39</v>
      </c>
      <c r="G68" s="215">
        <v>44.5</v>
      </c>
      <c r="H68" s="215">
        <v>77</v>
      </c>
      <c r="I68" s="215">
        <v>51.6</v>
      </c>
      <c r="J68" s="215">
        <v>53</v>
      </c>
      <c r="K68" s="215">
        <v>54</v>
      </c>
      <c r="L68" s="215">
        <v>56</v>
      </c>
      <c r="M68" s="215">
        <v>80</v>
      </c>
      <c r="N68" s="215">
        <v>56</v>
      </c>
      <c r="O68" s="215">
        <v>62.3</v>
      </c>
      <c r="P68" s="214">
        <v>55</v>
      </c>
      <c r="Q68" s="215">
        <v>61</v>
      </c>
      <c r="R68" s="215">
        <v>62</v>
      </c>
      <c r="S68" s="215">
        <v>92</v>
      </c>
      <c r="T68" s="215">
        <v>60</v>
      </c>
      <c r="U68" s="215">
        <v>59</v>
      </c>
    </row>
    <row r="69" spans="2:22" x14ac:dyDescent="0.3">
      <c r="B69" s="239" t="s">
        <v>440</v>
      </c>
      <c r="D69" s="214">
        <f>-47</f>
        <v>-47</v>
      </c>
      <c r="E69" s="215">
        <v>-43.5</v>
      </c>
      <c r="F69" s="215">
        <v>-40.5</v>
      </c>
      <c r="G69" s="215">
        <v>-47</v>
      </c>
      <c r="H69" s="215">
        <v>-71.7</v>
      </c>
      <c r="I69" s="215">
        <v>-53.2</v>
      </c>
      <c r="J69" s="215">
        <v>-59.8</v>
      </c>
      <c r="K69" s="215">
        <v>-54</v>
      </c>
      <c r="L69" s="215">
        <v>-55.3</v>
      </c>
      <c r="M69" s="215">
        <v>-75.599999999999994</v>
      </c>
      <c r="N69" s="215">
        <v>-55.2</v>
      </c>
      <c r="O69" s="215">
        <v>-67.099999999999994</v>
      </c>
      <c r="P69" s="214">
        <v>-54.6</v>
      </c>
      <c r="Q69" s="215">
        <v>-59.3</v>
      </c>
      <c r="R69" s="215">
        <v>-61.4</v>
      </c>
      <c r="S69" s="215">
        <v>-89</v>
      </c>
      <c r="T69" s="215">
        <v>-59.1</v>
      </c>
      <c r="U69" s="215">
        <v>-63.7</v>
      </c>
    </row>
    <row r="70" spans="2:22" x14ac:dyDescent="0.3">
      <c r="B70" s="240" t="s">
        <v>366</v>
      </c>
      <c r="C70" s="240"/>
      <c r="D70" s="242">
        <f t="shared" ref="D70:Q70" si="65">SUM(D67:D69)</f>
        <v>10.88353</v>
      </c>
      <c r="E70" s="270">
        <f t="shared" si="65"/>
        <v>9.3835300000000004</v>
      </c>
      <c r="F70" s="241">
        <f t="shared" si="65"/>
        <v>7.8835300000000004</v>
      </c>
      <c r="G70" s="241">
        <f t="shared" si="65"/>
        <v>5.3835300000000004</v>
      </c>
      <c r="H70" s="241">
        <f t="shared" si="65"/>
        <v>10.683530000000005</v>
      </c>
      <c r="I70" s="241">
        <f t="shared" si="65"/>
        <v>9.0835300000000032</v>
      </c>
      <c r="J70" s="241">
        <f t="shared" si="65"/>
        <v>2.2835300000000061</v>
      </c>
      <c r="K70" s="241">
        <f t="shared" si="65"/>
        <v>2.2835300000000061</v>
      </c>
      <c r="L70" s="241">
        <f t="shared" si="65"/>
        <v>2.9835300000000089</v>
      </c>
      <c r="M70" s="270">
        <f t="shared" si="65"/>
        <v>7.3835300000000075</v>
      </c>
      <c r="N70" s="241">
        <f t="shared" si="65"/>
        <v>8.1835300000000046</v>
      </c>
      <c r="O70" s="241">
        <f t="shared" si="65"/>
        <v>3.3835300000000075</v>
      </c>
      <c r="P70" s="242">
        <f t="shared" si="65"/>
        <v>3.7835300000000061</v>
      </c>
      <c r="Q70" s="241">
        <f t="shared" si="65"/>
        <v>5.483530000000016</v>
      </c>
      <c r="R70" s="241">
        <f>SUM(R67:R69)</f>
        <v>6.0835300000000174</v>
      </c>
      <c r="S70" s="270">
        <f>SUM(S67:S69)</f>
        <v>9.0835300000000245</v>
      </c>
      <c r="T70" s="241">
        <f>SUM(T67:T69)</f>
        <v>9.9835300000000231</v>
      </c>
      <c r="U70" s="241">
        <f>SUM(U67:U69)</f>
        <v>5.2835300000000274</v>
      </c>
    </row>
    <row r="71" spans="2:22" ht="5.0999999999999996" customHeight="1" x14ac:dyDescent="0.3">
      <c r="D71" s="212"/>
      <c r="P71" s="212"/>
    </row>
    <row r="72" spans="2:22" x14ac:dyDescent="0.3">
      <c r="B72" s="238" t="s">
        <v>536</v>
      </c>
      <c r="D72" s="212"/>
      <c r="P72" s="212"/>
    </row>
    <row r="73" spans="2:22" x14ac:dyDescent="0.3">
      <c r="B73" s="24" t="s">
        <v>363</v>
      </c>
      <c r="D73" s="126">
        <f>4988.41/1000</f>
        <v>4.98841</v>
      </c>
      <c r="E73" s="109">
        <f t="shared" ref="E73:U73" si="66">4988.41/1000</f>
        <v>4.98841</v>
      </c>
      <c r="F73" s="109">
        <f t="shared" si="66"/>
        <v>4.98841</v>
      </c>
      <c r="G73" s="109">
        <f t="shared" si="66"/>
        <v>4.98841</v>
      </c>
      <c r="H73" s="109">
        <f t="shared" si="66"/>
        <v>4.98841</v>
      </c>
      <c r="I73" s="109">
        <f t="shared" si="66"/>
        <v>4.98841</v>
      </c>
      <c r="J73" s="109">
        <f t="shared" si="66"/>
        <v>4.98841</v>
      </c>
      <c r="K73" s="109">
        <f t="shared" si="66"/>
        <v>4.98841</v>
      </c>
      <c r="L73" s="109">
        <f t="shared" si="66"/>
        <v>4.98841</v>
      </c>
      <c r="M73" s="109">
        <f t="shared" si="66"/>
        <v>4.98841</v>
      </c>
      <c r="N73" s="109">
        <f t="shared" si="66"/>
        <v>4.98841</v>
      </c>
      <c r="O73" s="109">
        <f t="shared" si="66"/>
        <v>4.98841</v>
      </c>
      <c r="P73" s="126">
        <f t="shared" si="66"/>
        <v>4.98841</v>
      </c>
      <c r="Q73" s="109">
        <f t="shared" si="66"/>
        <v>4.98841</v>
      </c>
      <c r="R73" s="109">
        <f t="shared" si="66"/>
        <v>4.98841</v>
      </c>
      <c r="S73" s="109">
        <f t="shared" si="66"/>
        <v>4.98841</v>
      </c>
      <c r="T73" s="109">
        <f t="shared" si="66"/>
        <v>4.98841</v>
      </c>
      <c r="U73" s="109">
        <f t="shared" si="66"/>
        <v>4.98841</v>
      </c>
    </row>
    <row r="74" spans="2:22" x14ac:dyDescent="0.3">
      <c r="B74" s="239" t="s">
        <v>439</v>
      </c>
      <c r="D74" s="214"/>
      <c r="E74" s="215"/>
      <c r="F74" s="215"/>
      <c r="G74" s="215"/>
      <c r="H74" s="215"/>
      <c r="I74" s="215"/>
      <c r="J74" s="215"/>
      <c r="K74" s="215"/>
      <c r="L74" s="215"/>
      <c r="M74" s="215"/>
      <c r="N74" s="215"/>
      <c r="O74" s="215"/>
      <c r="P74" s="214"/>
      <c r="Q74" s="215"/>
      <c r="R74" s="215"/>
      <c r="S74" s="215"/>
      <c r="T74" s="215"/>
      <c r="U74" s="215"/>
    </row>
    <row r="75" spans="2:22" x14ac:dyDescent="0.3">
      <c r="B75" s="239" t="s">
        <v>440</v>
      </c>
      <c r="D75" s="214"/>
      <c r="E75" s="215"/>
      <c r="F75" s="215"/>
      <c r="G75" s="215"/>
      <c r="H75" s="215"/>
      <c r="I75" s="215"/>
      <c r="J75" s="215"/>
      <c r="K75" s="215"/>
      <c r="L75" s="215"/>
      <c r="M75" s="215"/>
      <c r="N75" s="215"/>
      <c r="O75" s="215"/>
      <c r="P75" s="214"/>
      <c r="Q75" s="215"/>
      <c r="R75" s="215"/>
      <c r="S75" s="215"/>
      <c r="T75" s="215"/>
      <c r="U75" s="215"/>
    </row>
    <row r="76" spans="2:22" x14ac:dyDescent="0.3">
      <c r="B76" s="240" t="s">
        <v>366</v>
      </c>
      <c r="C76" s="240"/>
      <c r="D76" s="242">
        <f t="shared" ref="D76:Q76" si="67">SUM(D73:D75)</f>
        <v>4.98841</v>
      </c>
      <c r="E76" s="241">
        <f t="shared" si="67"/>
        <v>4.98841</v>
      </c>
      <c r="F76" s="241">
        <f t="shared" si="67"/>
        <v>4.98841</v>
      </c>
      <c r="G76" s="241">
        <f t="shared" si="67"/>
        <v>4.98841</v>
      </c>
      <c r="H76" s="241">
        <f t="shared" si="67"/>
        <v>4.98841</v>
      </c>
      <c r="I76" s="241">
        <f t="shared" si="67"/>
        <v>4.98841</v>
      </c>
      <c r="J76" s="241">
        <f t="shared" si="67"/>
        <v>4.98841</v>
      </c>
      <c r="K76" s="241">
        <f t="shared" si="67"/>
        <v>4.98841</v>
      </c>
      <c r="L76" s="241">
        <f t="shared" si="67"/>
        <v>4.98841</v>
      </c>
      <c r="M76" s="241">
        <f t="shared" si="67"/>
        <v>4.98841</v>
      </c>
      <c r="N76" s="241">
        <f t="shared" si="67"/>
        <v>4.98841</v>
      </c>
      <c r="O76" s="241">
        <f t="shared" si="67"/>
        <v>4.98841</v>
      </c>
      <c r="P76" s="242">
        <f t="shared" si="67"/>
        <v>4.98841</v>
      </c>
      <c r="Q76" s="241">
        <f t="shared" si="67"/>
        <v>4.98841</v>
      </c>
      <c r="R76" s="241">
        <f>SUM(R73:R75)</f>
        <v>4.98841</v>
      </c>
      <c r="S76" s="241">
        <f>SUM(S73:S75)</f>
        <v>4.98841</v>
      </c>
      <c r="T76" s="241">
        <f>SUM(T73:T75)</f>
        <v>4.98841</v>
      </c>
      <c r="U76" s="241">
        <f>SUM(U73:U75)</f>
        <v>4.98841</v>
      </c>
    </row>
    <row r="77" spans="2:22" ht="5.0999999999999996" customHeight="1" x14ac:dyDescent="0.3">
      <c r="D77" s="212"/>
      <c r="P77" s="212"/>
    </row>
    <row r="78" spans="2:22" x14ac:dyDescent="0.3">
      <c r="B78" s="243" t="s">
        <v>367</v>
      </c>
      <c r="D78" s="52">
        <f>Detail_BS!T10</f>
        <v>178.77546000000001</v>
      </c>
      <c r="E78" s="52">
        <f>Detail_BS!U10</f>
        <v>257.31148999999994</v>
      </c>
      <c r="F78" s="52">
        <f>Detail_BS!V10</f>
        <v>266.13661999999999</v>
      </c>
      <c r="G78" s="52">
        <f>Detail_BS!W10</f>
        <v>223.2638</v>
      </c>
      <c r="H78" s="52">
        <f>Detail_BS!X10</f>
        <v>196.11917000000003</v>
      </c>
      <c r="I78" s="52">
        <f>Detail_BS!Y10</f>
        <v>83.838719999999995</v>
      </c>
      <c r="J78" s="52">
        <f>Detail_BS!Z10</f>
        <v>89.65879000000001</v>
      </c>
      <c r="K78" s="52">
        <f>Detail_BS!AA10</f>
        <v>92.966120000000018</v>
      </c>
      <c r="L78" s="52">
        <f>Detail_BS!AB10</f>
        <v>104.72642999999999</v>
      </c>
      <c r="M78" s="52">
        <f>Detail_BS!AC10</f>
        <v>111.90772</v>
      </c>
      <c r="N78" s="52">
        <f>Detail_BS!AD10</f>
        <v>110.2967</v>
      </c>
      <c r="O78" s="52">
        <f>Detail_BS!AE10</f>
        <v>114.46915</v>
      </c>
      <c r="P78" s="52">
        <f>Detail_BS!AF10</f>
        <v>158.75310000000002</v>
      </c>
      <c r="Q78" s="52">
        <f>Detail_BS!AG10</f>
        <v>182.22504000000004</v>
      </c>
      <c r="R78" s="52">
        <f>Detail_BS!AH10</f>
        <v>206.62311000000003</v>
      </c>
      <c r="S78" s="52">
        <f>Detail_BS!AI10</f>
        <v>140.97455000000002</v>
      </c>
      <c r="T78" s="52">
        <f>Detail_BS!AJ10</f>
        <v>166.36231000000001</v>
      </c>
      <c r="U78" s="52">
        <f>Detail_BS!AK10</f>
        <v>176.18610999999999</v>
      </c>
      <c r="V78">
        <f>Detail_BS!AL10</f>
        <v>0</v>
      </c>
    </row>
    <row r="79" spans="2:22" x14ac:dyDescent="0.3">
      <c r="B79" s="36" t="s">
        <v>368</v>
      </c>
      <c r="D79" s="61">
        <f t="shared" ref="D79:U79" si="68">D58+D64+D70+D76-D78</f>
        <v>1.0499900000000082</v>
      </c>
      <c r="E79" s="269">
        <f>E58+E64+E70+E76-E78</f>
        <v>-64.886039999999923</v>
      </c>
      <c r="F79" s="61">
        <f t="shared" si="68"/>
        <v>7.2888300000000754</v>
      </c>
      <c r="G79" s="61">
        <f t="shared" si="68"/>
        <v>1.0616500000000144</v>
      </c>
      <c r="H79" s="61">
        <f t="shared" si="68"/>
        <v>5.9062800000000095</v>
      </c>
      <c r="I79" s="61">
        <f t="shared" si="68"/>
        <v>-0.51326999999996303</v>
      </c>
      <c r="J79" s="61">
        <f t="shared" si="68"/>
        <v>1.3326600000000468</v>
      </c>
      <c r="K79" s="61">
        <f t="shared" si="68"/>
        <v>-0.40466999999996744</v>
      </c>
      <c r="L79" s="61">
        <f t="shared" si="68"/>
        <v>0.9850200000000342</v>
      </c>
      <c r="M79" s="269">
        <f t="shared" si="68"/>
        <v>-20.796269999999964</v>
      </c>
      <c r="N79" s="61">
        <f t="shared" si="68"/>
        <v>-8.5249999999987836E-2</v>
      </c>
      <c r="O79" s="61">
        <f t="shared" si="68"/>
        <v>0.24230000000000018</v>
      </c>
      <c r="P79" s="61">
        <f t="shared" si="68"/>
        <v>-0.14165000000002692</v>
      </c>
      <c r="Q79" s="61">
        <f t="shared" si="68"/>
        <v>-0.91359000000005608</v>
      </c>
      <c r="R79" s="61">
        <f t="shared" si="68"/>
        <v>-0.91166000000004033</v>
      </c>
      <c r="S79" s="269">
        <f t="shared" si="68"/>
        <v>-22.743100000000013</v>
      </c>
      <c r="T79" s="61">
        <f t="shared" si="68"/>
        <v>-0.13086000000001263</v>
      </c>
      <c r="U79" s="61">
        <f t="shared" si="68"/>
        <v>1.5453400000000101</v>
      </c>
    </row>
    <row r="80" spans="2:22" ht="5.0999999999999996" customHeight="1" x14ac:dyDescent="0.3">
      <c r="D80" s="212"/>
      <c r="P80" s="212"/>
    </row>
    <row r="81" spans="2:21" x14ac:dyDescent="0.3">
      <c r="B81" s="238" t="s">
        <v>652</v>
      </c>
    </row>
    <row r="82" spans="2:21" x14ac:dyDescent="0.3">
      <c r="B82" s="24" t="s">
        <v>654</v>
      </c>
      <c r="D82" s="460">
        <f>SUMIFS('Mtn Commerce Bk - Payroll'!$H:$H,'Mtn Commerce Bk - Payroll'!$C:$C,'Proof of Cash'!D$3)</f>
        <v>0</v>
      </c>
      <c r="E82" s="460">
        <f>SUMIFS('Mtn Commerce Bk - Payroll'!$H:$H,'Mtn Commerce Bk - Payroll'!$C:$C,'Proof of Cash'!E$3)</f>
        <v>0</v>
      </c>
      <c r="F82" s="460">
        <f>SUMIFS('Mtn Commerce Bk - Payroll'!$H:$H,'Mtn Commerce Bk - Payroll'!$C:$C,'Proof of Cash'!F$3)</f>
        <v>0</v>
      </c>
      <c r="G82" s="460">
        <f>SUMIFS('Mtn Commerce Bk - Payroll'!$H:$H,'Mtn Commerce Bk - Payroll'!$C:$C,'Proof of Cash'!G$3)</f>
        <v>0</v>
      </c>
      <c r="H82" s="460">
        <f>SUMIFS('Mtn Commerce Bk - Payroll'!$H:$H,'Mtn Commerce Bk - Payroll'!$C:$C,'Proof of Cash'!H$3)</f>
        <v>0</v>
      </c>
      <c r="I82" s="460">
        <f>SUMIFS('Mtn Commerce Bk - Payroll'!$H:$H,'Mtn Commerce Bk - Payroll'!$C:$C,'Proof of Cash'!I$3)</f>
        <v>0</v>
      </c>
      <c r="J82" s="460">
        <f>SUMIFS('Mtn Commerce Bk - Payroll'!$H:$H,'Mtn Commerce Bk - Payroll'!$C:$C,'Proof of Cash'!J$3)</f>
        <v>0</v>
      </c>
      <c r="K82" s="460">
        <f>SUMIFS('Mtn Commerce Bk - Payroll'!$H:$H,'Mtn Commerce Bk - Payroll'!$C:$C,'Proof of Cash'!K$3)</f>
        <v>0</v>
      </c>
      <c r="L82" s="460">
        <f>SUMIFS('Mtn Commerce Bk - Payroll'!$H:$H,'Mtn Commerce Bk - Payroll'!$C:$C,'Proof of Cash'!L$3)</f>
        <v>0</v>
      </c>
      <c r="M82" s="460">
        <f>SUMIFS('Mtn Commerce Bk - Payroll'!$H:$H,'Mtn Commerce Bk - Payroll'!$C:$C,'Proof of Cash'!M$3)</f>
        <v>0</v>
      </c>
      <c r="N82" s="460">
        <f>SUMIFS('Mtn Commerce Bk - Payroll'!$H:$H,'Mtn Commerce Bk - Payroll'!$C:$C,'Proof of Cash'!N$3)</f>
        <v>0</v>
      </c>
      <c r="O82" s="460">
        <f>SUMIFS('Mtn Commerce Bk - Payroll'!$H:$H,'Mtn Commerce Bk - Payroll'!$C:$C,'Proof of Cash'!O$3)</f>
        <v>0</v>
      </c>
      <c r="P82" s="460">
        <f>SUMIFS('Mtn Commerce Bk - Payroll'!$H:$H,'Mtn Commerce Bk - Payroll'!$C:$C,'Proof of Cash'!P$3)</f>
        <v>0</v>
      </c>
      <c r="Q82" s="460">
        <f>SUMIFS('Mtn Commerce Bk - Payroll'!$H:$H,'Mtn Commerce Bk - Payroll'!$C:$C,'Proof of Cash'!Q$3)</f>
        <v>0</v>
      </c>
      <c r="R82" s="460">
        <f>SUMIFS('Mtn Commerce Bk - Payroll'!$H:$H,'Mtn Commerce Bk - Payroll'!$C:$C,'Proof of Cash'!R$3)</f>
        <v>0</v>
      </c>
      <c r="S82" s="460">
        <f>SUMIFS('Mtn Commerce Bk - Payroll'!$H:$H,'Mtn Commerce Bk - Payroll'!$C:$C,'Proof of Cash'!S$3)</f>
        <v>0</v>
      </c>
      <c r="T82" s="460">
        <f>SUMIFS('Mtn Commerce Bk - Payroll'!$H:$H,'Mtn Commerce Bk - Payroll'!$C:$C,'Proof of Cash'!T$3)</f>
        <v>0</v>
      </c>
      <c r="U82" s="460">
        <f>SUMIFS('Mtn Commerce Bk - Payroll'!$H:$H,'Mtn Commerce Bk - Payroll'!$C:$C,'Proof of Cash'!U$3)</f>
        <v>0</v>
      </c>
    </row>
    <row r="83" spans="2:21" x14ac:dyDescent="0.3">
      <c r="B83" s="24" t="s">
        <v>655</v>
      </c>
      <c r="D83" s="460">
        <f>SUMIFS('Mtn Commerce Bk - Payroll'!$H:$H,'Mtn Commerce Bk - Payroll'!$C:$C,'Proof of Cash'!D$3)</f>
        <v>0</v>
      </c>
      <c r="E83" s="460">
        <f>SUMIFS('Mtn Commerce Bk - Payroll'!$H:$H,'Mtn Commerce Bk - Payroll'!$C:$C,'Proof of Cash'!E$3)</f>
        <v>0</v>
      </c>
      <c r="F83" s="460">
        <f>SUMIFS('Mtn Commerce Bk - Payroll'!$H:$H,'Mtn Commerce Bk - Payroll'!$C:$C,'Proof of Cash'!F$3)</f>
        <v>0</v>
      </c>
      <c r="G83" s="460">
        <f>SUMIFS('Mtn Commerce Bk - Payroll'!$H:$H,'Mtn Commerce Bk - Payroll'!$C:$C,'Proof of Cash'!G$3)</f>
        <v>0</v>
      </c>
      <c r="H83" s="460">
        <f>SUMIFS('Mtn Commerce Bk - Payroll'!$H:$H,'Mtn Commerce Bk - Payroll'!$C:$C,'Proof of Cash'!H$3)</f>
        <v>0</v>
      </c>
      <c r="I83" s="460">
        <f>SUMIFS('Mtn Commerce Bk - Payroll'!$H:$H,'Mtn Commerce Bk - Payroll'!$C:$C,'Proof of Cash'!I$3)</f>
        <v>0</v>
      </c>
      <c r="J83" s="460">
        <f>SUMIFS('Mtn Commerce Bk - Payroll'!$H:$H,'Mtn Commerce Bk - Payroll'!$C:$C,'Proof of Cash'!J$3)</f>
        <v>0</v>
      </c>
      <c r="K83" s="460">
        <f>SUMIFS('Mtn Commerce Bk - Payroll'!$H:$H,'Mtn Commerce Bk - Payroll'!$C:$C,'Proof of Cash'!K$3)</f>
        <v>0</v>
      </c>
      <c r="L83" s="460">
        <f>SUMIFS('Mtn Commerce Bk - Payroll'!$H:$H,'Mtn Commerce Bk - Payroll'!$C:$C,'Proof of Cash'!L$3)</f>
        <v>0</v>
      </c>
      <c r="M83" s="460">
        <f>SUMIFS('Mtn Commerce Bk - Payroll'!$H:$H,'Mtn Commerce Bk - Payroll'!$C:$C,'Proof of Cash'!M$3)</f>
        <v>0</v>
      </c>
      <c r="N83" s="460">
        <f>SUMIFS('Mtn Commerce Bk - Payroll'!$H:$H,'Mtn Commerce Bk - Payroll'!$C:$C,'Proof of Cash'!N$3)</f>
        <v>0</v>
      </c>
      <c r="O83" s="460">
        <f>SUMIFS('Mtn Commerce Bk - Payroll'!$H:$H,'Mtn Commerce Bk - Payroll'!$C:$C,'Proof of Cash'!O$3)</f>
        <v>0</v>
      </c>
      <c r="P83" s="460">
        <f>SUMIFS('Mtn Commerce Bk - Payroll'!$H:$H,'Mtn Commerce Bk - Payroll'!$C:$C,'Proof of Cash'!P$3)</f>
        <v>0</v>
      </c>
      <c r="Q83" s="460">
        <f>SUMIFS('Mtn Commerce Bk - Payroll'!$H:$H,'Mtn Commerce Bk - Payroll'!$C:$C,'Proof of Cash'!Q$3)</f>
        <v>0</v>
      </c>
      <c r="R83" s="460">
        <f>SUMIFS('Mtn Commerce Bk - Payroll'!$H:$H,'Mtn Commerce Bk - Payroll'!$C:$C,'Proof of Cash'!R$3)</f>
        <v>0</v>
      </c>
      <c r="S83" s="460">
        <f>SUMIFS('Mtn Commerce Bk - Payroll'!$H:$H,'Mtn Commerce Bk - Payroll'!$C:$C,'Proof of Cash'!S$3)</f>
        <v>0</v>
      </c>
      <c r="T83" s="460">
        <f>SUMIFS('Mtn Commerce Bk - Payroll'!$H:$H,'Mtn Commerce Bk - Payroll'!$C:$C,'Proof of Cash'!T$3)</f>
        <v>0</v>
      </c>
      <c r="U83" s="460">
        <f>SUMIFS('Mtn Commerce Bk - Payroll'!$H:$H,'Mtn Commerce Bk - Payroll'!$C:$C,'Proof of Cash'!U$3)</f>
        <v>0</v>
      </c>
    </row>
    <row r="84" spans="2:21" x14ac:dyDescent="0.3">
      <c r="B84" s="24" t="s">
        <v>656</v>
      </c>
      <c r="D84" s="460">
        <f>SUMIFS('Bank of TN - Operating'!$H:$H,'Bank of TN - Operating'!$C:$C,'Proof of Cash'!D$3)/1000</f>
        <v>41</v>
      </c>
      <c r="E84" s="460">
        <f>SUMIFS('Bank of TN - Operating'!$H:$H,'Bank of TN - Operating'!$C:$C,'Proof of Cash'!E$3)/1000</f>
        <v>42</v>
      </c>
      <c r="F84" s="460">
        <f>SUMIFS('Bank of TN - Operating'!$H:$H,'Bank of TN - Operating'!$C:$C,'Proof of Cash'!F$3)/1000</f>
        <v>39</v>
      </c>
      <c r="G84" s="460">
        <f>SUMIFS('Bank of TN - Operating'!$H:$H,'Bank of TN - Operating'!$C:$C,'Proof of Cash'!G$3)/1000</f>
        <v>44.5</v>
      </c>
      <c r="H84" s="460">
        <f>SUMIFS('Bank of TN - Operating'!$H:$H,'Bank of TN - Operating'!$C:$C,'Proof of Cash'!H$3)/1000</f>
        <v>77</v>
      </c>
      <c r="I84" s="460">
        <f>SUMIFS('Bank of TN - Operating'!$H:$H,'Bank of TN - Operating'!$C:$C,'Proof of Cash'!I$3)/1000</f>
        <v>51</v>
      </c>
      <c r="J84" s="460">
        <f>SUMIFS('Bank of TN - Operating'!$H:$H,'Bank of TN - Operating'!$C:$C,'Proof of Cash'!J$3)/1000</f>
        <v>53</v>
      </c>
      <c r="K84" s="460">
        <f>SUMIFS('Bank of TN - Operating'!$H:$H,'Bank of TN - Operating'!$C:$C,'Proof of Cash'!K$3)/1000</f>
        <v>54</v>
      </c>
      <c r="L84" s="460">
        <f>SUMIFS('Bank of TN - Operating'!$H:$H,'Bank of TN - Operating'!$C:$C,'Proof of Cash'!L$3)/1000</f>
        <v>56</v>
      </c>
      <c r="M84" s="460">
        <f>SUMIFS('Bank of TN - Operating'!$H:$H,'Bank of TN - Operating'!$C:$C,'Proof of Cash'!M$3)/1000</f>
        <v>80</v>
      </c>
      <c r="N84" s="460">
        <f>SUMIFS('Bank of TN - Operating'!$H:$H,'Bank of TN - Operating'!$C:$C,'Proof of Cash'!N$3)/1000</f>
        <v>56</v>
      </c>
      <c r="O84" s="460">
        <f>SUMIFS('Bank of TN - Operating'!$H:$H,'Bank of TN - Operating'!$C:$C,'Proof of Cash'!O$3)/1000</f>
        <v>60</v>
      </c>
      <c r="P84" s="460">
        <f>SUMIFS('Bank of TN - Operating'!$H:$H,'Bank of TN - Operating'!$C:$C,'Proof of Cash'!P$3)/1000</f>
        <v>55</v>
      </c>
      <c r="Q84" s="460">
        <f>SUMIFS('Bank of TN - Operating'!$H:$H,'Bank of TN - Operating'!$C:$C,'Proof of Cash'!Q$3)/1000</f>
        <v>61</v>
      </c>
      <c r="R84" s="460">
        <f>SUMIFS('Bank of TN - Operating'!$H:$H,'Bank of TN - Operating'!$C:$C,'Proof of Cash'!R$3)/1000</f>
        <v>62</v>
      </c>
      <c r="S84" s="460">
        <f>SUMIFS('Bank of TN - Operating'!$H:$H,'Bank of TN - Operating'!$C:$C,'Proof of Cash'!S$3)/1000</f>
        <v>92</v>
      </c>
      <c r="T84" s="460">
        <f>SUMIFS('Bank of TN - Operating'!$H:$H,'Bank of TN - Operating'!$C:$C,'Proof of Cash'!T$3)/1000</f>
        <v>60</v>
      </c>
      <c r="U84" s="460">
        <f>SUMIFS('Bank of TN - Operating'!$H:$H,'Bank of TN - Operating'!$C:$C,'Proof of Cash'!U$3)/1000</f>
        <v>59</v>
      </c>
    </row>
    <row r="85" spans="2:21" x14ac:dyDescent="0.3">
      <c r="B85" s="24" t="s">
        <v>657</v>
      </c>
      <c r="D85" s="460">
        <f>SUMIFS('Bank of TN - Payroll'!$H:$H,'Bank of TN - Payroll'!$C:$C,'Proof of Cash'!D$3)/1000</f>
        <v>41</v>
      </c>
      <c r="E85" s="460">
        <f>SUMIFS('Bank of TN - Payroll'!$H:$H,'Bank of TN - Payroll'!$C:$C,'Proof of Cash'!E$3)/1000</f>
        <v>42</v>
      </c>
      <c r="F85" s="460">
        <f>SUMIFS('Bank of TN - Payroll'!$H:$H,'Bank of TN - Payroll'!$C:$C,'Proof of Cash'!F$3)/1000</f>
        <v>39</v>
      </c>
      <c r="G85" s="460">
        <f>SUMIFS('Bank of TN - Payroll'!$H:$H,'Bank of TN - Payroll'!$C:$C,'Proof of Cash'!G$3)/1000</f>
        <v>44.5</v>
      </c>
      <c r="H85" s="460">
        <f>SUMIFS('Bank of TN - Payroll'!$H:$H,'Bank of TN - Payroll'!$C:$C,'Proof of Cash'!H$3)/1000</f>
        <v>77</v>
      </c>
      <c r="I85" s="460">
        <f>SUMIFS('Bank of TN - Payroll'!$H:$H,'Bank of TN - Payroll'!$C:$C,'Proof of Cash'!I$3)/1000</f>
        <v>51</v>
      </c>
      <c r="J85" s="460">
        <f>SUMIFS('Bank of TN - Payroll'!$H:$H,'Bank of TN - Payroll'!$C:$C,'Proof of Cash'!J$3)/1000</f>
        <v>53</v>
      </c>
      <c r="K85" s="460">
        <f>SUMIFS('Bank of TN - Payroll'!$H:$H,'Bank of TN - Payroll'!$C:$C,'Proof of Cash'!K$3)/1000</f>
        <v>54</v>
      </c>
      <c r="L85" s="460">
        <f>SUMIFS('Bank of TN - Payroll'!$H:$H,'Bank of TN - Payroll'!$C:$C,'Proof of Cash'!L$3)/1000</f>
        <v>56</v>
      </c>
      <c r="M85" s="460">
        <f>SUMIFS('Bank of TN - Payroll'!$H:$H,'Bank of TN - Payroll'!$C:$C,'Proof of Cash'!M$3)/1000</f>
        <v>80</v>
      </c>
      <c r="N85" s="460">
        <f>SUMIFS('Bank of TN - Payroll'!$H:$H,'Bank of TN - Payroll'!$C:$C,'Proof of Cash'!N$3)/1000</f>
        <v>56</v>
      </c>
      <c r="O85" s="460">
        <f>SUMIFS('Bank of TN - Payroll'!$H:$H,'Bank of TN - Payroll'!$C:$C,'Proof of Cash'!O$3)/1000</f>
        <v>60</v>
      </c>
      <c r="P85" s="460">
        <f>SUMIFS('Bank of TN - Payroll'!$H:$H,'Bank of TN - Payroll'!$C:$C,'Proof of Cash'!P$3)/1000</f>
        <v>55</v>
      </c>
      <c r="Q85" s="460">
        <f>SUMIFS('Bank of TN - Payroll'!$H:$H,'Bank of TN - Payroll'!$C:$C,'Proof of Cash'!Q$3)/1000</f>
        <v>61</v>
      </c>
      <c r="R85" s="460">
        <f>SUMIFS('Bank of TN - Payroll'!$H:$H,'Bank of TN - Payroll'!$C:$C,'Proof of Cash'!R$3)/1000</f>
        <v>62</v>
      </c>
      <c r="S85" s="460">
        <f>SUMIFS('Bank of TN - Payroll'!$H:$H,'Bank of TN - Payroll'!$C:$C,'Proof of Cash'!S$3)/1000</f>
        <v>92</v>
      </c>
      <c r="T85" s="460">
        <f>SUMIFS('Bank of TN - Payroll'!$H:$H,'Bank of TN - Payroll'!$C:$C,'Proof of Cash'!T$3)/1000</f>
        <v>60</v>
      </c>
      <c r="U85" s="460">
        <f>SUMIFS('Bank of TN - Payroll'!$H:$H,'Bank of TN - Payroll'!$C:$C,'Proof of Cash'!U$3)/1000</f>
        <v>59</v>
      </c>
    </row>
    <row r="86" spans="2:21" x14ac:dyDescent="0.3">
      <c r="B86" s="240" t="s">
        <v>653</v>
      </c>
      <c r="C86" s="240"/>
      <c r="D86" s="241">
        <f t="shared" ref="D86:U86" si="69">SUM(D82:D85)</f>
        <v>82</v>
      </c>
      <c r="E86" s="241">
        <f t="shared" si="69"/>
        <v>84</v>
      </c>
      <c r="F86" s="241">
        <f t="shared" si="69"/>
        <v>78</v>
      </c>
      <c r="G86" s="241">
        <f t="shared" si="69"/>
        <v>89</v>
      </c>
      <c r="H86" s="241">
        <f t="shared" si="69"/>
        <v>154</v>
      </c>
      <c r="I86" s="241">
        <f t="shared" si="69"/>
        <v>102</v>
      </c>
      <c r="J86" s="241">
        <f t="shared" si="69"/>
        <v>106</v>
      </c>
      <c r="K86" s="241">
        <f t="shared" si="69"/>
        <v>108</v>
      </c>
      <c r="L86" s="241">
        <f t="shared" si="69"/>
        <v>112</v>
      </c>
      <c r="M86" s="241">
        <f t="shared" si="69"/>
        <v>160</v>
      </c>
      <c r="N86" s="241">
        <f t="shared" si="69"/>
        <v>112</v>
      </c>
      <c r="O86" s="241">
        <f t="shared" si="69"/>
        <v>120</v>
      </c>
      <c r="P86" s="241">
        <f t="shared" si="69"/>
        <v>110</v>
      </c>
      <c r="Q86" s="241">
        <f t="shared" si="69"/>
        <v>122</v>
      </c>
      <c r="R86" s="241">
        <f t="shared" si="69"/>
        <v>124</v>
      </c>
      <c r="S86" s="241">
        <f t="shared" si="69"/>
        <v>184</v>
      </c>
      <c r="T86" s="241">
        <f t="shared" si="69"/>
        <v>120</v>
      </c>
      <c r="U86" s="241">
        <f t="shared" si="69"/>
        <v>118</v>
      </c>
    </row>
  </sheetData>
  <conditionalFormatting sqref="D23:U23">
    <cfRule type="colorScale" priority="3">
      <colorScale>
        <cfvo type="min"/>
        <cfvo type="percentile" val="50"/>
        <cfvo type="max"/>
        <color rgb="FF63BE7B"/>
        <color rgb="FFFFEB84"/>
        <color rgb="FFF8696B"/>
      </colorScale>
    </cfRule>
  </conditionalFormatting>
  <conditionalFormatting sqref="D47:U4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D24ED-8193-4F1B-87AF-B23577A61586}">
  <sheetPr codeName="Sheet7"/>
  <dimension ref="A1:M3"/>
  <sheetViews>
    <sheetView workbookViewId="0">
      <selection activeCell="A3" sqref="A3"/>
    </sheetView>
  </sheetViews>
  <sheetFormatPr defaultRowHeight="13.8" x14ac:dyDescent="0.3"/>
  <cols>
    <col min="1" max="1" width="32.44140625" customWidth="1"/>
    <col min="2" max="2" width="18.6640625" bestFit="1" customWidth="1"/>
    <col min="3" max="3" width="21.88671875" bestFit="1" customWidth="1"/>
    <col min="4" max="4" width="7.44140625" bestFit="1" customWidth="1"/>
    <col min="5" max="5" width="9.33203125" bestFit="1" customWidth="1"/>
    <col min="6" max="6" width="25" bestFit="1" customWidth="1"/>
    <col min="7" max="7" width="10.109375" bestFit="1" customWidth="1"/>
    <col min="8" max="8" width="7.88671875" bestFit="1" customWidth="1"/>
    <col min="9" max="9" width="5.33203125" bestFit="1" customWidth="1"/>
    <col min="10" max="10" width="116.109375" bestFit="1" customWidth="1"/>
    <col min="11" max="11" width="12.109375" bestFit="1" customWidth="1"/>
    <col min="12" max="12" width="16.88671875" bestFit="1" customWidth="1"/>
    <col min="13" max="13" width="11.8867187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566</v>
      </c>
      <c r="B2" t="s">
        <v>376</v>
      </c>
      <c r="C2" s="449">
        <v>45046</v>
      </c>
      <c r="D2" t="s">
        <v>466</v>
      </c>
      <c r="E2" t="s">
        <v>567</v>
      </c>
      <c r="F2" t="s">
        <v>568</v>
      </c>
      <c r="G2" s="449">
        <v>45030</v>
      </c>
      <c r="H2">
        <v>10000</v>
      </c>
      <c r="I2" t="s">
        <v>569</v>
      </c>
      <c r="J2" t="s">
        <v>570</v>
      </c>
      <c r="K2">
        <v>1</v>
      </c>
      <c r="L2">
        <v>1</v>
      </c>
    </row>
    <row r="3" spans="1:13" x14ac:dyDescent="0.3">
      <c r="A3" t="s">
        <v>566</v>
      </c>
      <c r="B3" t="s">
        <v>376</v>
      </c>
      <c r="C3" s="449">
        <v>45291</v>
      </c>
      <c r="D3" t="s">
        <v>466</v>
      </c>
      <c r="E3" t="s">
        <v>571</v>
      </c>
      <c r="F3" t="s">
        <v>568</v>
      </c>
      <c r="G3" s="449">
        <v>45287</v>
      </c>
      <c r="H3">
        <v>120000</v>
      </c>
      <c r="I3" t="s">
        <v>569</v>
      </c>
      <c r="J3" t="s">
        <v>572</v>
      </c>
      <c r="K3">
        <v>1</v>
      </c>
      <c r="L3">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9F99-0F88-4154-A316-73C2C3FC6391}">
  <sheetPr codeName="Sheet22"/>
  <dimension ref="A1:M4"/>
  <sheetViews>
    <sheetView workbookViewId="0">
      <selection activeCell="J5" sqref="J5"/>
    </sheetView>
  </sheetViews>
  <sheetFormatPr defaultRowHeight="13.8" x14ac:dyDescent="0.3"/>
  <cols>
    <col min="1" max="1" width="19.5546875" bestFit="1" customWidth="1"/>
    <col min="7" max="7" width="10.4414062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45077</v>
      </c>
      <c r="D2" t="s">
        <v>466</v>
      </c>
      <c r="E2" t="s">
        <v>574</v>
      </c>
      <c r="F2" t="s">
        <v>568</v>
      </c>
      <c r="G2" s="449">
        <v>45058</v>
      </c>
      <c r="H2">
        <v>5000</v>
      </c>
      <c r="I2" t="s">
        <v>569</v>
      </c>
      <c r="J2" t="s">
        <v>575</v>
      </c>
      <c r="K2">
        <v>1</v>
      </c>
      <c r="L2">
        <v>1</v>
      </c>
    </row>
    <row r="3" spans="1:13" x14ac:dyDescent="0.3">
      <c r="A3" t="s">
        <v>379</v>
      </c>
      <c r="B3" t="s">
        <v>378</v>
      </c>
      <c r="C3" s="449">
        <v>45230</v>
      </c>
      <c r="D3" t="s">
        <v>466</v>
      </c>
      <c r="E3" t="s">
        <v>576</v>
      </c>
      <c r="F3" t="s">
        <v>568</v>
      </c>
      <c r="G3" s="449">
        <v>45202</v>
      </c>
      <c r="H3">
        <v>30000</v>
      </c>
      <c r="I3" t="s">
        <v>569</v>
      </c>
      <c r="J3" t="s">
        <v>577</v>
      </c>
      <c r="K3">
        <v>1</v>
      </c>
      <c r="L3">
        <v>1</v>
      </c>
    </row>
    <row r="4" spans="1:13" x14ac:dyDescent="0.3">
      <c r="A4" t="s">
        <v>379</v>
      </c>
      <c r="B4" t="s">
        <v>378</v>
      </c>
      <c r="C4" s="449">
        <v>45657</v>
      </c>
      <c r="D4" t="s">
        <v>466</v>
      </c>
      <c r="E4" t="s">
        <v>578</v>
      </c>
      <c r="F4" t="s">
        <v>579</v>
      </c>
      <c r="G4" s="449">
        <v>45649</v>
      </c>
      <c r="H4">
        <v>2300</v>
      </c>
      <c r="I4" t="s">
        <v>569</v>
      </c>
      <c r="J4" t="s">
        <v>580</v>
      </c>
      <c r="K4">
        <v>1</v>
      </c>
      <c r="L4">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FE2A-351E-4661-9371-49EC6C370D49}">
  <sheetPr codeName="Sheet17">
    <tabColor theme="1"/>
  </sheetPr>
  <dimension ref="A1"/>
  <sheetViews>
    <sheetView view="pageBreakPreview" topLeftCell="A2" zoomScale="60" zoomScaleNormal="100" workbookViewId="0">
      <selection activeCell="H15" sqref="H15"/>
    </sheetView>
  </sheetViews>
  <sheetFormatPr defaultRowHeight="13.8" x14ac:dyDescent="0.3"/>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E4B5-FE95-4524-BB09-DE7464E29A52}">
  <sheetPr codeName="Sheet18">
    <tabColor theme="2"/>
  </sheetPr>
  <dimension ref="B2:AK29"/>
  <sheetViews>
    <sheetView showGridLines="0" zoomScale="145" zoomScaleNormal="145" workbookViewId="0">
      <pane xSplit="6" ySplit="2" topLeftCell="P3" activePane="bottomRight" state="frozen"/>
      <selection pane="topRight" activeCell="G1" sqref="G1"/>
      <selection pane="bottomLeft" activeCell="A3" sqref="A3"/>
      <selection pane="bottomRight" activeCell="S27" sqref="S27:S29"/>
    </sheetView>
  </sheetViews>
  <sheetFormatPr defaultRowHeight="13.8" x14ac:dyDescent="0.3"/>
  <cols>
    <col min="1" max="1" width="5.5546875" customWidth="1"/>
    <col min="2" max="2" width="7.109375" customWidth="1"/>
    <col min="3" max="3" width="29.5546875" bestFit="1" customWidth="1"/>
    <col min="4" max="4" width="24" bestFit="1" customWidth="1"/>
    <col min="5" max="5" width="23.6640625" bestFit="1" customWidth="1"/>
    <col min="6" max="6" width="20.5546875" bestFit="1" customWidth="1"/>
    <col min="7" max="7" width="8.88671875" bestFit="1" customWidth="1"/>
    <col min="8" max="8" width="5.88671875" bestFit="1" customWidth="1"/>
    <col min="9" max="9" width="6.109375" bestFit="1" customWidth="1"/>
    <col min="10" max="10" width="6.6640625" bestFit="1" customWidth="1"/>
    <col min="11" max="11" width="6.109375" bestFit="1" customWidth="1"/>
    <col min="12" max="12" width="6.88671875" bestFit="1" customWidth="1"/>
    <col min="13" max="13" width="6" bestFit="1" customWidth="1"/>
    <col min="14" max="14" width="5.44140625" bestFit="1" customWidth="1"/>
    <col min="15" max="15" width="6.44140625" bestFit="1" customWidth="1"/>
    <col min="16" max="16" width="6.33203125" bestFit="1" customWidth="1"/>
    <col min="17" max="17" width="6" bestFit="1" customWidth="1"/>
    <col min="18" max="18" width="6.5546875" bestFit="1" customWidth="1"/>
    <col min="19" max="19" width="6.33203125" bestFit="1" customWidth="1"/>
    <col min="20" max="20" width="5.88671875" bestFit="1" customWidth="1"/>
    <col min="21" max="21" width="6.109375" bestFit="1" customWidth="1"/>
    <col min="22" max="22" width="6.6640625" bestFit="1" customWidth="1"/>
    <col min="23" max="23" width="6.109375" bestFit="1" customWidth="1"/>
    <col min="24" max="24" width="6.88671875" bestFit="1" customWidth="1"/>
    <col min="25" max="25" width="6" bestFit="1" customWidth="1"/>
    <col min="26" max="26" width="5.44140625" bestFit="1" customWidth="1"/>
    <col min="27" max="27" width="6.44140625" bestFit="1" customWidth="1"/>
    <col min="28" max="28" width="6.33203125" bestFit="1" customWidth="1"/>
    <col min="29" max="29" width="6" bestFit="1" customWidth="1"/>
    <col min="30" max="30" width="6.5546875" bestFit="1" customWidth="1"/>
    <col min="31" max="31" width="6.33203125" bestFit="1" customWidth="1"/>
    <col min="32" max="32" width="5.88671875" bestFit="1" customWidth="1"/>
    <col min="33" max="33" width="6.109375" bestFit="1" customWidth="1"/>
    <col min="34" max="34" width="6.6640625" bestFit="1" customWidth="1"/>
    <col min="35" max="35" width="6.109375" bestFit="1" customWidth="1"/>
    <col min="36" max="36" width="6.88671875" bestFit="1" customWidth="1"/>
    <col min="37" max="37" width="6" bestFit="1" customWidth="1"/>
  </cols>
  <sheetData>
    <row r="2" spans="2:37" x14ac:dyDescent="0.3">
      <c r="B2" s="167" t="s">
        <v>179</v>
      </c>
      <c r="C2" s="167" t="s">
        <v>69</v>
      </c>
      <c r="D2" s="167" t="s">
        <v>420</v>
      </c>
      <c r="E2" s="167" t="s">
        <v>418</v>
      </c>
      <c r="F2" s="167" t="s">
        <v>28</v>
      </c>
      <c r="G2" s="76">
        <v>44925</v>
      </c>
      <c r="H2" s="76">
        <v>44956</v>
      </c>
      <c r="I2" s="76">
        <f>EOMONTH(H2,1)</f>
        <v>44985</v>
      </c>
      <c r="J2" s="76">
        <f t="shared" ref="J2:S2" si="0">EOMONTH(I2,1)</f>
        <v>45016</v>
      </c>
      <c r="K2" s="76">
        <f t="shared" si="0"/>
        <v>45046</v>
      </c>
      <c r="L2" s="76">
        <f t="shared" si="0"/>
        <v>45077</v>
      </c>
      <c r="M2" s="76">
        <f t="shared" si="0"/>
        <v>45107</v>
      </c>
      <c r="N2" s="76">
        <f>EOMONTH(M2,1)</f>
        <v>45138</v>
      </c>
      <c r="O2" s="76">
        <f t="shared" si="0"/>
        <v>45169</v>
      </c>
      <c r="P2" s="76">
        <f t="shared" si="0"/>
        <v>45199</v>
      </c>
      <c r="Q2" s="76">
        <f t="shared" si="0"/>
        <v>45230</v>
      </c>
      <c r="R2" s="76">
        <f t="shared" si="0"/>
        <v>45260</v>
      </c>
      <c r="S2" s="76">
        <f t="shared" si="0"/>
        <v>45291</v>
      </c>
      <c r="T2" s="76">
        <v>45292</v>
      </c>
      <c r="U2" s="76">
        <v>45323</v>
      </c>
      <c r="V2" s="76">
        <v>45352</v>
      </c>
      <c r="W2" s="76">
        <v>45383</v>
      </c>
      <c r="X2" s="76">
        <v>45413</v>
      </c>
      <c r="Y2" s="76">
        <v>45444</v>
      </c>
      <c r="Z2" s="76">
        <v>45474</v>
      </c>
      <c r="AA2" s="76">
        <v>45505</v>
      </c>
      <c r="AB2" s="76">
        <v>45536</v>
      </c>
      <c r="AC2" s="76">
        <v>45566</v>
      </c>
      <c r="AD2" s="76">
        <v>45597</v>
      </c>
      <c r="AE2" s="76">
        <v>45627</v>
      </c>
      <c r="AF2" s="76">
        <f t="shared" ref="AF2:AK2" si="1">EOMONTH(AE2,1)</f>
        <v>45688</v>
      </c>
      <c r="AG2" s="76">
        <f t="shared" si="1"/>
        <v>45716</v>
      </c>
      <c r="AH2" s="76">
        <f t="shared" si="1"/>
        <v>45747</v>
      </c>
      <c r="AI2" s="76">
        <f t="shared" si="1"/>
        <v>45777</v>
      </c>
      <c r="AJ2" s="76">
        <f t="shared" si="1"/>
        <v>45808</v>
      </c>
      <c r="AK2" s="76">
        <f t="shared" si="1"/>
        <v>45838</v>
      </c>
    </row>
    <row r="3" spans="2:37" x14ac:dyDescent="0.3">
      <c r="B3" s="82" t="s">
        <v>370</v>
      </c>
      <c r="C3" s="82" t="s">
        <v>371</v>
      </c>
      <c r="D3" s="82" t="s">
        <v>369</v>
      </c>
      <c r="E3" s="82" t="s">
        <v>37</v>
      </c>
      <c r="F3" s="82" t="s">
        <v>369</v>
      </c>
      <c r="G3" s="91">
        <v>0</v>
      </c>
      <c r="H3" s="91">
        <v>0</v>
      </c>
      <c r="I3" s="91">
        <v>0.29599999999999999</v>
      </c>
      <c r="J3" s="91">
        <v>0.21</v>
      </c>
      <c r="K3" s="91">
        <v>0</v>
      </c>
      <c r="L3" s="91">
        <v>0</v>
      </c>
      <c r="M3" s="91">
        <v>0</v>
      </c>
      <c r="N3" s="91">
        <v>0</v>
      </c>
      <c r="O3" s="91">
        <v>0</v>
      </c>
      <c r="P3" s="91">
        <v>0</v>
      </c>
      <c r="Q3" s="91">
        <v>0</v>
      </c>
      <c r="R3" s="91">
        <v>0</v>
      </c>
      <c r="S3" s="91">
        <v>0</v>
      </c>
      <c r="T3" s="91">
        <v>0.43095</v>
      </c>
      <c r="U3" s="91">
        <v>0</v>
      </c>
      <c r="V3" s="91">
        <v>0.81242999999999999</v>
      </c>
      <c r="W3" s="91">
        <v>0</v>
      </c>
      <c r="X3" s="91">
        <v>0</v>
      </c>
      <c r="Y3" s="91">
        <v>0</v>
      </c>
      <c r="Z3" s="91">
        <v>0</v>
      </c>
      <c r="AA3" s="91">
        <v>0</v>
      </c>
      <c r="AB3" s="91">
        <v>0</v>
      </c>
      <c r="AC3" s="91">
        <v>0</v>
      </c>
      <c r="AD3" s="91">
        <v>0</v>
      </c>
      <c r="AE3" s="91">
        <v>7.0000000000000001E-3</v>
      </c>
      <c r="AF3" s="91">
        <v>0</v>
      </c>
      <c r="AG3" s="91">
        <v>8.2400000000000001E-2</v>
      </c>
      <c r="AH3" s="91">
        <v>0.77500000000000002</v>
      </c>
      <c r="AI3" s="91">
        <v>0</v>
      </c>
      <c r="AJ3" s="91">
        <v>0</v>
      </c>
      <c r="AK3" s="91">
        <v>0</v>
      </c>
    </row>
    <row r="4" spans="2:37" x14ac:dyDescent="0.3">
      <c r="B4" s="82" t="s">
        <v>372</v>
      </c>
      <c r="C4" s="82" t="s">
        <v>373</v>
      </c>
      <c r="D4" s="82" t="s">
        <v>369</v>
      </c>
      <c r="E4" s="82" t="s">
        <v>37</v>
      </c>
      <c r="F4" s="82" t="s">
        <v>369</v>
      </c>
      <c r="G4" s="91">
        <v>110.59344</v>
      </c>
      <c r="H4" s="91">
        <v>131.13840999999999</v>
      </c>
      <c r="I4" s="91">
        <v>148.21420999999998</v>
      </c>
      <c r="J4" s="91">
        <v>161.82005999999998</v>
      </c>
      <c r="K4" s="91">
        <v>163.58118999999999</v>
      </c>
      <c r="L4" s="91">
        <v>139.79416000000001</v>
      </c>
      <c r="M4" s="91">
        <v>140.03089000000003</v>
      </c>
      <c r="N4" s="91">
        <v>143.13839000000002</v>
      </c>
      <c r="O4" s="91">
        <v>137.54499999999999</v>
      </c>
      <c r="P4" s="91">
        <v>319.77082999999999</v>
      </c>
      <c r="Q4" s="91">
        <v>211.06168</v>
      </c>
      <c r="R4" s="91">
        <v>205.88711999999998</v>
      </c>
      <c r="S4" s="91">
        <v>7.7632200000000005</v>
      </c>
      <c r="T4" s="91">
        <v>12.784219999999999</v>
      </c>
      <c r="U4" s="91">
        <v>82.421309999999991</v>
      </c>
      <c r="V4" s="91">
        <v>84.973979999999997</v>
      </c>
      <c r="W4" s="91">
        <v>89.297280000000001</v>
      </c>
      <c r="X4" s="91">
        <v>94.182280000000006</v>
      </c>
      <c r="Y4" s="91">
        <v>6.4639799999999994</v>
      </c>
      <c r="Z4" s="91">
        <v>14.696579999999999</v>
      </c>
      <c r="AA4" s="91">
        <v>14.41658</v>
      </c>
      <c r="AB4" s="91">
        <v>30.493449999999999</v>
      </c>
      <c r="AC4" s="91">
        <v>37.35427</v>
      </c>
      <c r="AD4" s="91">
        <v>42.503869999999999</v>
      </c>
      <c r="AE4" s="91">
        <v>56.692070000000001</v>
      </c>
      <c r="AF4" s="91">
        <v>81.93083</v>
      </c>
      <c r="AG4" s="91">
        <v>104.45763000000001</v>
      </c>
      <c r="AH4" s="91">
        <v>125.80963</v>
      </c>
      <c r="AI4" s="91">
        <v>64.868220000000008</v>
      </c>
      <c r="AJ4" s="91">
        <v>101.81402</v>
      </c>
      <c r="AK4" s="91">
        <v>107.02861999999999</v>
      </c>
    </row>
    <row r="5" spans="2:37" x14ac:dyDescent="0.3">
      <c r="B5" s="82" t="s">
        <v>374</v>
      </c>
      <c r="C5" s="82" t="s">
        <v>375</v>
      </c>
      <c r="D5" s="82" t="s">
        <v>369</v>
      </c>
      <c r="E5" s="82" t="s">
        <v>37</v>
      </c>
      <c r="F5" s="82" t="s">
        <v>369</v>
      </c>
      <c r="G5" s="91">
        <v>9.2117900000000006</v>
      </c>
      <c r="H5" s="91">
        <v>10.367509999999999</v>
      </c>
      <c r="I5" s="91">
        <v>17.631330000000002</v>
      </c>
      <c r="J5" s="91">
        <v>14.808729999999999</v>
      </c>
      <c r="K5" s="91">
        <v>12.88983</v>
      </c>
      <c r="L5" s="91">
        <v>37.085010000000004</v>
      </c>
      <c r="M5" s="91">
        <v>15.472899999999999</v>
      </c>
      <c r="N5" s="91">
        <v>14.88552</v>
      </c>
      <c r="O5" s="91">
        <v>11.78655</v>
      </c>
      <c r="P5" s="91">
        <v>16.619490000000003</v>
      </c>
      <c r="Q5" s="91">
        <v>14.512319999999999</v>
      </c>
      <c r="R5" s="91">
        <v>4.6851499999999993</v>
      </c>
      <c r="S5" s="91">
        <v>4.6851499999999993</v>
      </c>
      <c r="T5" s="91">
        <v>4.6851499999999993</v>
      </c>
      <c r="U5" s="91">
        <v>4.6851499999999993</v>
      </c>
      <c r="V5" s="91">
        <v>4.98841</v>
      </c>
      <c r="W5" s="91">
        <v>4.98841</v>
      </c>
      <c r="X5" s="91">
        <v>4.98841</v>
      </c>
      <c r="Y5" s="91">
        <v>4.98841</v>
      </c>
      <c r="Z5" s="91">
        <v>4.9493400000000003</v>
      </c>
      <c r="AA5" s="91">
        <v>4.9493400000000003</v>
      </c>
      <c r="AB5" s="91">
        <v>4.9493400000000003</v>
      </c>
      <c r="AC5" s="91">
        <v>4.9493400000000003</v>
      </c>
      <c r="AD5" s="91">
        <v>4.9493400000000003</v>
      </c>
      <c r="AE5" s="91">
        <v>4.9493400000000003</v>
      </c>
      <c r="AF5" s="91">
        <v>4.9493400000000003</v>
      </c>
      <c r="AG5" s="91">
        <v>4.9493400000000003</v>
      </c>
      <c r="AH5" s="91">
        <v>4.9493400000000003</v>
      </c>
      <c r="AI5" s="91">
        <v>4.9493400000000003</v>
      </c>
      <c r="AJ5" s="91">
        <v>4.9493400000000003</v>
      </c>
      <c r="AK5" s="91">
        <v>4.9493400000000003</v>
      </c>
    </row>
    <row r="6" spans="2:37" x14ac:dyDescent="0.3">
      <c r="B6" s="82" t="s">
        <v>376</v>
      </c>
      <c r="C6" s="82" t="s">
        <v>377</v>
      </c>
      <c r="D6" s="82" t="s">
        <v>369</v>
      </c>
      <c r="E6" s="82" t="s">
        <v>37</v>
      </c>
      <c r="F6" s="82" t="s">
        <v>369</v>
      </c>
      <c r="G6" s="91">
        <v>0</v>
      </c>
      <c r="H6" s="91">
        <v>0</v>
      </c>
      <c r="I6" s="91">
        <v>0.01</v>
      </c>
      <c r="J6" s="91">
        <v>5.0000000000000001E-3</v>
      </c>
      <c r="K6" s="91">
        <v>10</v>
      </c>
      <c r="L6" s="91">
        <v>10.315</v>
      </c>
      <c r="M6" s="91">
        <v>11.225820000000001</v>
      </c>
      <c r="N6" s="91">
        <v>15.42352</v>
      </c>
      <c r="O6" s="91">
        <v>15.37852</v>
      </c>
      <c r="P6" s="91">
        <v>49.600059999999999</v>
      </c>
      <c r="Q6" s="91">
        <v>128.58063000000001</v>
      </c>
      <c r="R6" s="91">
        <v>112.78032</v>
      </c>
      <c r="S6" s="91">
        <v>138.29267000000002</v>
      </c>
      <c r="T6" s="91">
        <v>150.85818</v>
      </c>
      <c r="U6" s="91">
        <v>161.95479999999998</v>
      </c>
      <c r="V6" s="91">
        <v>168.51626000000002</v>
      </c>
      <c r="W6" s="91">
        <v>123.9106</v>
      </c>
      <c r="X6" s="91">
        <v>86.599969999999999</v>
      </c>
      <c r="Y6" s="91">
        <v>63.589700000000001</v>
      </c>
      <c r="Z6" s="91">
        <v>68.030470000000008</v>
      </c>
      <c r="AA6" s="91">
        <v>71.706690000000009</v>
      </c>
      <c r="AB6" s="91">
        <v>66.669149999999988</v>
      </c>
      <c r="AC6" s="91">
        <v>41.602510000000002</v>
      </c>
      <c r="AD6" s="91">
        <v>55.008470000000003</v>
      </c>
      <c r="AE6" s="91">
        <v>49.867789999999999</v>
      </c>
      <c r="AF6" s="91">
        <v>68.55735</v>
      </c>
      <c r="AG6" s="91">
        <v>67.807259999999999</v>
      </c>
      <c r="AH6" s="91">
        <v>69.564410000000009</v>
      </c>
      <c r="AI6" s="91">
        <v>38.489470000000004</v>
      </c>
      <c r="AJ6" s="91">
        <v>50.330739999999999</v>
      </c>
      <c r="AK6" s="91">
        <v>59.714100000000002</v>
      </c>
    </row>
    <row r="7" spans="2:37" x14ac:dyDescent="0.3">
      <c r="B7" s="82" t="s">
        <v>378</v>
      </c>
      <c r="C7" s="82" t="s">
        <v>379</v>
      </c>
      <c r="D7" s="82" t="s">
        <v>369</v>
      </c>
      <c r="E7" s="82" t="s">
        <v>37</v>
      </c>
      <c r="F7" s="82" t="s">
        <v>369</v>
      </c>
      <c r="G7" s="91">
        <v>0</v>
      </c>
      <c r="H7" s="91">
        <v>0</v>
      </c>
      <c r="I7" s="91">
        <v>0</v>
      </c>
      <c r="J7" s="91">
        <v>0</v>
      </c>
      <c r="K7" s="91">
        <v>0</v>
      </c>
      <c r="L7" s="91">
        <v>5</v>
      </c>
      <c r="M7" s="91">
        <v>5</v>
      </c>
      <c r="N7" s="91">
        <v>5</v>
      </c>
      <c r="O7" s="91">
        <v>5</v>
      </c>
      <c r="P7" s="91">
        <v>5</v>
      </c>
      <c r="Q7" s="91">
        <v>7.1644199999999998</v>
      </c>
      <c r="R7" s="91">
        <v>16.118639999999999</v>
      </c>
      <c r="S7" s="91">
        <v>16.147040000000001</v>
      </c>
      <c r="T7" s="91">
        <v>10.016959999999999</v>
      </c>
      <c r="U7" s="91">
        <v>8.2502300000000002</v>
      </c>
      <c r="V7" s="91">
        <v>6.8455399999999997</v>
      </c>
      <c r="W7" s="91">
        <v>5.0675100000000004</v>
      </c>
      <c r="X7" s="91">
        <v>10.348510000000001</v>
      </c>
      <c r="Y7" s="91">
        <v>8.7966299999999986</v>
      </c>
      <c r="Z7" s="91">
        <v>1.9824000000000002</v>
      </c>
      <c r="AA7" s="91">
        <v>1.89351</v>
      </c>
      <c r="AB7" s="91">
        <v>2.61449</v>
      </c>
      <c r="AC7" s="91">
        <v>28.0016</v>
      </c>
      <c r="AD7" s="91">
        <v>7.8350200000000001</v>
      </c>
      <c r="AE7" s="91">
        <v>2.95295</v>
      </c>
      <c r="AF7" s="91">
        <v>3.3155799999999997</v>
      </c>
      <c r="AG7" s="91">
        <v>4.9284099999999995</v>
      </c>
      <c r="AH7" s="91">
        <v>5.5247299999999999</v>
      </c>
      <c r="AI7" s="91">
        <v>32.667520000000003</v>
      </c>
      <c r="AJ7" s="91">
        <v>9.2682099999999998</v>
      </c>
      <c r="AK7" s="91">
        <v>4.4940500000000005</v>
      </c>
    </row>
    <row r="8" spans="2:37" x14ac:dyDescent="0.3">
      <c r="B8" s="82" t="s">
        <v>380</v>
      </c>
      <c r="C8" s="82" t="s">
        <v>34</v>
      </c>
      <c r="D8" s="82" t="s">
        <v>369</v>
      </c>
      <c r="E8" s="82" t="s">
        <v>34</v>
      </c>
      <c r="F8" s="82" t="s">
        <v>369</v>
      </c>
      <c r="G8" s="91">
        <v>4.5979999999999999</v>
      </c>
      <c r="H8" s="91">
        <v>5.7602600000000006</v>
      </c>
      <c r="I8" s="91">
        <v>3.5389699999999999</v>
      </c>
      <c r="J8" s="91">
        <v>5.0241699999999998</v>
      </c>
      <c r="K8" s="91">
        <v>3.3657699999999999</v>
      </c>
      <c r="L8" s="91">
        <v>4.0178000000000003</v>
      </c>
      <c r="M8" s="91">
        <v>5.0810000000000004</v>
      </c>
      <c r="N8" s="91">
        <v>2.4474</v>
      </c>
      <c r="O8" s="91">
        <v>5.4447700000000001</v>
      </c>
      <c r="P8" s="91">
        <v>7.3767700000000005</v>
      </c>
      <c r="Q8" s="91">
        <v>5.1404499999999995</v>
      </c>
      <c r="R8" s="91">
        <v>6.7606800000000007</v>
      </c>
      <c r="S8" s="91">
        <v>2.8532500000000001</v>
      </c>
      <c r="T8" s="91">
        <v>4.5192500000000004</v>
      </c>
      <c r="U8" s="91">
        <v>5.89323</v>
      </c>
      <c r="V8" s="91">
        <v>7.443000000000001E-2</v>
      </c>
      <c r="W8" s="91">
        <v>4.6981700000000002</v>
      </c>
      <c r="X8" s="91">
        <v>10.55317</v>
      </c>
      <c r="Y8" s="91">
        <v>3.5100199999999999</v>
      </c>
      <c r="Z8" s="91">
        <v>3.8794400000000002</v>
      </c>
      <c r="AA8" s="91">
        <v>12.979950000000001</v>
      </c>
      <c r="AB8" s="91">
        <v>7.6042200000000006</v>
      </c>
      <c r="AC8" s="91">
        <v>11.198129999999999</v>
      </c>
      <c r="AD8" s="91">
        <v>23.983900000000002</v>
      </c>
      <c r="AE8" s="91">
        <v>12.621879999999999</v>
      </c>
      <c r="AF8" s="91">
        <v>16.816959999999998</v>
      </c>
      <c r="AG8" s="91">
        <v>16.058499999999999</v>
      </c>
      <c r="AH8" s="91">
        <v>17.68458</v>
      </c>
      <c r="AI8" s="91">
        <v>25.747160000000001</v>
      </c>
      <c r="AJ8" s="91">
        <v>10.878440000000001</v>
      </c>
      <c r="AK8" s="91">
        <v>26.102599999999999</v>
      </c>
    </row>
    <row r="9" spans="2:37" x14ac:dyDescent="0.3">
      <c r="B9" s="82" t="s">
        <v>382</v>
      </c>
      <c r="C9" s="82" t="s">
        <v>383</v>
      </c>
      <c r="D9" s="82" t="s">
        <v>381</v>
      </c>
      <c r="E9" s="82" t="s">
        <v>383</v>
      </c>
      <c r="F9" s="82" t="s">
        <v>424</v>
      </c>
      <c r="G9" s="91">
        <v>110.45653999999999</v>
      </c>
      <c r="H9" s="91">
        <v>110.45653999999999</v>
      </c>
      <c r="I9" s="91">
        <v>110.45653999999999</v>
      </c>
      <c r="J9" s="91">
        <v>110.45653999999999</v>
      </c>
      <c r="K9" s="91">
        <v>110.45653999999999</v>
      </c>
      <c r="L9" s="91">
        <v>110.45653999999999</v>
      </c>
      <c r="M9" s="91">
        <v>110.45653999999999</v>
      </c>
      <c r="N9" s="91">
        <v>110.45653999999999</v>
      </c>
      <c r="O9" s="91">
        <v>110.45653999999999</v>
      </c>
      <c r="P9" s="91">
        <v>110.45653999999999</v>
      </c>
      <c r="Q9" s="91">
        <v>110.45653999999999</v>
      </c>
      <c r="R9" s="91">
        <v>110.45653999999999</v>
      </c>
      <c r="S9" s="91">
        <v>117.81883000000001</v>
      </c>
      <c r="T9" s="91">
        <v>117.81883000000001</v>
      </c>
      <c r="U9" s="91">
        <v>117.81883000000001</v>
      </c>
      <c r="V9" s="91">
        <v>117.81883000000001</v>
      </c>
      <c r="W9" s="91">
        <v>117.81883000000001</v>
      </c>
      <c r="X9" s="91">
        <v>117.81883000000001</v>
      </c>
      <c r="Y9" s="91">
        <v>117.81883000000001</v>
      </c>
      <c r="Z9" s="91">
        <v>117.81883000000001</v>
      </c>
      <c r="AA9" s="91">
        <v>117.81883000000001</v>
      </c>
      <c r="AB9" s="91">
        <v>117.81883000000001</v>
      </c>
      <c r="AC9" s="91">
        <v>117.81883000000001</v>
      </c>
      <c r="AD9" s="91">
        <v>117.81883000000001</v>
      </c>
      <c r="AE9" s="91">
        <v>148.67671999999999</v>
      </c>
      <c r="AF9" s="91">
        <v>117.81883000000001</v>
      </c>
      <c r="AG9" s="91">
        <v>117.81883000000001</v>
      </c>
      <c r="AH9" s="91">
        <v>117.81883000000001</v>
      </c>
      <c r="AI9" s="91">
        <v>117.81883000000001</v>
      </c>
      <c r="AJ9" s="91">
        <v>117.81883000000001</v>
      </c>
      <c r="AK9" s="91">
        <v>117.81883000000001</v>
      </c>
    </row>
    <row r="10" spans="2:37" x14ac:dyDescent="0.3">
      <c r="B10" s="82" t="s">
        <v>384</v>
      </c>
      <c r="C10" s="82" t="s">
        <v>385</v>
      </c>
      <c r="D10" s="82" t="s">
        <v>381</v>
      </c>
      <c r="E10" s="82" t="s">
        <v>419</v>
      </c>
      <c r="F10" s="82" t="s">
        <v>424</v>
      </c>
      <c r="G10" s="91">
        <v>-110.45653999999999</v>
      </c>
      <c r="H10" s="91">
        <v>-110.45653999999999</v>
      </c>
      <c r="I10" s="91">
        <v>-110.45653999999999</v>
      </c>
      <c r="J10" s="91">
        <v>-110.45653999999999</v>
      </c>
      <c r="K10" s="91">
        <v>-110.45653999999999</v>
      </c>
      <c r="L10" s="91">
        <v>-110.45653999999999</v>
      </c>
      <c r="M10" s="91">
        <v>-110.45653999999999</v>
      </c>
      <c r="N10" s="91">
        <v>-110.45653999999999</v>
      </c>
      <c r="O10" s="91">
        <v>-110.45653999999999</v>
      </c>
      <c r="P10" s="91">
        <v>-110.45653999999999</v>
      </c>
      <c r="Q10" s="91">
        <v>-110.45653999999999</v>
      </c>
      <c r="R10" s="91">
        <v>-110.45653999999999</v>
      </c>
      <c r="S10" s="91">
        <v>-117.81854</v>
      </c>
      <c r="T10" s="91">
        <v>-117.81854</v>
      </c>
      <c r="U10" s="91">
        <v>-117.81854</v>
      </c>
      <c r="V10" s="91">
        <v>-117.81854</v>
      </c>
      <c r="W10" s="91">
        <v>-117.81854</v>
      </c>
      <c r="X10" s="91">
        <v>-117.81854</v>
      </c>
      <c r="Y10" s="91">
        <v>-117.81854</v>
      </c>
      <c r="Z10" s="91">
        <v>-117.81854</v>
      </c>
      <c r="AA10" s="91">
        <v>-117.81854</v>
      </c>
      <c r="AB10" s="91">
        <v>-117.81854</v>
      </c>
      <c r="AC10" s="91">
        <v>-117.81854</v>
      </c>
      <c r="AD10" s="91">
        <v>-117.81854</v>
      </c>
      <c r="AE10" s="91">
        <v>-143.50399999999999</v>
      </c>
      <c r="AF10" s="91">
        <v>-117.81854</v>
      </c>
      <c r="AG10" s="91">
        <v>-117.81854</v>
      </c>
      <c r="AH10" s="91">
        <v>-117.81854</v>
      </c>
      <c r="AI10" s="91">
        <v>-117.81854</v>
      </c>
      <c r="AJ10" s="91">
        <v>-117.81854</v>
      </c>
      <c r="AK10" s="91">
        <v>-117.81854</v>
      </c>
    </row>
    <row r="11" spans="2:37" x14ac:dyDescent="0.3">
      <c r="B11" s="82"/>
      <c r="C11" s="82"/>
      <c r="D11" s="82"/>
      <c r="E11" s="82"/>
      <c r="F11" s="82"/>
      <c r="G11" s="91">
        <v>0</v>
      </c>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row>
    <row r="12" spans="2:37" x14ac:dyDescent="0.3">
      <c r="B12" s="82" t="s">
        <v>387</v>
      </c>
      <c r="C12" s="82" t="s">
        <v>388</v>
      </c>
      <c r="D12" s="82" t="s">
        <v>386</v>
      </c>
      <c r="E12" s="82" t="s">
        <v>57</v>
      </c>
      <c r="F12" s="82" t="s">
        <v>393</v>
      </c>
      <c r="G12" s="91">
        <v>0</v>
      </c>
      <c r="H12" s="91">
        <v>10.73382</v>
      </c>
      <c r="I12" s="91">
        <v>7.2146099999999995</v>
      </c>
      <c r="J12" s="91">
        <v>6.8471099999999998</v>
      </c>
      <c r="K12" s="91">
        <v>6.1995200000000006</v>
      </c>
      <c r="L12" s="91">
        <v>8.1356599999999997</v>
      </c>
      <c r="M12" s="91">
        <v>7.8416800000000002</v>
      </c>
      <c r="N12" s="91">
        <v>9.3371399999999998</v>
      </c>
      <c r="O12" s="91">
        <v>8.9532600000000002</v>
      </c>
      <c r="P12" s="91">
        <v>9.4948099999999993</v>
      </c>
      <c r="Q12" s="91">
        <v>9.4843899999999994</v>
      </c>
      <c r="R12" s="91">
        <v>9.7134799999999988</v>
      </c>
      <c r="S12" s="91">
        <v>1.12148</v>
      </c>
      <c r="T12" s="91">
        <v>8.6690000000000005</v>
      </c>
      <c r="U12" s="91">
        <v>9.7063299999999995</v>
      </c>
      <c r="V12" s="91">
        <v>45.19923</v>
      </c>
      <c r="W12" s="91">
        <v>21.885740000000002</v>
      </c>
      <c r="X12" s="91">
        <v>7.19048</v>
      </c>
      <c r="Y12" s="91">
        <v>8.1212599999999995</v>
      </c>
      <c r="Z12" s="91">
        <v>6.0478199999999998</v>
      </c>
      <c r="AA12" s="91">
        <v>9.1496700000000004</v>
      </c>
      <c r="AB12" s="91">
        <v>7.36998</v>
      </c>
      <c r="AC12" s="91">
        <v>7.5654599999999999</v>
      </c>
      <c r="AD12" s="91">
        <v>7.8914600000000004</v>
      </c>
      <c r="AE12" s="91">
        <v>8.3091100000000004</v>
      </c>
      <c r="AF12" s="91">
        <v>14.51252</v>
      </c>
      <c r="AG12" s="91">
        <v>7.4118599999999999</v>
      </c>
      <c r="AH12" s="91">
        <v>10.00075</v>
      </c>
      <c r="AI12" s="91">
        <v>7.7121400000000007</v>
      </c>
      <c r="AJ12" s="91">
        <v>12.34614</v>
      </c>
      <c r="AK12" s="91">
        <v>10.613389999999999</v>
      </c>
    </row>
    <row r="13" spans="2:37" x14ac:dyDescent="0.3">
      <c r="B13" s="82" t="s">
        <v>389</v>
      </c>
      <c r="C13" s="82" t="s">
        <v>390</v>
      </c>
      <c r="D13" s="82" t="s">
        <v>386</v>
      </c>
      <c r="E13" s="82" t="s">
        <v>57</v>
      </c>
      <c r="F13" s="82" t="s">
        <v>393</v>
      </c>
      <c r="G13" s="91">
        <v>0</v>
      </c>
      <c r="H13" s="91">
        <v>0</v>
      </c>
      <c r="I13" s="91">
        <v>5.0270000000000002E-2</v>
      </c>
      <c r="J13" s="91">
        <v>3.6310000000000002E-2</v>
      </c>
      <c r="K13" s="91">
        <v>0.15440999999999999</v>
      </c>
      <c r="L13" s="91">
        <v>0</v>
      </c>
      <c r="M13" s="91">
        <v>5.8650000000000001E-2</v>
      </c>
      <c r="N13" s="91">
        <v>0.18078999999999998</v>
      </c>
      <c r="O13" s="91">
        <v>6.3159999999999994E-2</v>
      </c>
      <c r="P13" s="91">
        <v>0.72560000000000002</v>
      </c>
      <c r="Q13" s="91">
        <v>0</v>
      </c>
      <c r="R13" s="91">
        <v>2.401E-2</v>
      </c>
      <c r="S13" s="91">
        <v>0</v>
      </c>
      <c r="T13" s="91">
        <v>4.5909999999999999E-2</v>
      </c>
      <c r="U13" s="91">
        <v>0</v>
      </c>
      <c r="V13" s="91">
        <v>0</v>
      </c>
      <c r="W13" s="91">
        <v>0</v>
      </c>
      <c r="X13" s="91">
        <v>0.12928000000000001</v>
      </c>
      <c r="Y13" s="91">
        <v>0</v>
      </c>
      <c r="Z13" s="91">
        <v>2.9170000000000001E-2</v>
      </c>
      <c r="AA13" s="91">
        <v>0</v>
      </c>
      <c r="AB13" s="91">
        <v>0</v>
      </c>
      <c r="AC13" s="91">
        <v>0</v>
      </c>
      <c r="AD13" s="91">
        <v>0.21124999999999999</v>
      </c>
      <c r="AE13" s="91">
        <v>0</v>
      </c>
      <c r="AF13" s="91">
        <v>0</v>
      </c>
      <c r="AG13" s="91">
        <v>0.81067</v>
      </c>
      <c r="AH13" s="91">
        <v>8.9569999999999997E-2</v>
      </c>
      <c r="AI13" s="91">
        <v>8.9569999999999997E-2</v>
      </c>
      <c r="AJ13" s="91">
        <v>8.9569999999999997E-2</v>
      </c>
      <c r="AK13" s="91">
        <v>8.9569999999999997E-2</v>
      </c>
    </row>
    <row r="14" spans="2:37" x14ac:dyDescent="0.3">
      <c r="B14" s="82" t="s">
        <v>391</v>
      </c>
      <c r="C14" s="82" t="s">
        <v>392</v>
      </c>
      <c r="D14" s="82" t="s">
        <v>386</v>
      </c>
      <c r="E14" s="82" t="s">
        <v>57</v>
      </c>
      <c r="F14" s="82" t="s">
        <v>393</v>
      </c>
      <c r="G14" s="91">
        <v>0</v>
      </c>
      <c r="H14" s="91">
        <v>6.89635</v>
      </c>
      <c r="I14" s="91">
        <v>6.3520200000000004</v>
      </c>
      <c r="J14" s="91">
        <v>4.9497099999999996</v>
      </c>
      <c r="K14" s="91">
        <v>4.2578199999999997</v>
      </c>
      <c r="L14" s="91">
        <v>2.8818800000000002</v>
      </c>
      <c r="M14" s="91">
        <v>6.7585200000000007</v>
      </c>
      <c r="N14" s="91">
        <v>6.6318599999999996</v>
      </c>
      <c r="O14" s="91">
        <v>5.2591400000000004</v>
      </c>
      <c r="P14" s="91">
        <v>3.81656</v>
      </c>
      <c r="Q14" s="91">
        <v>3.0836600000000001</v>
      </c>
      <c r="R14" s="91">
        <v>2.6890800000000001</v>
      </c>
      <c r="S14" s="91">
        <v>0.20913999999999999</v>
      </c>
      <c r="T14" s="91">
        <v>0.44083</v>
      </c>
      <c r="U14" s="91">
        <v>1.70628</v>
      </c>
      <c r="V14" s="91">
        <v>9.3786299999999994</v>
      </c>
      <c r="W14" s="91">
        <v>1.9073099999999998</v>
      </c>
      <c r="X14" s="91">
        <v>3.2250199999999998</v>
      </c>
      <c r="Y14" s="91">
        <v>2.1216999999999997</v>
      </c>
      <c r="Z14" s="91">
        <v>4.2582200000000006</v>
      </c>
      <c r="AA14" s="91">
        <v>4.0818899999999996</v>
      </c>
      <c r="AB14" s="91">
        <v>2.0192299999999999</v>
      </c>
      <c r="AC14" s="91">
        <v>3.6332399999999998</v>
      </c>
      <c r="AD14" s="91">
        <v>3.2035300000000002</v>
      </c>
      <c r="AE14" s="91">
        <v>0.48736000000000002</v>
      </c>
      <c r="AF14" s="91">
        <v>0.93915999999999999</v>
      </c>
      <c r="AG14" s="91">
        <v>1.11467</v>
      </c>
      <c r="AH14" s="91">
        <v>1.7998299999999998</v>
      </c>
      <c r="AI14" s="91">
        <v>1.9227400000000001</v>
      </c>
      <c r="AJ14" s="91">
        <v>1.21069</v>
      </c>
      <c r="AK14" s="91">
        <v>1.12439</v>
      </c>
    </row>
    <row r="15" spans="2:37" x14ac:dyDescent="0.3">
      <c r="B15" s="82"/>
      <c r="C15" s="82"/>
      <c r="D15" s="82"/>
      <c r="E15" s="82"/>
      <c r="F15" s="82"/>
      <c r="G15" s="91">
        <v>0</v>
      </c>
      <c r="H15" s="91"/>
      <c r="I15" s="91"/>
      <c r="J15" s="91"/>
      <c r="K15" s="91"/>
      <c r="L15" s="91"/>
      <c r="M15" s="91"/>
      <c r="N15" s="91"/>
      <c r="O15" s="91"/>
      <c r="P15" s="91"/>
      <c r="Q15" s="91"/>
      <c r="R15" s="91">
        <v>0</v>
      </c>
      <c r="S15" s="91"/>
      <c r="T15" s="91"/>
      <c r="U15" s="91"/>
      <c r="V15" s="91"/>
      <c r="W15" s="91"/>
      <c r="X15" s="91"/>
      <c r="Y15" s="91"/>
      <c r="Z15" s="91"/>
      <c r="AA15" s="91"/>
      <c r="AB15" s="91"/>
      <c r="AC15" s="91"/>
      <c r="AD15" s="91"/>
      <c r="AE15" s="91"/>
      <c r="AF15" s="91"/>
      <c r="AG15" s="91"/>
      <c r="AH15" s="91"/>
      <c r="AI15" s="91"/>
      <c r="AJ15" s="91"/>
      <c r="AK15" s="91"/>
    </row>
    <row r="16" spans="2:37" x14ac:dyDescent="0.3">
      <c r="B16" s="82" t="s">
        <v>394</v>
      </c>
      <c r="C16" s="82" t="s">
        <v>395</v>
      </c>
      <c r="D16" s="82" t="s">
        <v>393</v>
      </c>
      <c r="E16" s="82" t="s">
        <v>435</v>
      </c>
      <c r="F16" s="82" t="s">
        <v>434</v>
      </c>
      <c r="G16" s="91">
        <v>0</v>
      </c>
      <c r="H16" s="91">
        <v>0</v>
      </c>
      <c r="I16" s="91">
        <v>0</v>
      </c>
      <c r="J16" s="91">
        <v>0</v>
      </c>
      <c r="K16" s="91">
        <v>0</v>
      </c>
      <c r="L16" s="91">
        <v>0</v>
      </c>
      <c r="M16" s="91">
        <v>0</v>
      </c>
      <c r="N16" s="91">
        <v>0</v>
      </c>
      <c r="O16" s="91">
        <v>0</v>
      </c>
      <c r="P16" s="91">
        <v>0</v>
      </c>
      <c r="Q16" s="91">
        <v>0</v>
      </c>
      <c r="R16" s="91">
        <v>0</v>
      </c>
      <c r="S16" s="91">
        <v>0</v>
      </c>
      <c r="T16" s="91">
        <v>0</v>
      </c>
      <c r="U16" s="91">
        <v>2.4477699999999998</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s="82" t="s">
        <v>396</v>
      </c>
      <c r="C17" s="82" t="s">
        <v>397</v>
      </c>
      <c r="D17" s="82" t="s">
        <v>393</v>
      </c>
      <c r="E17" s="82" t="s">
        <v>435</v>
      </c>
      <c r="F17" s="82" t="s">
        <v>434</v>
      </c>
      <c r="G17" s="91">
        <v>0</v>
      </c>
      <c r="H17" s="91">
        <v>0</v>
      </c>
      <c r="I17" s="91">
        <v>0</v>
      </c>
      <c r="J17" s="91">
        <v>0</v>
      </c>
      <c r="K17" s="91">
        <v>0</v>
      </c>
      <c r="L17" s="91">
        <v>0</v>
      </c>
      <c r="M17" s="91">
        <v>0</v>
      </c>
      <c r="N17" s="91">
        <v>0</v>
      </c>
      <c r="O17" s="91">
        <v>0</v>
      </c>
      <c r="P17" s="91">
        <v>0</v>
      </c>
      <c r="Q17" s="91">
        <v>0</v>
      </c>
      <c r="R17" s="91">
        <v>0</v>
      </c>
      <c r="S17" s="91">
        <v>0</v>
      </c>
      <c r="T17" s="91">
        <v>0</v>
      </c>
      <c r="U17" s="91">
        <v>2.5087800000000002</v>
      </c>
      <c r="V17" s="91">
        <v>0</v>
      </c>
      <c r="W17" s="91">
        <v>0</v>
      </c>
      <c r="X17" s="91">
        <v>0</v>
      </c>
      <c r="Y17" s="91">
        <v>0</v>
      </c>
      <c r="Z17" s="91">
        <v>0</v>
      </c>
      <c r="AA17" s="91">
        <v>0</v>
      </c>
      <c r="AB17" s="91">
        <v>0</v>
      </c>
      <c r="AC17" s="91">
        <v>0</v>
      </c>
      <c r="AD17" s="91">
        <v>0</v>
      </c>
      <c r="AE17" s="91">
        <v>0</v>
      </c>
      <c r="AF17" s="91">
        <v>0</v>
      </c>
      <c r="AG17" s="91">
        <v>0</v>
      </c>
      <c r="AH17" s="91">
        <v>0</v>
      </c>
      <c r="AI17" s="91">
        <v>0</v>
      </c>
      <c r="AJ17" s="91">
        <v>0</v>
      </c>
      <c r="AK17" s="91">
        <v>0</v>
      </c>
    </row>
    <row r="18" spans="2:37" x14ac:dyDescent="0.3">
      <c r="B18" s="82" t="s">
        <v>398</v>
      </c>
      <c r="C18" s="82" t="s">
        <v>399</v>
      </c>
      <c r="D18" s="82" t="s">
        <v>393</v>
      </c>
      <c r="E18" s="82" t="s">
        <v>435</v>
      </c>
      <c r="F18" s="82" t="s">
        <v>434</v>
      </c>
      <c r="G18" s="91">
        <v>0</v>
      </c>
      <c r="H18" s="91">
        <v>0</v>
      </c>
      <c r="I18" s="91">
        <v>0</v>
      </c>
      <c r="J18" s="91">
        <v>0</v>
      </c>
      <c r="K18" s="91">
        <v>0</v>
      </c>
      <c r="L18" s="91">
        <v>0</v>
      </c>
      <c r="M18" s="91">
        <v>0</v>
      </c>
      <c r="N18" s="91">
        <v>0</v>
      </c>
      <c r="O18" s="91">
        <v>0</v>
      </c>
      <c r="P18" s="91">
        <v>0</v>
      </c>
      <c r="Q18" s="91">
        <v>0</v>
      </c>
      <c r="R18" s="91">
        <v>0</v>
      </c>
      <c r="S18" s="91">
        <v>0</v>
      </c>
      <c r="T18" s="91">
        <v>0</v>
      </c>
      <c r="U18" s="91">
        <v>0.58672000000000002</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s="82" t="s">
        <v>400</v>
      </c>
      <c r="C19" s="82" t="s">
        <v>401</v>
      </c>
      <c r="D19" s="82" t="s">
        <v>393</v>
      </c>
      <c r="E19" s="82" t="s">
        <v>435</v>
      </c>
      <c r="F19" s="82" t="s">
        <v>434</v>
      </c>
      <c r="G19" s="91">
        <v>1.38243</v>
      </c>
      <c r="H19" s="91">
        <v>1.38243</v>
      </c>
      <c r="I19" s="91">
        <v>1.38243</v>
      </c>
      <c r="J19" s="91">
        <v>1.38243</v>
      </c>
      <c r="K19" s="91">
        <v>1.38243</v>
      </c>
      <c r="L19" s="91">
        <v>1.38243</v>
      </c>
      <c r="M19" s="91">
        <v>0</v>
      </c>
      <c r="N19" s="91">
        <v>0</v>
      </c>
      <c r="O19" s="91">
        <v>0</v>
      </c>
      <c r="P19" s="91">
        <v>0</v>
      </c>
      <c r="Q19" s="91">
        <v>0</v>
      </c>
      <c r="R19" s="91">
        <v>0</v>
      </c>
      <c r="S19" s="91">
        <v>6.70608</v>
      </c>
      <c r="T19" s="91">
        <v>0</v>
      </c>
      <c r="U19" s="91">
        <v>0</v>
      </c>
      <c r="V19" s="91">
        <v>0</v>
      </c>
      <c r="W19" s="91">
        <v>0</v>
      </c>
      <c r="X19" s="91">
        <v>0</v>
      </c>
      <c r="Y19" s="91">
        <v>0</v>
      </c>
      <c r="Z19" s="91">
        <v>0</v>
      </c>
      <c r="AA19" s="91">
        <v>0</v>
      </c>
      <c r="AB19" s="91">
        <v>0</v>
      </c>
      <c r="AC19" s="91">
        <v>0</v>
      </c>
      <c r="AD19" s="91">
        <v>0</v>
      </c>
      <c r="AE19" s="91">
        <v>0</v>
      </c>
      <c r="AF19" s="91">
        <v>0</v>
      </c>
      <c r="AG19" s="91">
        <v>0</v>
      </c>
      <c r="AH19" s="91">
        <v>0</v>
      </c>
      <c r="AI19" s="91">
        <v>0</v>
      </c>
      <c r="AJ19" s="91">
        <v>0</v>
      </c>
      <c r="AK19" s="91">
        <v>0</v>
      </c>
    </row>
    <row r="20" spans="2:37" x14ac:dyDescent="0.3">
      <c r="B20" s="82" t="s">
        <v>402</v>
      </c>
      <c r="C20" s="82" t="s">
        <v>403</v>
      </c>
      <c r="D20" s="82" t="s">
        <v>393</v>
      </c>
      <c r="E20" s="82" t="s">
        <v>435</v>
      </c>
      <c r="F20" s="82" t="s">
        <v>434</v>
      </c>
      <c r="G20" s="91">
        <v>0</v>
      </c>
      <c r="H20" s="91">
        <v>0</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0</v>
      </c>
      <c r="AC20" s="91">
        <v>0</v>
      </c>
      <c r="AD20" s="91">
        <v>0</v>
      </c>
      <c r="AE20" s="91">
        <v>0.45582</v>
      </c>
      <c r="AF20" s="91">
        <v>0</v>
      </c>
      <c r="AG20" s="91">
        <v>0</v>
      </c>
      <c r="AH20" s="91">
        <v>0</v>
      </c>
      <c r="AI20" s="91">
        <v>0</v>
      </c>
      <c r="AJ20" s="91">
        <v>0</v>
      </c>
      <c r="AK20" s="91">
        <v>0</v>
      </c>
    </row>
    <row r="21" spans="2:37" x14ac:dyDescent="0.3">
      <c r="B21" s="82" t="s">
        <v>405</v>
      </c>
      <c r="C21" s="82" t="s">
        <v>406</v>
      </c>
      <c r="D21" s="82" t="s">
        <v>393</v>
      </c>
      <c r="E21" s="82" t="s">
        <v>423</v>
      </c>
      <c r="F21" s="82" t="s">
        <v>393</v>
      </c>
      <c r="G21" s="91">
        <v>62.55979</v>
      </c>
      <c r="H21" s="91">
        <v>62.55979</v>
      </c>
      <c r="I21" s="91">
        <v>62.55979</v>
      </c>
      <c r="J21" s="91">
        <v>62.55979</v>
      </c>
      <c r="K21" s="91">
        <v>62.55979</v>
      </c>
      <c r="L21" s="91">
        <v>62.55979</v>
      </c>
      <c r="M21" s="91">
        <v>62.55979</v>
      </c>
      <c r="N21" s="91">
        <v>62.55979</v>
      </c>
      <c r="O21" s="91">
        <v>62.55979</v>
      </c>
      <c r="P21" s="91">
        <v>62.55979</v>
      </c>
      <c r="Q21" s="91">
        <v>62.55979</v>
      </c>
      <c r="R21" s="91">
        <v>62.55979</v>
      </c>
      <c r="S21" s="91">
        <v>62.55979</v>
      </c>
      <c r="T21" s="91">
        <v>62.55979</v>
      </c>
      <c r="U21" s="91">
        <v>62.55979</v>
      </c>
      <c r="V21" s="91">
        <v>62.55979</v>
      </c>
      <c r="W21" s="91">
        <v>62.55979</v>
      </c>
      <c r="X21" s="91">
        <v>62.55979</v>
      </c>
      <c r="Y21" s="91">
        <v>62.55979</v>
      </c>
      <c r="Z21" s="91">
        <v>62.55979</v>
      </c>
      <c r="AA21" s="91">
        <v>62.55979</v>
      </c>
      <c r="AB21" s="91">
        <v>62.55979</v>
      </c>
      <c r="AC21" s="91">
        <v>62.55979</v>
      </c>
      <c r="AD21" s="91">
        <v>62.55979</v>
      </c>
      <c r="AE21" s="91">
        <v>62.55979</v>
      </c>
      <c r="AF21" s="91">
        <v>62.55979</v>
      </c>
      <c r="AG21" s="91">
        <v>62.55979</v>
      </c>
      <c r="AH21" s="91">
        <v>62.55979</v>
      </c>
      <c r="AI21" s="91">
        <v>62.55979</v>
      </c>
      <c r="AJ21" s="91">
        <v>62.55979</v>
      </c>
      <c r="AK21" s="91">
        <v>62.55979</v>
      </c>
    </row>
    <row r="22" spans="2:37" x14ac:dyDescent="0.3">
      <c r="B22" s="82" t="s">
        <v>407</v>
      </c>
      <c r="C22" s="82" t="s">
        <v>408</v>
      </c>
      <c r="D22" s="82" t="s">
        <v>404</v>
      </c>
      <c r="E22" s="82" t="s">
        <v>421</v>
      </c>
      <c r="F22" s="82" t="s">
        <v>421</v>
      </c>
      <c r="G22" s="91">
        <v>23.11533</v>
      </c>
      <c r="H22" s="91">
        <v>23.11533</v>
      </c>
      <c r="I22" s="91">
        <v>23.11533</v>
      </c>
      <c r="J22" s="91">
        <v>23.11533</v>
      </c>
      <c r="K22" s="91">
        <v>23.11533</v>
      </c>
      <c r="L22" s="91">
        <v>23.11533</v>
      </c>
      <c r="M22" s="91">
        <v>23.11533</v>
      </c>
      <c r="N22" s="91">
        <v>23.11533</v>
      </c>
      <c r="O22" s="91">
        <v>23.11533</v>
      </c>
      <c r="P22" s="91">
        <v>23.11533</v>
      </c>
      <c r="Q22" s="91">
        <v>23.11533</v>
      </c>
      <c r="R22" s="91">
        <v>23.11533</v>
      </c>
      <c r="S22" s="91">
        <v>-9.8232599999999994</v>
      </c>
      <c r="T22" s="91">
        <v>-9.8232599999999994</v>
      </c>
      <c r="U22" s="91">
        <v>-9.8232599999999994</v>
      </c>
      <c r="V22" s="91">
        <v>-9.8232599999999994</v>
      </c>
      <c r="W22" s="91">
        <v>-9.8232599999999994</v>
      </c>
      <c r="X22" s="91">
        <v>-9.8232599999999994</v>
      </c>
      <c r="Y22" s="91">
        <v>-9.8232599999999994</v>
      </c>
      <c r="Z22" s="91">
        <v>-9.8232599999999994</v>
      </c>
      <c r="AA22" s="91">
        <v>-9.8232599999999994</v>
      </c>
      <c r="AB22" s="91">
        <v>-9.8232599999999994</v>
      </c>
      <c r="AC22" s="91">
        <v>-9.8232599999999994</v>
      </c>
      <c r="AD22" s="91">
        <v>-9.8232599999999994</v>
      </c>
      <c r="AE22" s="91">
        <v>-9.8232599999999994</v>
      </c>
      <c r="AF22" s="91">
        <v>-9.8232599999999994</v>
      </c>
      <c r="AG22" s="91">
        <v>-9.8232599999999994</v>
      </c>
      <c r="AH22" s="91">
        <v>-9.8232599999999994</v>
      </c>
      <c r="AI22" s="91">
        <v>-9.8232599999999994</v>
      </c>
      <c r="AJ22" s="91">
        <v>-9.8232599999999994</v>
      </c>
      <c r="AK22" s="91">
        <v>-9.8232599999999994</v>
      </c>
    </row>
    <row r="23" spans="2:37" x14ac:dyDescent="0.3">
      <c r="B23" s="82" t="s">
        <v>410</v>
      </c>
      <c r="C23" s="82" t="s">
        <v>411</v>
      </c>
      <c r="D23" s="82" t="s">
        <v>409</v>
      </c>
      <c r="E23" s="82" t="s">
        <v>409</v>
      </c>
      <c r="F23" s="82" t="s">
        <v>409</v>
      </c>
      <c r="G23" s="91">
        <v>1.5108299999999999</v>
      </c>
      <c r="H23" s="91">
        <v>1.5108299999999999</v>
      </c>
      <c r="I23" s="91">
        <v>1.5108299999999999</v>
      </c>
      <c r="J23" s="91">
        <v>1.5108299999999999</v>
      </c>
      <c r="K23" s="91">
        <v>1.5108299999999999</v>
      </c>
      <c r="L23" s="91">
        <v>1.5108299999999999</v>
      </c>
      <c r="M23" s="91">
        <v>1.5108299999999999</v>
      </c>
      <c r="N23" s="91">
        <v>1.5108299999999999</v>
      </c>
      <c r="O23" s="91">
        <v>1.5108299999999999</v>
      </c>
      <c r="P23" s="91">
        <v>-23.085169999999998</v>
      </c>
      <c r="Q23" s="91">
        <v>-23.085169999999998</v>
      </c>
      <c r="R23" s="91">
        <v>-23.085169999999998</v>
      </c>
      <c r="S23" s="91">
        <v>-23.085169999999998</v>
      </c>
      <c r="T23" s="91">
        <v>-23.085169999999998</v>
      </c>
      <c r="U23" s="91">
        <v>-23.085169999999998</v>
      </c>
      <c r="V23" s="91">
        <v>-23.085169999999998</v>
      </c>
      <c r="W23" s="91">
        <v>-23.085169999999998</v>
      </c>
      <c r="X23" s="91">
        <v>-23.085169999999998</v>
      </c>
      <c r="Y23" s="91">
        <v>-83.492279999999994</v>
      </c>
      <c r="Z23" s="91">
        <v>-83.492279999999994</v>
      </c>
      <c r="AA23" s="91">
        <v>-83.492279999999994</v>
      </c>
      <c r="AB23" s="91">
        <v>-83.492279999999994</v>
      </c>
      <c r="AC23" s="91">
        <v>-83.492279999999994</v>
      </c>
      <c r="AD23" s="91">
        <v>-83.492279999999994</v>
      </c>
      <c r="AE23" s="91">
        <v>-83.492279999999994</v>
      </c>
      <c r="AF23" s="91">
        <v>-83.492279999999994</v>
      </c>
      <c r="AG23" s="91">
        <v>-83.492279999999994</v>
      </c>
      <c r="AH23" s="91">
        <v>-83.492279999999994</v>
      </c>
      <c r="AI23" s="91">
        <v>-122.07728999999999</v>
      </c>
      <c r="AJ23" s="91">
        <v>-122.07728999999999</v>
      </c>
      <c r="AK23" s="91">
        <v>-122.07728999999999</v>
      </c>
    </row>
    <row r="24" spans="2:37" x14ac:dyDescent="0.3">
      <c r="B24" s="82" t="s">
        <v>412</v>
      </c>
      <c r="C24" s="82" t="s">
        <v>413</v>
      </c>
      <c r="D24" s="82" t="s">
        <v>409</v>
      </c>
      <c r="E24" s="82" t="s">
        <v>409</v>
      </c>
      <c r="F24" s="82" t="s">
        <v>409</v>
      </c>
      <c r="G24" s="91">
        <v>0</v>
      </c>
      <c r="H24" s="91">
        <v>0</v>
      </c>
      <c r="I24" s="91">
        <v>0</v>
      </c>
      <c r="J24" s="91">
        <v>0</v>
      </c>
      <c r="K24" s="91">
        <v>0</v>
      </c>
      <c r="L24" s="91">
        <v>0</v>
      </c>
      <c r="M24" s="91">
        <v>0</v>
      </c>
      <c r="N24" s="91">
        <v>0</v>
      </c>
      <c r="O24" s="91">
        <v>0</v>
      </c>
      <c r="P24" s="91">
        <v>-24.59601</v>
      </c>
      <c r="Q24" s="91">
        <v>-24.59601</v>
      </c>
      <c r="R24" s="91">
        <v>-24.59601</v>
      </c>
      <c r="S24" s="91">
        <v>-24.59601</v>
      </c>
      <c r="T24" s="91">
        <v>-24.59601</v>
      </c>
      <c r="U24" s="91">
        <v>-24.59601</v>
      </c>
      <c r="V24" s="91">
        <v>-24.59601</v>
      </c>
      <c r="W24" s="91">
        <v>-24.59601</v>
      </c>
      <c r="X24" s="91">
        <v>-24.59601</v>
      </c>
      <c r="Y24" s="91">
        <v>-85.003110000000007</v>
      </c>
      <c r="Z24" s="91">
        <v>-85.003110000000007</v>
      </c>
      <c r="AA24" s="91">
        <v>-85.003110000000007</v>
      </c>
      <c r="AB24" s="91">
        <v>-85.003110000000007</v>
      </c>
      <c r="AC24" s="91">
        <v>-85.003110000000007</v>
      </c>
      <c r="AD24" s="91">
        <v>-85.003110000000007</v>
      </c>
      <c r="AE24" s="91">
        <v>-85.003110000000007</v>
      </c>
      <c r="AF24" s="91">
        <v>-85.003110000000007</v>
      </c>
      <c r="AG24" s="91">
        <v>-85.003110000000007</v>
      </c>
      <c r="AH24" s="91">
        <v>-85.003110000000007</v>
      </c>
      <c r="AI24" s="91">
        <v>-123.58811</v>
      </c>
      <c r="AJ24" s="91">
        <v>-123.58811</v>
      </c>
      <c r="AK24" s="91">
        <v>-123.58811</v>
      </c>
    </row>
    <row r="25" spans="2:37" x14ac:dyDescent="0.3">
      <c r="B25" s="82" t="s">
        <v>414</v>
      </c>
      <c r="C25" s="82" t="s">
        <v>415</v>
      </c>
      <c r="D25" s="82" t="s">
        <v>409</v>
      </c>
      <c r="E25" s="82" t="s">
        <v>422</v>
      </c>
      <c r="F25" s="82" t="s">
        <v>409</v>
      </c>
      <c r="G25" s="91">
        <v>35.935360000000003</v>
      </c>
      <c r="H25" s="91">
        <v>35.935360000000003</v>
      </c>
      <c r="I25" s="91">
        <v>35.935360000000003</v>
      </c>
      <c r="J25" s="91">
        <v>35.935360000000003</v>
      </c>
      <c r="K25" s="91">
        <v>35.935360000000003</v>
      </c>
      <c r="L25" s="91">
        <v>35.935360000000003</v>
      </c>
      <c r="M25" s="91">
        <v>35.935360000000003</v>
      </c>
      <c r="N25" s="91">
        <v>35.935360000000003</v>
      </c>
      <c r="O25" s="91">
        <v>35.935360000000003</v>
      </c>
      <c r="P25" s="91">
        <v>35.935360000000003</v>
      </c>
      <c r="Q25" s="91">
        <v>35.935360000000003</v>
      </c>
      <c r="R25" s="91">
        <v>35.935360000000003</v>
      </c>
      <c r="S25" s="91">
        <v>35.935360000000003</v>
      </c>
      <c r="T25" s="91">
        <v>156.74957000000001</v>
      </c>
      <c r="U25" s="91">
        <v>156.74957000000001</v>
      </c>
      <c r="V25" s="91">
        <v>156.74957000000001</v>
      </c>
      <c r="W25" s="91">
        <v>156.74957000000001</v>
      </c>
      <c r="X25" s="91">
        <v>156.74957000000001</v>
      </c>
      <c r="Y25" s="91">
        <v>156.74957000000001</v>
      </c>
      <c r="Z25" s="91">
        <v>156.74957000000001</v>
      </c>
      <c r="AA25" s="91">
        <v>156.74957000000001</v>
      </c>
      <c r="AB25" s="91">
        <v>156.74957000000001</v>
      </c>
      <c r="AC25" s="91">
        <v>156.74957000000001</v>
      </c>
      <c r="AD25" s="91">
        <v>156.74957000000001</v>
      </c>
      <c r="AE25" s="91">
        <v>156.74957000000001</v>
      </c>
      <c r="AF25" s="91">
        <v>233.96724</v>
      </c>
      <c r="AG25" s="91">
        <v>233.96724</v>
      </c>
      <c r="AH25" s="91">
        <v>233.96724</v>
      </c>
      <c r="AI25" s="91">
        <v>233.96724</v>
      </c>
      <c r="AJ25" s="91">
        <v>233.96724</v>
      </c>
      <c r="AK25" s="91">
        <v>233.96724</v>
      </c>
    </row>
    <row r="26" spans="2:37" x14ac:dyDescent="0.3">
      <c r="B26" s="82"/>
      <c r="C26" s="82" t="s">
        <v>425</v>
      </c>
      <c r="D26" s="82"/>
      <c r="E26" s="82"/>
      <c r="F26" s="82"/>
      <c r="G26" s="91">
        <v>0</v>
      </c>
      <c r="H26" s="91">
        <f>IS_Db!H1</f>
        <v>5.23278</v>
      </c>
      <c r="I26" s="91">
        <f>IS_Db!I1+H26</f>
        <v>31.670380000000002</v>
      </c>
      <c r="J26" s="91">
        <f>IS_Db!J1+I26</f>
        <v>45.631599999999999</v>
      </c>
      <c r="K26" s="91">
        <f>IS_Db!K1+J26</f>
        <v>54.821809999999999</v>
      </c>
      <c r="L26" s="91">
        <f>IS_Db!L1+K26</f>
        <v>60.690689999999996</v>
      </c>
      <c r="M26" s="91">
        <f>IS_Db!M1+L26</f>
        <v>39.030449999999995</v>
      </c>
      <c r="N26" s="91">
        <f>IS_Db!N1+M26</f>
        <v>41.623729999999995</v>
      </c>
      <c r="O26" s="91">
        <f>IS_Db!O1+N26</f>
        <v>37.757969999999993</v>
      </c>
      <c r="P26" s="91">
        <f>IS_Db!P1+O26</f>
        <v>310.40087999999997</v>
      </c>
      <c r="Q26" s="91">
        <f>IS_Db!Q1+P26</f>
        <v>279.96214999999995</v>
      </c>
      <c r="R26" s="91">
        <f>IS_Db!R1+Q26</f>
        <v>259.87603999999993</v>
      </c>
      <c r="S26" s="91">
        <f>IS_Db!S1+R26</f>
        <v>120.71420999999995</v>
      </c>
      <c r="T26" s="91">
        <f>IS_Db!T1</f>
        <v>12.334340000000001</v>
      </c>
      <c r="U26" s="248">
        <f>IS_Db!U1+T26</f>
        <v>88.608879999999985</v>
      </c>
      <c r="V26" s="91">
        <f>IS_Db!V1+U26</f>
        <v>49.828559999999982</v>
      </c>
      <c r="W26" s="91">
        <f>IS_Db!W1+V26</f>
        <v>42.364289999999983</v>
      </c>
      <c r="X26" s="91">
        <f>IS_Db!X1+W26</f>
        <v>34.322929999999985</v>
      </c>
      <c r="Y26" s="91">
        <f>IS_Db!Y1+X26</f>
        <v>36.115359999999988</v>
      </c>
      <c r="Z26" s="91">
        <f>IS_Db!Z1+Y26</f>
        <v>42.212599999999988</v>
      </c>
      <c r="AA26" s="91">
        <f>IS_Db!AA1+Z26</f>
        <v>51.72408999999999</v>
      </c>
      <c r="AB26" s="91">
        <f>IS_Db!AB1+AA26</f>
        <v>61.951019999999986</v>
      </c>
      <c r="AC26" s="91">
        <f>IS_Db!AC1+AB26</f>
        <v>70.916729999999987</v>
      </c>
      <c r="AD26" s="91">
        <f>IS_Db!AD1+AC26</f>
        <v>81.98393999999999</v>
      </c>
      <c r="AE26" s="91">
        <f>IS_Db!AE1+AD26</f>
        <v>82.020749999999992</v>
      </c>
      <c r="AF26" s="91">
        <f>IS_Db!AF1</f>
        <v>41.910290000000003</v>
      </c>
      <c r="AG26" s="91">
        <f>IS_Db!AG1+AF26</f>
        <v>70.738249999999994</v>
      </c>
      <c r="AH26" s="91">
        <f>IS_Db!AH1+AG26</f>
        <v>94.20944999999999</v>
      </c>
      <c r="AI26" s="91">
        <f>IS_Db!AI1+AH26</f>
        <v>115.95917999999999</v>
      </c>
      <c r="AJ26" s="91">
        <f>IS_Db!AJ1+AI26</f>
        <v>122.55626999999998</v>
      </c>
      <c r="AK26" s="91">
        <f>IS_Db!AK1+AJ26</f>
        <v>149.42327999999998</v>
      </c>
    </row>
    <row r="27" spans="2:37" x14ac:dyDescent="0.3">
      <c r="B27" s="245"/>
      <c r="C27" s="245" t="s">
        <v>416</v>
      </c>
      <c r="D27" s="245"/>
      <c r="E27" s="245"/>
      <c r="F27" s="245"/>
      <c r="G27" s="246">
        <f t="shared" ref="G27:M27" si="2">SUM(G3:G10)</f>
        <v>124.40322999999998</v>
      </c>
      <c r="H27" s="246">
        <f t="shared" si="2"/>
        <v>147.26617999999999</v>
      </c>
      <c r="I27" s="246">
        <f t="shared" si="2"/>
        <v>169.69050999999993</v>
      </c>
      <c r="J27" s="246">
        <f t="shared" si="2"/>
        <v>181.86795999999995</v>
      </c>
      <c r="K27" s="246">
        <f t="shared" si="2"/>
        <v>189.83678999999998</v>
      </c>
      <c r="L27" s="246">
        <f t="shared" si="2"/>
        <v>196.21196999999998</v>
      </c>
      <c r="M27" s="246">
        <f t="shared" si="2"/>
        <v>176.81061000000003</v>
      </c>
      <c r="N27" s="246">
        <f t="shared" ref="N27:AK27" si="3">SUM(N3:N10)</f>
        <v>180.89482999999998</v>
      </c>
      <c r="O27" s="246">
        <f t="shared" si="3"/>
        <v>175.15484000000001</v>
      </c>
      <c r="P27" s="246">
        <f t="shared" si="3"/>
        <v>398.36714999999992</v>
      </c>
      <c r="Q27" s="246">
        <f t="shared" si="3"/>
        <v>366.45949999999993</v>
      </c>
      <c r="R27" s="246">
        <f t="shared" si="3"/>
        <v>346.23190999999997</v>
      </c>
      <c r="S27" s="246">
        <f t="shared" si="3"/>
        <v>169.74162000000007</v>
      </c>
      <c r="T27" s="246">
        <f t="shared" si="3"/>
        <v>183.29500000000002</v>
      </c>
      <c r="U27" s="246">
        <f t="shared" si="3"/>
        <v>263.20500999999996</v>
      </c>
      <c r="V27" s="246">
        <f t="shared" si="3"/>
        <v>266.21134000000001</v>
      </c>
      <c r="W27" s="246">
        <f t="shared" si="3"/>
        <v>227.96226000000001</v>
      </c>
      <c r="X27" s="246">
        <f t="shared" si="3"/>
        <v>206.67263000000003</v>
      </c>
      <c r="Y27" s="246">
        <f t="shared" si="3"/>
        <v>87.349030000000013</v>
      </c>
      <c r="Z27" s="246">
        <f t="shared" si="3"/>
        <v>93.53852000000002</v>
      </c>
      <c r="AA27" s="246">
        <f t="shared" si="3"/>
        <v>105.94636000000001</v>
      </c>
      <c r="AB27" s="246">
        <f t="shared" si="3"/>
        <v>112.33093999999998</v>
      </c>
      <c r="AC27" s="246">
        <f t="shared" si="3"/>
        <v>123.10614000000002</v>
      </c>
      <c r="AD27" s="246">
        <f t="shared" si="3"/>
        <v>134.28089</v>
      </c>
      <c r="AE27" s="246">
        <f t="shared" si="3"/>
        <v>132.26374999999999</v>
      </c>
      <c r="AF27" s="246">
        <f t="shared" si="3"/>
        <v>175.57035000000002</v>
      </c>
      <c r="AG27" s="246">
        <f t="shared" si="3"/>
        <v>198.28383000000008</v>
      </c>
      <c r="AH27" s="246">
        <f t="shared" si="3"/>
        <v>224.30798000000004</v>
      </c>
      <c r="AI27" s="246">
        <f t="shared" si="3"/>
        <v>166.72200000000004</v>
      </c>
      <c r="AJ27" s="246">
        <f t="shared" si="3"/>
        <v>177.24104000000005</v>
      </c>
      <c r="AK27" s="246">
        <f t="shared" si="3"/>
        <v>202.28899999999999</v>
      </c>
    </row>
    <row r="28" spans="2:37" x14ac:dyDescent="0.3">
      <c r="B28" s="82"/>
      <c r="C28" s="82" t="s">
        <v>417</v>
      </c>
      <c r="D28" s="82"/>
      <c r="E28" s="82"/>
      <c r="F28" s="82"/>
      <c r="G28" s="244">
        <f t="shared" ref="G28:M28" si="4">SUM(G12:G26)</f>
        <v>124.50373999999999</v>
      </c>
      <c r="H28" s="244">
        <f t="shared" si="4"/>
        <v>147.36669000000001</v>
      </c>
      <c r="I28" s="244">
        <f t="shared" si="4"/>
        <v>169.79102</v>
      </c>
      <c r="J28" s="244">
        <f t="shared" si="4"/>
        <v>181.96847</v>
      </c>
      <c r="K28" s="244">
        <f t="shared" si="4"/>
        <v>189.93729999999999</v>
      </c>
      <c r="L28" s="244">
        <f t="shared" si="4"/>
        <v>196.21196999999998</v>
      </c>
      <c r="M28" s="244">
        <f t="shared" si="4"/>
        <v>176.81061</v>
      </c>
      <c r="N28" s="244">
        <f t="shared" ref="N28:AK28" si="5">SUM(N12:N26)</f>
        <v>180.89482999999998</v>
      </c>
      <c r="O28" s="244">
        <f t="shared" si="5"/>
        <v>175.15484000000001</v>
      </c>
      <c r="P28" s="244">
        <f t="shared" si="5"/>
        <v>398.36714999999998</v>
      </c>
      <c r="Q28" s="244">
        <f t="shared" si="5"/>
        <v>366.45949999999993</v>
      </c>
      <c r="R28" s="244">
        <f t="shared" si="5"/>
        <v>346.23190999999997</v>
      </c>
      <c r="S28" s="244">
        <f t="shared" si="5"/>
        <v>169.74161999999995</v>
      </c>
      <c r="T28" s="244">
        <f t="shared" si="5"/>
        <v>183.29500000000002</v>
      </c>
      <c r="U28" s="244">
        <f t="shared" si="5"/>
        <v>267.36968000000002</v>
      </c>
      <c r="V28" s="244">
        <f t="shared" si="5"/>
        <v>266.21133999999995</v>
      </c>
      <c r="W28" s="244">
        <f t="shared" si="5"/>
        <v>227.96225999999999</v>
      </c>
      <c r="X28" s="244">
        <f t="shared" si="5"/>
        <v>206.67263</v>
      </c>
      <c r="Y28" s="244">
        <f t="shared" si="5"/>
        <v>87.349029999999999</v>
      </c>
      <c r="Z28" s="244">
        <f t="shared" si="5"/>
        <v>93.538519999999977</v>
      </c>
      <c r="AA28" s="244">
        <f t="shared" si="5"/>
        <v>105.94635999999998</v>
      </c>
      <c r="AB28" s="244">
        <f t="shared" si="5"/>
        <v>112.33093999999998</v>
      </c>
      <c r="AC28" s="244">
        <f t="shared" si="5"/>
        <v>123.10614</v>
      </c>
      <c r="AD28" s="244">
        <f t="shared" si="5"/>
        <v>134.28089</v>
      </c>
      <c r="AE28" s="244">
        <f t="shared" si="5"/>
        <v>132.26374999999999</v>
      </c>
      <c r="AF28" s="244">
        <f t="shared" si="5"/>
        <v>175.57034999999999</v>
      </c>
      <c r="AG28" s="244">
        <f t="shared" si="5"/>
        <v>198.28382999999999</v>
      </c>
      <c r="AH28" s="244">
        <f t="shared" si="5"/>
        <v>224.30797999999999</v>
      </c>
      <c r="AI28" s="244">
        <f t="shared" si="5"/>
        <v>166.72199999999998</v>
      </c>
      <c r="AJ28" s="244">
        <f t="shared" si="5"/>
        <v>177.24104</v>
      </c>
      <c r="AK28" s="244">
        <f t="shared" si="5"/>
        <v>202.28899999999999</v>
      </c>
    </row>
    <row r="29" spans="2:37" s="34" customFormat="1" x14ac:dyDescent="0.3">
      <c r="C29" s="247" t="s">
        <v>26</v>
      </c>
      <c r="D29" s="247"/>
      <c r="E29" s="247"/>
      <c r="F29" s="247"/>
      <c r="G29" s="267">
        <f t="shared" ref="G29:AK29" si="6">ROUND(G27-G28,0)</f>
        <v>0</v>
      </c>
      <c r="H29" s="267">
        <f t="shared" si="6"/>
        <v>0</v>
      </c>
      <c r="I29" s="267">
        <f t="shared" si="6"/>
        <v>0</v>
      </c>
      <c r="J29" s="267">
        <f t="shared" si="6"/>
        <v>0</v>
      </c>
      <c r="K29" s="267">
        <f t="shared" si="6"/>
        <v>0</v>
      </c>
      <c r="L29" s="267">
        <f t="shared" si="6"/>
        <v>0</v>
      </c>
      <c r="M29" s="267">
        <f t="shared" si="6"/>
        <v>0</v>
      </c>
      <c r="N29" s="267">
        <f t="shared" si="6"/>
        <v>0</v>
      </c>
      <c r="O29" s="267">
        <f t="shared" si="6"/>
        <v>0</v>
      </c>
      <c r="P29" s="267">
        <f t="shared" si="6"/>
        <v>0</v>
      </c>
      <c r="Q29" s="267">
        <f t="shared" si="6"/>
        <v>0</v>
      </c>
      <c r="R29" s="267">
        <f t="shared" si="6"/>
        <v>0</v>
      </c>
      <c r="S29" s="267">
        <f t="shared" si="6"/>
        <v>0</v>
      </c>
      <c r="T29" s="267">
        <f t="shared" si="6"/>
        <v>0</v>
      </c>
      <c r="U29" s="268">
        <f t="shared" si="6"/>
        <v>-4</v>
      </c>
      <c r="V29" s="267">
        <f t="shared" si="6"/>
        <v>0</v>
      </c>
      <c r="W29" s="267">
        <f t="shared" si="6"/>
        <v>0</v>
      </c>
      <c r="X29" s="267">
        <f t="shared" si="6"/>
        <v>0</v>
      </c>
      <c r="Y29" s="267">
        <f t="shared" si="6"/>
        <v>0</v>
      </c>
      <c r="Z29" s="267">
        <f t="shared" si="6"/>
        <v>0</v>
      </c>
      <c r="AA29" s="267">
        <f t="shared" si="6"/>
        <v>0</v>
      </c>
      <c r="AB29" s="267">
        <f t="shared" si="6"/>
        <v>0</v>
      </c>
      <c r="AC29" s="267">
        <f t="shared" si="6"/>
        <v>0</v>
      </c>
      <c r="AD29" s="267">
        <f t="shared" si="6"/>
        <v>0</v>
      </c>
      <c r="AE29" s="267">
        <f t="shared" si="6"/>
        <v>0</v>
      </c>
      <c r="AF29" s="267">
        <f t="shared" si="6"/>
        <v>0</v>
      </c>
      <c r="AG29" s="267">
        <f t="shared" si="6"/>
        <v>0</v>
      </c>
      <c r="AH29" s="267">
        <f t="shared" si="6"/>
        <v>0</v>
      </c>
      <c r="AI29" s="267">
        <f t="shared" si="6"/>
        <v>0</v>
      </c>
      <c r="AJ29" s="267">
        <f t="shared" si="6"/>
        <v>0</v>
      </c>
      <c r="AK29" s="267">
        <f t="shared" si="6"/>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4192-CF4E-405E-8235-7345558B1677}">
  <sheetPr codeName="Sheet19">
    <tabColor theme="2"/>
  </sheetPr>
  <dimension ref="B1:AK75"/>
  <sheetViews>
    <sheetView showGridLines="0" zoomScaleNormal="100" workbookViewId="0">
      <pane xSplit="6" ySplit="3" topLeftCell="G10" activePane="bottomRight" state="frozen"/>
      <selection pane="topRight" activeCell="G1" sqref="G1"/>
      <selection pane="bottomLeft" activeCell="A4" sqref="A4"/>
      <selection pane="bottomRight" activeCell="F35" sqref="F35"/>
    </sheetView>
  </sheetViews>
  <sheetFormatPr defaultRowHeight="13.8" x14ac:dyDescent="0.3"/>
  <cols>
    <col min="1" max="1" width="5.5546875" customWidth="1"/>
    <col min="2" max="2" width="31.33203125" bestFit="1" customWidth="1"/>
    <col min="3" max="3" width="7.6640625" bestFit="1" customWidth="1"/>
    <col min="4" max="4" width="24.5546875" bestFit="1" customWidth="1"/>
    <col min="5" max="5" width="22.109375" bestFit="1" customWidth="1"/>
    <col min="6" max="6" width="37" bestFit="1" customWidth="1"/>
    <col min="7" max="7" width="20.44140625" bestFit="1" customWidth="1"/>
    <col min="8" max="8" width="6.33203125" bestFit="1" customWidth="1"/>
    <col min="9" max="9" width="6.6640625" bestFit="1" customWidth="1"/>
    <col min="10" max="10" width="7" bestFit="1" customWidth="1"/>
    <col min="11" max="11" width="6.5546875" bestFit="1" customWidth="1"/>
    <col min="12" max="12" width="7.33203125" bestFit="1" customWidth="1"/>
    <col min="13" max="13" width="6.44140625" bestFit="1" customWidth="1"/>
    <col min="14" max="14" width="5.88671875" bestFit="1" customWidth="1"/>
    <col min="15" max="16" width="6.6640625" bestFit="1" customWidth="1"/>
    <col min="17" max="17" width="6.5546875" bestFit="1" customWidth="1"/>
    <col min="18" max="18" width="6.88671875" bestFit="1" customWidth="1"/>
    <col min="19" max="19" width="6.6640625" bestFit="1" customWidth="1"/>
    <col min="20" max="20" width="6.33203125" bestFit="1" customWidth="1"/>
    <col min="21" max="21" width="6.6640625" bestFit="1" customWidth="1"/>
    <col min="22" max="22" width="7" bestFit="1" customWidth="1"/>
    <col min="23" max="23" width="6.5546875" bestFit="1" customWidth="1"/>
    <col min="24" max="24" width="7.33203125" bestFit="1" customWidth="1"/>
    <col min="25" max="25" width="6.44140625" bestFit="1" customWidth="1"/>
    <col min="26" max="26" width="5.88671875" bestFit="1" customWidth="1"/>
    <col min="27" max="28" width="6.6640625" bestFit="1" customWidth="1"/>
    <col min="29" max="29" width="6.5546875" bestFit="1" customWidth="1"/>
    <col min="30" max="30" width="6.88671875" bestFit="1" customWidth="1"/>
    <col min="31" max="31" width="6.6640625" bestFit="1" customWidth="1"/>
    <col min="32" max="32" width="6.33203125" bestFit="1" customWidth="1"/>
    <col min="33" max="33" width="6.6640625" bestFit="1" customWidth="1"/>
    <col min="34" max="34" width="7" bestFit="1" customWidth="1"/>
    <col min="35" max="35" width="6.5546875" bestFit="1" customWidth="1"/>
    <col min="36" max="36" width="7.33203125" bestFit="1" customWidth="1"/>
    <col min="37" max="37" width="6.44140625" bestFit="1" customWidth="1"/>
  </cols>
  <sheetData>
    <row r="1" spans="2:37" x14ac:dyDescent="0.3">
      <c r="G1" s="168" t="s">
        <v>323</v>
      </c>
      <c r="H1" s="91">
        <v>5.23278</v>
      </c>
      <c r="I1" s="91">
        <v>26.4376</v>
      </c>
      <c r="J1" s="91">
        <v>13.961219999999999</v>
      </c>
      <c r="K1" s="91">
        <v>9.1902099999999987</v>
      </c>
      <c r="L1" s="91">
        <v>5.8688799999999999</v>
      </c>
      <c r="M1" s="91">
        <v>-21.660240000000002</v>
      </c>
      <c r="N1" s="91">
        <v>2.59328</v>
      </c>
      <c r="O1" s="91">
        <v>-3.8657600000000003</v>
      </c>
      <c r="P1" s="91">
        <v>272.64290999999997</v>
      </c>
      <c r="Q1" s="91">
        <v>-30.43873</v>
      </c>
      <c r="R1" s="91">
        <v>-20.086110000000001</v>
      </c>
      <c r="S1" s="91">
        <v>-139.16182999999998</v>
      </c>
      <c r="T1" s="91">
        <v>12.334340000000001</v>
      </c>
      <c r="U1" s="91">
        <v>76.274539999999988</v>
      </c>
      <c r="V1" s="91">
        <v>-38.780320000000003</v>
      </c>
      <c r="W1" s="91">
        <v>-7.4642700000000008</v>
      </c>
      <c r="X1" s="91">
        <v>-8.0413599999999992</v>
      </c>
      <c r="Y1" s="91">
        <v>1.79243</v>
      </c>
      <c r="Z1" s="91">
        <v>6.0972400000000002</v>
      </c>
      <c r="AA1" s="91">
        <v>9.5114900000000002</v>
      </c>
      <c r="AB1" s="91">
        <v>10.226929999999999</v>
      </c>
      <c r="AC1" s="91">
        <v>8.9657099999999996</v>
      </c>
      <c r="AD1" s="91">
        <v>11.067209999999999</v>
      </c>
      <c r="AE1" s="91">
        <v>3.6810000000000002E-2</v>
      </c>
      <c r="AF1" s="91">
        <v>41.910290000000003</v>
      </c>
      <c r="AG1" s="91">
        <v>28.827959999999997</v>
      </c>
      <c r="AH1" s="91">
        <v>23.4712</v>
      </c>
      <c r="AI1" s="91">
        <v>21.74973</v>
      </c>
      <c r="AJ1" s="91">
        <v>6.5970900000000006</v>
      </c>
      <c r="AK1" s="91">
        <v>26.867009999999997</v>
      </c>
    </row>
    <row r="2" spans="2:37" x14ac:dyDescent="0.3">
      <c r="G2" s="168" t="s">
        <v>26</v>
      </c>
      <c r="H2" s="109">
        <f t="shared" ref="H2:AK2" si="0">SUM(H4:H17)-SUM(H19:H75)-H1</f>
        <v>0</v>
      </c>
      <c r="I2" s="109">
        <f t="shared" si="0"/>
        <v>0</v>
      </c>
      <c r="J2" s="109">
        <f t="shared" si="0"/>
        <v>-1.5987211554602254E-14</v>
      </c>
      <c r="K2" s="109">
        <f t="shared" si="0"/>
        <v>3.730349362740526E-14</v>
      </c>
      <c r="L2" s="109">
        <f t="shared" si="0"/>
        <v>-9.7699626167013776E-15</v>
      </c>
      <c r="M2" s="109">
        <f t="shared" si="0"/>
        <v>0</v>
      </c>
      <c r="N2" s="109">
        <f t="shared" si="0"/>
        <v>-2.1316282072803006E-14</v>
      </c>
      <c r="O2" s="109">
        <f t="shared" si="0"/>
        <v>5.773159728050814E-15</v>
      </c>
      <c r="P2" s="109">
        <f t="shared" si="0"/>
        <v>0</v>
      </c>
      <c r="Q2" s="109">
        <f t="shared" si="0"/>
        <v>0</v>
      </c>
      <c r="R2" s="109">
        <f t="shared" si="0"/>
        <v>0</v>
      </c>
      <c r="S2" s="109">
        <f t="shared" si="0"/>
        <v>0</v>
      </c>
      <c r="T2" s="109">
        <f t="shared" si="0"/>
        <v>-1.7763568394002505E-14</v>
      </c>
      <c r="U2" s="109">
        <f t="shared" si="0"/>
        <v>0</v>
      </c>
      <c r="V2" s="109">
        <f t="shared" si="0"/>
        <v>-5.6843418860808015E-14</v>
      </c>
      <c r="W2" s="109">
        <f t="shared" si="0"/>
        <v>0</v>
      </c>
      <c r="X2" s="109">
        <f t="shared" si="0"/>
        <v>0</v>
      </c>
      <c r="Y2" s="109">
        <f t="shared" si="0"/>
        <v>-1.8207657603852567E-14</v>
      </c>
      <c r="Z2" s="109">
        <f t="shared" si="0"/>
        <v>1.3322676295501878E-14</v>
      </c>
      <c r="AA2" s="109">
        <f t="shared" si="0"/>
        <v>-1.9539925233402755E-14</v>
      </c>
      <c r="AB2" s="109">
        <f t="shared" si="0"/>
        <v>2.4868995751603507E-14</v>
      </c>
      <c r="AC2" s="109">
        <f t="shared" si="0"/>
        <v>0</v>
      </c>
      <c r="AD2" s="109">
        <f t="shared" si="0"/>
        <v>0</v>
      </c>
      <c r="AE2" s="109">
        <f t="shared" si="0"/>
        <v>4.6000000000657321E-4</v>
      </c>
      <c r="AF2" s="109">
        <f t="shared" si="0"/>
        <v>0</v>
      </c>
      <c r="AG2" s="109">
        <f t="shared" si="0"/>
        <v>0</v>
      </c>
      <c r="AH2" s="109">
        <f t="shared" si="0"/>
        <v>0</v>
      </c>
      <c r="AI2" s="109">
        <f t="shared" si="0"/>
        <v>5.6843418860808015E-14</v>
      </c>
      <c r="AJ2" s="109">
        <f t="shared" si="0"/>
        <v>7.9936057773011271E-15</v>
      </c>
      <c r="AK2" s="109">
        <f t="shared" si="0"/>
        <v>-3.1974423109204508E-14</v>
      </c>
    </row>
    <row r="3" spans="2:37" x14ac:dyDescent="0.3">
      <c r="B3" s="167" t="s">
        <v>178</v>
      </c>
      <c r="C3" s="167" t="s">
        <v>179</v>
      </c>
      <c r="D3" s="167" t="s">
        <v>69</v>
      </c>
      <c r="E3" s="167" t="s">
        <v>43</v>
      </c>
      <c r="F3" s="167" t="s">
        <v>28</v>
      </c>
      <c r="G3" s="167" t="s">
        <v>42</v>
      </c>
      <c r="H3" s="76">
        <v>44927</v>
      </c>
      <c r="I3" s="76">
        <v>44958</v>
      </c>
      <c r="J3" s="76">
        <v>44986</v>
      </c>
      <c r="K3" s="76">
        <v>45017</v>
      </c>
      <c r="L3" s="76">
        <v>45047</v>
      </c>
      <c r="M3" s="76">
        <v>45078</v>
      </c>
      <c r="N3" s="76">
        <v>45108</v>
      </c>
      <c r="O3" s="76">
        <v>45139</v>
      </c>
      <c r="P3" s="76">
        <v>45170</v>
      </c>
      <c r="Q3" s="76">
        <v>45200</v>
      </c>
      <c r="R3" s="76">
        <v>45231</v>
      </c>
      <c r="S3" s="76">
        <v>45261</v>
      </c>
      <c r="T3" s="76">
        <v>45292</v>
      </c>
      <c r="U3" s="76">
        <v>45323</v>
      </c>
      <c r="V3" s="76">
        <v>45352</v>
      </c>
      <c r="W3" s="76">
        <v>45383</v>
      </c>
      <c r="X3" s="76">
        <v>45413</v>
      </c>
      <c r="Y3" s="76">
        <v>45444</v>
      </c>
      <c r="Z3" s="76">
        <v>45474</v>
      </c>
      <c r="AA3" s="76">
        <v>45505</v>
      </c>
      <c r="AB3" s="76">
        <v>45536</v>
      </c>
      <c r="AC3" s="76">
        <v>45566</v>
      </c>
      <c r="AD3" s="76">
        <v>45597</v>
      </c>
      <c r="AE3" s="76">
        <v>45627</v>
      </c>
      <c r="AF3" s="76">
        <v>45688</v>
      </c>
      <c r="AG3" s="76">
        <v>45716</v>
      </c>
      <c r="AH3" s="76">
        <v>45747</v>
      </c>
      <c r="AI3" s="76">
        <v>45777</v>
      </c>
      <c r="AJ3" s="76">
        <v>45808</v>
      </c>
      <c r="AK3" s="76">
        <v>45838</v>
      </c>
    </row>
    <row r="4" spans="2:37" x14ac:dyDescent="0.3">
      <c r="B4" t="s">
        <v>114</v>
      </c>
      <c r="C4" t="s">
        <v>184</v>
      </c>
      <c r="D4" t="s">
        <v>252</v>
      </c>
      <c r="E4" s="83" t="s">
        <v>60</v>
      </c>
      <c r="F4" t="s">
        <v>74</v>
      </c>
      <c r="G4" s="83" t="s">
        <v>82</v>
      </c>
      <c r="H4" s="91">
        <v>99.979699999999994</v>
      </c>
      <c r="I4" s="91">
        <v>102.45238999999999</v>
      </c>
      <c r="J4" s="91">
        <v>108.59034</v>
      </c>
      <c r="K4" s="91">
        <v>107.38619</v>
      </c>
      <c r="L4" s="91">
        <v>105.57953000000001</v>
      </c>
      <c r="M4" s="91">
        <v>99.324979999999996</v>
      </c>
      <c r="N4" s="91">
        <v>100.76855999999999</v>
      </c>
      <c r="O4" s="91">
        <v>94.471879999999999</v>
      </c>
      <c r="P4" s="91">
        <v>95.047929999999994</v>
      </c>
      <c r="Q4" s="91">
        <v>97.081850000000003</v>
      </c>
      <c r="R4" s="91">
        <v>96.364419999999996</v>
      </c>
      <c r="S4" s="91">
        <v>85.964910000000003</v>
      </c>
      <c r="T4" s="91">
        <v>91.925719999999998</v>
      </c>
      <c r="U4" s="91">
        <v>95.4542</v>
      </c>
      <c r="V4" s="91">
        <v>96.084149999999994</v>
      </c>
      <c r="W4" s="91">
        <v>98.134830000000008</v>
      </c>
      <c r="X4" s="91">
        <v>102.72971000000001</v>
      </c>
      <c r="Y4" s="91">
        <v>90.304079999999999</v>
      </c>
      <c r="Z4" s="91">
        <v>94.278410000000008</v>
      </c>
      <c r="AA4" s="91">
        <v>99.033140000000003</v>
      </c>
      <c r="AB4" s="91">
        <v>93.02488000000001</v>
      </c>
      <c r="AC4" s="91">
        <v>99.752460000000013</v>
      </c>
      <c r="AD4" s="91">
        <v>112.11261</v>
      </c>
      <c r="AE4" s="91">
        <v>109.28523</v>
      </c>
      <c r="AF4" s="91">
        <v>109.73319000000001</v>
      </c>
      <c r="AG4" s="91">
        <v>110.77132</v>
      </c>
      <c r="AH4" s="91">
        <v>112.95300999999999</v>
      </c>
      <c r="AI4" s="91">
        <v>113.26963000000001</v>
      </c>
      <c r="AJ4" s="91">
        <v>114.68424</v>
      </c>
      <c r="AK4" s="91">
        <v>107.22084</v>
      </c>
    </row>
    <row r="5" spans="2:37" x14ac:dyDescent="0.3">
      <c r="B5" t="s">
        <v>115</v>
      </c>
      <c r="C5" t="s">
        <v>185</v>
      </c>
      <c r="D5" t="s">
        <v>253</v>
      </c>
      <c r="E5" s="83" t="s">
        <v>60</v>
      </c>
      <c r="F5" t="s">
        <v>74</v>
      </c>
      <c r="G5" s="83" t="s">
        <v>82</v>
      </c>
      <c r="H5" s="91">
        <v>5.7266000000000004</v>
      </c>
      <c r="I5" s="91">
        <v>4.1280000000000001</v>
      </c>
      <c r="J5" s="91">
        <v>4.7471999999999994</v>
      </c>
      <c r="K5" s="91">
        <v>3.8730000000000002</v>
      </c>
      <c r="L5" s="91">
        <v>5.0502000000000002</v>
      </c>
      <c r="M5" s="91">
        <v>4.5611999999999995</v>
      </c>
      <c r="N5" s="91">
        <v>4.0973999999999995</v>
      </c>
      <c r="O5" s="91">
        <v>4.0758000000000001</v>
      </c>
      <c r="P5" s="91">
        <v>4.8643999999999998</v>
      </c>
      <c r="Q5" s="91">
        <v>6.6331999999999995</v>
      </c>
      <c r="R5" s="91">
        <v>7.6402999999999999</v>
      </c>
      <c r="S5" s="91">
        <v>6.3009499999999994</v>
      </c>
      <c r="T5" s="91">
        <v>6.1543999999999999</v>
      </c>
      <c r="U5" s="91">
        <v>4.5089799999999993</v>
      </c>
      <c r="V5" s="91">
        <v>5.0300500000000001</v>
      </c>
      <c r="W5" s="91">
        <v>6.2424999999999997</v>
      </c>
      <c r="X5" s="91">
        <v>5.4165000000000001</v>
      </c>
      <c r="Y5" s="91">
        <v>6.0105500000000003</v>
      </c>
      <c r="Z5" s="91">
        <v>8.500020000000001</v>
      </c>
      <c r="AA5" s="91">
        <v>7.7491000000000003</v>
      </c>
      <c r="AB5" s="91">
        <v>11.27032</v>
      </c>
      <c r="AC5" s="91">
        <v>10.5092</v>
      </c>
      <c r="AD5" s="91">
        <v>17.60482</v>
      </c>
      <c r="AE5" s="91">
        <v>21.65916</v>
      </c>
      <c r="AF5" s="91">
        <v>24.783000000000001</v>
      </c>
      <c r="AG5" s="91">
        <v>21.325599999999998</v>
      </c>
      <c r="AH5" s="91">
        <v>22.467639999999999</v>
      </c>
      <c r="AI5" s="91">
        <v>23.994479999999999</v>
      </c>
      <c r="AJ5" s="91">
        <v>22.944080000000003</v>
      </c>
      <c r="AK5" s="91">
        <v>19.784599999999998</v>
      </c>
    </row>
    <row r="6" spans="2:37" x14ac:dyDescent="0.3">
      <c r="B6" t="s">
        <v>116</v>
      </c>
      <c r="C6" t="s">
        <v>186</v>
      </c>
      <c r="D6" t="s">
        <v>254</v>
      </c>
      <c r="E6" s="83" t="s">
        <v>60</v>
      </c>
      <c r="F6" t="s">
        <v>74</v>
      </c>
      <c r="G6" s="83" t="s">
        <v>82</v>
      </c>
      <c r="H6" s="91">
        <v>0</v>
      </c>
      <c r="I6" s="91">
        <v>0.66083000000000003</v>
      </c>
      <c r="J6" s="91">
        <v>0</v>
      </c>
      <c r="K6" s="91">
        <v>0</v>
      </c>
      <c r="L6" s="91">
        <v>0</v>
      </c>
      <c r="M6" s="91">
        <v>0</v>
      </c>
      <c r="N6" s="91">
        <v>0</v>
      </c>
      <c r="O6" s="91">
        <v>0</v>
      </c>
      <c r="P6" s="91">
        <v>0</v>
      </c>
      <c r="Q6" s="91">
        <v>0</v>
      </c>
      <c r="R6" s="91">
        <v>0</v>
      </c>
      <c r="S6" s="91">
        <v>0</v>
      </c>
      <c r="T6" s="91">
        <v>0</v>
      </c>
      <c r="U6" s="91">
        <v>0</v>
      </c>
      <c r="V6" s="91">
        <v>0</v>
      </c>
      <c r="W6" s="91">
        <v>0</v>
      </c>
      <c r="X6" s="91">
        <v>0</v>
      </c>
      <c r="Y6" s="91">
        <v>0</v>
      </c>
      <c r="Z6" s="91">
        <v>0</v>
      </c>
      <c r="AA6" s="91">
        <v>0</v>
      </c>
      <c r="AB6" s="91">
        <v>0</v>
      </c>
      <c r="AC6" s="91">
        <v>0</v>
      </c>
      <c r="AD6" s="91">
        <v>0</v>
      </c>
      <c r="AE6" s="91">
        <v>0</v>
      </c>
      <c r="AF6" s="91">
        <v>0</v>
      </c>
      <c r="AG6" s="91">
        <v>0</v>
      </c>
      <c r="AH6" s="91">
        <v>0</v>
      </c>
      <c r="AI6" s="91">
        <v>0</v>
      </c>
      <c r="AJ6" s="91">
        <v>0</v>
      </c>
      <c r="AK6" s="91">
        <v>0</v>
      </c>
    </row>
    <row r="7" spans="2:37" x14ac:dyDescent="0.3">
      <c r="B7" t="s">
        <v>117</v>
      </c>
      <c r="C7" t="s">
        <v>187</v>
      </c>
      <c r="D7" t="s">
        <v>255</v>
      </c>
      <c r="E7" t="s">
        <v>110</v>
      </c>
      <c r="F7" t="s">
        <v>75</v>
      </c>
      <c r="G7" s="83" t="s">
        <v>82</v>
      </c>
      <c r="H7" s="91">
        <v>0.6</v>
      </c>
      <c r="I7" s="91">
        <v>0.6</v>
      </c>
      <c r="J7" s="91">
        <v>0.9</v>
      </c>
      <c r="K7" s="91">
        <v>0.5</v>
      </c>
      <c r="L7" s="91">
        <v>0</v>
      </c>
      <c r="M7" s="91">
        <v>0</v>
      </c>
      <c r="N7" s="91">
        <v>0.3</v>
      </c>
      <c r="O7" s="91">
        <v>7</v>
      </c>
      <c r="P7" s="91">
        <v>1.3</v>
      </c>
      <c r="Q7" s="91">
        <v>0.3</v>
      </c>
      <c r="R7" s="91">
        <v>0.5</v>
      </c>
      <c r="S7" s="91">
        <v>0.4</v>
      </c>
      <c r="T7" s="91">
        <v>0.6</v>
      </c>
      <c r="U7" s="91">
        <v>0.7</v>
      </c>
      <c r="V7" s="91">
        <v>0.1</v>
      </c>
      <c r="W7" s="91">
        <v>0.3</v>
      </c>
      <c r="X7" s="91">
        <v>0.4</v>
      </c>
      <c r="Y7" s="91">
        <v>0.42499999999999999</v>
      </c>
      <c r="Z7" s="91">
        <v>8.2249999999999996</v>
      </c>
      <c r="AA7" s="91">
        <v>3.25</v>
      </c>
      <c r="AB7" s="91">
        <v>0.82499999999999996</v>
      </c>
      <c r="AC7" s="91">
        <v>1.1000000000000001</v>
      </c>
      <c r="AD7" s="91">
        <v>1.75</v>
      </c>
      <c r="AE7" s="91">
        <v>0.47499999999999998</v>
      </c>
      <c r="AF7" s="91">
        <v>0.3</v>
      </c>
      <c r="AG7" s="91">
        <v>0.45</v>
      </c>
      <c r="AH7" s="91">
        <v>0.55000000000000004</v>
      </c>
      <c r="AI7" s="91">
        <v>0.55000000000000004</v>
      </c>
      <c r="AJ7" s="91">
        <v>0.47499999999999998</v>
      </c>
      <c r="AK7" s="91">
        <v>8.8249999999999993</v>
      </c>
    </row>
    <row r="8" spans="2:37" x14ac:dyDescent="0.3">
      <c r="B8" t="s">
        <v>118</v>
      </c>
      <c r="C8" t="s">
        <v>188</v>
      </c>
      <c r="D8" t="s">
        <v>256</v>
      </c>
      <c r="E8" t="s">
        <v>110</v>
      </c>
      <c r="F8" t="s">
        <v>75</v>
      </c>
      <c r="G8" s="83" t="s">
        <v>82</v>
      </c>
      <c r="H8" s="91">
        <v>0</v>
      </c>
      <c r="I8" s="91">
        <v>2.3E-2</v>
      </c>
      <c r="J8" s="91">
        <v>0</v>
      </c>
      <c r="K8" s="91">
        <v>0</v>
      </c>
      <c r="L8" s="91">
        <v>0</v>
      </c>
      <c r="M8" s="91">
        <v>0</v>
      </c>
      <c r="N8" s="91">
        <v>0</v>
      </c>
      <c r="O8" s="91">
        <v>0</v>
      </c>
      <c r="P8" s="91">
        <v>0</v>
      </c>
      <c r="Q8" s="91">
        <v>0.09</v>
      </c>
      <c r="R8" s="91">
        <v>3.9E-2</v>
      </c>
      <c r="S8" s="91">
        <v>0</v>
      </c>
      <c r="T8" s="91">
        <v>7.2999999999999995E-2</v>
      </c>
      <c r="U8" s="91">
        <v>0</v>
      </c>
      <c r="V8" s="91">
        <v>0</v>
      </c>
      <c r="W8" s="91">
        <v>9.9000000000000005E-2</v>
      </c>
      <c r="X8" s="91">
        <v>5.0999999999999997E-2</v>
      </c>
      <c r="Y8" s="91">
        <v>0</v>
      </c>
      <c r="Z8" s="91">
        <v>0</v>
      </c>
      <c r="AA8" s="91">
        <v>2.9000000000000001E-2</v>
      </c>
      <c r="AB8" s="91">
        <v>0</v>
      </c>
      <c r="AC8" s="91">
        <v>4.4999999999999998E-2</v>
      </c>
      <c r="AD8" s="91">
        <v>3.3000000000000002E-2</v>
      </c>
      <c r="AE8" s="91">
        <v>4.2999999999999997E-2</v>
      </c>
      <c r="AF8" s="91">
        <v>0</v>
      </c>
      <c r="AG8" s="91">
        <v>0</v>
      </c>
      <c r="AH8" s="91">
        <v>0</v>
      </c>
      <c r="AI8" s="91">
        <v>0</v>
      </c>
      <c r="AJ8" s="91">
        <v>0</v>
      </c>
      <c r="AK8" s="91">
        <v>0</v>
      </c>
    </row>
    <row r="9" spans="2:37" x14ac:dyDescent="0.3">
      <c r="B9" t="s">
        <v>119</v>
      </c>
      <c r="C9" t="s">
        <v>189</v>
      </c>
      <c r="D9" t="s">
        <v>257</v>
      </c>
      <c r="E9" t="s">
        <v>110</v>
      </c>
      <c r="F9" t="s">
        <v>75</v>
      </c>
      <c r="G9" s="83" t="s">
        <v>82</v>
      </c>
      <c r="H9" s="91">
        <v>0.375</v>
      </c>
      <c r="I9" s="91">
        <v>0.1</v>
      </c>
      <c r="J9" s="91">
        <v>0.1</v>
      </c>
      <c r="K9" s="91">
        <v>0.15</v>
      </c>
      <c r="L9" s="91">
        <v>0.17499999999999999</v>
      </c>
      <c r="M9" s="91">
        <v>0.05</v>
      </c>
      <c r="N9" s="91">
        <v>0.15</v>
      </c>
      <c r="O9" s="91">
        <v>0.1</v>
      </c>
      <c r="P9" s="91">
        <v>0.22500000000000001</v>
      </c>
      <c r="Q9" s="91">
        <v>0.125</v>
      </c>
      <c r="R9" s="91">
        <v>0.27500000000000002</v>
      </c>
      <c r="S9" s="91">
        <v>2.5000000000000001E-2</v>
      </c>
      <c r="T9" s="91">
        <v>0.125</v>
      </c>
      <c r="U9" s="91">
        <v>0.25</v>
      </c>
      <c r="V9" s="91">
        <v>0.17499999999999999</v>
      </c>
      <c r="W9" s="91">
        <v>7.4999999999999997E-2</v>
      </c>
      <c r="X9" s="91">
        <v>0.17499999999999999</v>
      </c>
      <c r="Y9" s="91">
        <v>0.1</v>
      </c>
      <c r="Z9" s="91">
        <v>2.5000000000000001E-2</v>
      </c>
      <c r="AA9" s="91">
        <v>0.05</v>
      </c>
      <c r="AB9" s="91">
        <v>2.5000000000000001E-2</v>
      </c>
      <c r="AC9" s="91">
        <v>2.5000000000000001E-2</v>
      </c>
      <c r="AD9" s="91">
        <v>2.5000000000000001E-2</v>
      </c>
      <c r="AE9" s="91">
        <v>0.17499999999999999</v>
      </c>
      <c r="AF9" s="91">
        <v>0.1</v>
      </c>
      <c r="AG9" s="91">
        <v>0.05</v>
      </c>
      <c r="AH9" s="91">
        <v>0.15</v>
      </c>
      <c r="AI9" s="91">
        <v>0.3</v>
      </c>
      <c r="AJ9" s="91">
        <v>0.15</v>
      </c>
      <c r="AK9" s="91">
        <v>0</v>
      </c>
    </row>
    <row r="10" spans="2:37" x14ac:dyDescent="0.3">
      <c r="B10" t="s">
        <v>120</v>
      </c>
      <c r="C10" t="s">
        <v>190</v>
      </c>
      <c r="D10" t="s">
        <v>258</v>
      </c>
      <c r="E10" t="s">
        <v>110</v>
      </c>
      <c r="F10" t="s">
        <v>75</v>
      </c>
      <c r="G10" s="83" t="s">
        <v>82</v>
      </c>
      <c r="H10" s="91">
        <v>0.22665000000000002</v>
      </c>
      <c r="I10" s="91">
        <v>0.22594</v>
      </c>
      <c r="J10" s="91">
        <v>0.22334000000000001</v>
      </c>
      <c r="K10" s="91">
        <v>0.20865</v>
      </c>
      <c r="L10" s="91">
        <v>0.1943</v>
      </c>
      <c r="M10" s="91">
        <v>0.18519999999999998</v>
      </c>
      <c r="N10" s="91">
        <v>0.18519999999999998</v>
      </c>
      <c r="O10" s="91">
        <v>0.18328</v>
      </c>
      <c r="P10" s="91">
        <v>0.18136000000000002</v>
      </c>
      <c r="Q10" s="91">
        <v>0.2293</v>
      </c>
      <c r="R10" s="91">
        <v>0.27506999999999998</v>
      </c>
      <c r="S10" s="91">
        <v>0.10184</v>
      </c>
      <c r="T10" s="91">
        <v>0.32222000000000001</v>
      </c>
      <c r="U10" s="91">
        <v>0.38489999999999996</v>
      </c>
      <c r="V10" s="91">
        <v>0.37906000000000001</v>
      </c>
      <c r="W10" s="91">
        <v>0.36920999999999998</v>
      </c>
      <c r="X10" s="91">
        <v>0.36114999999999997</v>
      </c>
      <c r="Y10" s="91">
        <v>0.26680000000000004</v>
      </c>
      <c r="Z10" s="91">
        <v>0.26551999999999998</v>
      </c>
      <c r="AA10" s="91">
        <v>0.26795999999999998</v>
      </c>
      <c r="AB10" s="91">
        <v>0.29702000000000001</v>
      </c>
      <c r="AC10" s="91">
        <v>0.30226999999999998</v>
      </c>
      <c r="AD10" s="91">
        <v>0.28552999999999995</v>
      </c>
      <c r="AE10" s="91">
        <v>0.26654</v>
      </c>
      <c r="AF10" s="91">
        <v>0.28750999999999999</v>
      </c>
      <c r="AG10" s="91">
        <v>0.28239999999999998</v>
      </c>
      <c r="AH10" s="91">
        <v>0.28000000000000003</v>
      </c>
      <c r="AI10" s="91">
        <v>0.27206999999999998</v>
      </c>
      <c r="AJ10" s="91">
        <v>0.28311999999999998</v>
      </c>
      <c r="AK10" s="91">
        <v>0.25069000000000002</v>
      </c>
    </row>
    <row r="11" spans="2:37" x14ac:dyDescent="0.3">
      <c r="B11" t="s">
        <v>121</v>
      </c>
      <c r="C11" t="s">
        <v>191</v>
      </c>
      <c r="D11" t="s">
        <v>259</v>
      </c>
      <c r="E11" t="s">
        <v>110</v>
      </c>
      <c r="F11" t="s">
        <v>75</v>
      </c>
      <c r="G11" s="83" t="s">
        <v>82</v>
      </c>
      <c r="H11" s="91">
        <v>0</v>
      </c>
      <c r="I11" s="91">
        <v>0</v>
      </c>
      <c r="J11" s="91">
        <v>0</v>
      </c>
      <c r="K11" s="91">
        <v>0</v>
      </c>
      <c r="L11" s="91">
        <v>0</v>
      </c>
      <c r="M11" s="91">
        <v>0</v>
      </c>
      <c r="N11" s="91">
        <v>0</v>
      </c>
      <c r="O11" s="91">
        <v>0</v>
      </c>
      <c r="P11" s="91">
        <v>0</v>
      </c>
      <c r="Q11" s="91">
        <v>0</v>
      </c>
      <c r="R11" s="91">
        <v>0</v>
      </c>
      <c r="S11" s="91">
        <v>0</v>
      </c>
      <c r="T11" s="91">
        <v>0</v>
      </c>
      <c r="U11" s="91">
        <v>-0.55249999999999999</v>
      </c>
      <c r="V11" s="91">
        <v>0</v>
      </c>
      <c r="W11" s="91">
        <v>0</v>
      </c>
      <c r="X11" s="91">
        <v>0</v>
      </c>
      <c r="Y11" s="91">
        <v>0</v>
      </c>
      <c r="Z11" s="91">
        <v>0.47082999999999997</v>
      </c>
      <c r="AA11" s="91">
        <v>0.125</v>
      </c>
      <c r="AB11" s="91">
        <v>0</v>
      </c>
      <c r="AC11" s="91">
        <v>0</v>
      </c>
      <c r="AD11" s="91">
        <v>0</v>
      </c>
      <c r="AE11" s="91">
        <v>0</v>
      </c>
      <c r="AF11" s="91">
        <v>0</v>
      </c>
      <c r="AG11" s="91">
        <v>0</v>
      </c>
      <c r="AH11" s="91">
        <v>0</v>
      </c>
      <c r="AI11" s="91">
        <v>0</v>
      </c>
      <c r="AJ11" s="91">
        <v>0</v>
      </c>
      <c r="AK11" s="91">
        <v>2.954E-2</v>
      </c>
    </row>
    <row r="12" spans="2:37" x14ac:dyDescent="0.3">
      <c r="B12" t="s">
        <v>122</v>
      </c>
      <c r="C12" t="s">
        <v>192</v>
      </c>
      <c r="D12" t="s">
        <v>260</v>
      </c>
      <c r="E12" t="s">
        <v>110</v>
      </c>
      <c r="F12" t="s">
        <v>75</v>
      </c>
      <c r="G12" s="83" t="s">
        <v>82</v>
      </c>
      <c r="H12" s="91">
        <v>0</v>
      </c>
      <c r="I12" s="91">
        <v>5</v>
      </c>
      <c r="J12" s="91">
        <v>0</v>
      </c>
      <c r="K12" s="91">
        <v>0</v>
      </c>
      <c r="L12" s="91">
        <v>0</v>
      </c>
      <c r="M12" s="91">
        <v>0</v>
      </c>
      <c r="N12" s="91">
        <v>0</v>
      </c>
      <c r="O12" s="91">
        <v>0</v>
      </c>
      <c r="P12" s="91">
        <v>265.46515000000005</v>
      </c>
      <c r="Q12" s="91">
        <v>0</v>
      </c>
      <c r="R12" s="91">
        <v>0</v>
      </c>
      <c r="S12" s="91">
        <v>0</v>
      </c>
      <c r="T12" s="91">
        <v>0</v>
      </c>
      <c r="U12" s="91">
        <v>65.997240000000005</v>
      </c>
      <c r="V12" s="91">
        <v>0</v>
      </c>
      <c r="W12" s="91">
        <v>0</v>
      </c>
      <c r="X12" s="91">
        <v>5</v>
      </c>
      <c r="Y12" s="91">
        <v>0</v>
      </c>
      <c r="Z12" s="91">
        <v>0</v>
      </c>
      <c r="AA12" s="91">
        <v>0</v>
      </c>
      <c r="AB12" s="91">
        <v>0</v>
      </c>
      <c r="AC12" s="91">
        <v>0</v>
      </c>
      <c r="AD12" s="91">
        <v>0</v>
      </c>
      <c r="AE12" s="91">
        <v>0</v>
      </c>
      <c r="AF12" s="91">
        <v>5</v>
      </c>
      <c r="AG12" s="91">
        <v>0</v>
      </c>
      <c r="AH12" s="91">
        <v>0</v>
      </c>
      <c r="AI12" s="91">
        <v>0</v>
      </c>
      <c r="AJ12" s="91">
        <v>0</v>
      </c>
      <c r="AK12" s="91">
        <v>0</v>
      </c>
    </row>
    <row r="13" spans="2:37" x14ac:dyDescent="0.3">
      <c r="B13" t="s">
        <v>123</v>
      </c>
      <c r="C13" t="s">
        <v>193</v>
      </c>
      <c r="D13" t="s">
        <v>261</v>
      </c>
      <c r="E13" t="s">
        <v>110</v>
      </c>
      <c r="F13" t="s">
        <v>75</v>
      </c>
      <c r="G13" s="83" t="s">
        <v>82</v>
      </c>
      <c r="H13" s="91">
        <v>0</v>
      </c>
      <c r="I13" s="91">
        <v>0</v>
      </c>
      <c r="J13" s="91">
        <v>0</v>
      </c>
      <c r="K13" s="91">
        <v>0</v>
      </c>
      <c r="L13" s="91">
        <v>0</v>
      </c>
      <c r="M13" s="91">
        <v>0</v>
      </c>
      <c r="N13" s="91">
        <v>0</v>
      </c>
      <c r="O13" s="91">
        <v>0</v>
      </c>
      <c r="P13" s="91">
        <v>0</v>
      </c>
      <c r="Q13" s="91">
        <v>0</v>
      </c>
      <c r="R13" s="91">
        <v>0</v>
      </c>
      <c r="S13" s="91">
        <v>0</v>
      </c>
      <c r="T13" s="91">
        <v>0</v>
      </c>
      <c r="U13" s="91">
        <v>0</v>
      </c>
      <c r="V13" s="91">
        <v>0</v>
      </c>
      <c r="W13" s="91">
        <v>0</v>
      </c>
      <c r="X13" s="91">
        <v>1.0369999999999999E-2</v>
      </c>
      <c r="Y13" s="91">
        <v>0</v>
      </c>
      <c r="Z13" s="91">
        <v>0</v>
      </c>
      <c r="AA13" s="91">
        <v>5.0659999999999997E-2</v>
      </c>
      <c r="AB13" s="91">
        <v>0</v>
      </c>
      <c r="AC13" s="91">
        <v>0</v>
      </c>
      <c r="AD13" s="91">
        <v>0</v>
      </c>
      <c r="AE13" s="91">
        <v>0.17333000000000001</v>
      </c>
      <c r="AF13" s="91">
        <v>0</v>
      </c>
      <c r="AG13" s="91">
        <v>0</v>
      </c>
      <c r="AH13" s="91">
        <v>0</v>
      </c>
      <c r="AI13" s="91">
        <v>0</v>
      </c>
      <c r="AJ13" s="91">
        <v>0</v>
      </c>
      <c r="AK13" s="91">
        <v>0</v>
      </c>
    </row>
    <row r="14" spans="2:37" x14ac:dyDescent="0.3">
      <c r="B14" t="s">
        <v>124</v>
      </c>
      <c r="C14" t="s">
        <v>194</v>
      </c>
      <c r="D14" t="s">
        <v>262</v>
      </c>
      <c r="E14" t="s">
        <v>110</v>
      </c>
      <c r="F14" t="s">
        <v>75</v>
      </c>
      <c r="G14" s="83" t="s">
        <v>82</v>
      </c>
      <c r="H14" s="91">
        <v>0</v>
      </c>
      <c r="I14" s="91">
        <v>0</v>
      </c>
      <c r="J14" s="91">
        <v>0</v>
      </c>
      <c r="K14" s="91">
        <v>0</v>
      </c>
      <c r="L14" s="91">
        <v>0</v>
      </c>
      <c r="M14" s="91">
        <v>0</v>
      </c>
      <c r="N14" s="91">
        <v>0</v>
      </c>
      <c r="O14" s="91">
        <v>0</v>
      </c>
      <c r="P14" s="91">
        <v>0</v>
      </c>
      <c r="Q14" s="91">
        <v>0</v>
      </c>
      <c r="R14" s="91">
        <v>0</v>
      </c>
      <c r="S14" s="91">
        <v>0</v>
      </c>
      <c r="T14" s="91">
        <v>0</v>
      </c>
      <c r="U14" s="91">
        <v>0</v>
      </c>
      <c r="V14" s="91">
        <v>0</v>
      </c>
      <c r="W14" s="91">
        <v>0</v>
      </c>
      <c r="X14" s="91">
        <v>0</v>
      </c>
      <c r="Y14" s="91">
        <v>0</v>
      </c>
      <c r="Z14" s="91">
        <v>0</v>
      </c>
      <c r="AA14" s="91">
        <v>0</v>
      </c>
      <c r="AB14" s="91">
        <v>0</v>
      </c>
      <c r="AC14" s="91">
        <v>0</v>
      </c>
      <c r="AD14" s="91">
        <v>0</v>
      </c>
      <c r="AE14" s="91">
        <v>0</v>
      </c>
      <c r="AF14" s="91">
        <v>0</v>
      </c>
      <c r="AG14" s="91">
        <v>0</v>
      </c>
      <c r="AH14" s="91">
        <v>0</v>
      </c>
      <c r="AI14" s="91">
        <v>0</v>
      </c>
      <c r="AJ14" s="91">
        <v>0</v>
      </c>
      <c r="AK14" s="91">
        <v>0.7</v>
      </c>
    </row>
    <row r="15" spans="2:37" x14ac:dyDescent="0.3">
      <c r="B15" t="s">
        <v>70</v>
      </c>
      <c r="C15" t="s">
        <v>70</v>
      </c>
      <c r="G15" s="83"/>
      <c r="H15" s="91">
        <v>0</v>
      </c>
      <c r="I15" s="91">
        <v>0</v>
      </c>
      <c r="J15" s="91">
        <v>0</v>
      </c>
      <c r="K15" s="91">
        <v>0</v>
      </c>
      <c r="L15" s="91">
        <v>0</v>
      </c>
      <c r="M15" s="91">
        <v>0</v>
      </c>
      <c r="N15" s="91">
        <v>0</v>
      </c>
      <c r="O15" s="91">
        <v>0</v>
      </c>
      <c r="P15" s="91">
        <v>0</v>
      </c>
      <c r="Q15" s="91">
        <v>0</v>
      </c>
      <c r="R15" s="91">
        <v>0</v>
      </c>
      <c r="S15" s="91">
        <v>0</v>
      </c>
      <c r="T15" s="91">
        <v>0</v>
      </c>
      <c r="U15" s="91">
        <v>0</v>
      </c>
      <c r="V15" s="91">
        <v>0</v>
      </c>
      <c r="W15" s="91">
        <v>0</v>
      </c>
      <c r="X15" s="91">
        <v>0</v>
      </c>
      <c r="Y15" s="91">
        <v>0</v>
      </c>
      <c r="Z15" s="91">
        <v>0</v>
      </c>
      <c r="AA15" s="91">
        <v>0</v>
      </c>
      <c r="AB15" s="91">
        <v>0</v>
      </c>
      <c r="AC15" s="91">
        <v>0</v>
      </c>
      <c r="AD15" s="91">
        <v>0</v>
      </c>
      <c r="AE15" s="91">
        <v>0</v>
      </c>
      <c r="AF15" s="91">
        <v>0</v>
      </c>
      <c r="AG15" s="91">
        <v>0</v>
      </c>
      <c r="AH15" s="91">
        <v>0</v>
      </c>
      <c r="AI15" s="91">
        <v>0</v>
      </c>
      <c r="AJ15" s="91">
        <v>0</v>
      </c>
      <c r="AK15" s="91">
        <v>0</v>
      </c>
    </row>
    <row r="16" spans="2:37" x14ac:dyDescent="0.3">
      <c r="B16" t="s">
        <v>125</v>
      </c>
      <c r="C16" t="s">
        <v>195</v>
      </c>
      <c r="D16" t="s">
        <v>263</v>
      </c>
      <c r="E16" t="s">
        <v>110</v>
      </c>
      <c r="F16" t="s">
        <v>75</v>
      </c>
      <c r="G16" s="83" t="s">
        <v>82</v>
      </c>
      <c r="H16" s="91">
        <v>0</v>
      </c>
      <c r="I16" s="91">
        <v>0.01</v>
      </c>
      <c r="J16" s="91">
        <v>0</v>
      </c>
      <c r="K16" s="91">
        <v>0</v>
      </c>
      <c r="L16" s="91">
        <v>0</v>
      </c>
      <c r="M16" s="91">
        <v>0</v>
      </c>
      <c r="N16" s="91">
        <v>0</v>
      </c>
      <c r="O16" s="91">
        <v>0</v>
      </c>
      <c r="P16" s="91">
        <v>0</v>
      </c>
      <c r="Q16" s="91">
        <v>0</v>
      </c>
      <c r="R16" s="91">
        <v>0</v>
      </c>
      <c r="S16" s="91">
        <v>0</v>
      </c>
      <c r="T16" s="91">
        <v>0</v>
      </c>
      <c r="U16" s="91">
        <v>0</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t="s">
        <v>126</v>
      </c>
      <c r="C17" t="s">
        <v>196</v>
      </c>
      <c r="D17" t="s">
        <v>264</v>
      </c>
      <c r="E17" t="s">
        <v>110</v>
      </c>
      <c r="F17" t="s">
        <v>75</v>
      </c>
      <c r="G17" s="83" t="s">
        <v>82</v>
      </c>
      <c r="H17" s="91">
        <v>-0.23799999999999999</v>
      </c>
      <c r="I17" s="91">
        <v>-1.13666</v>
      </c>
      <c r="J17" s="91">
        <v>0</v>
      </c>
      <c r="K17" s="91">
        <v>0</v>
      </c>
      <c r="L17" s="91">
        <v>0</v>
      </c>
      <c r="M17" s="91">
        <v>0</v>
      </c>
      <c r="N17" s="91">
        <v>-0.59915999999999991</v>
      </c>
      <c r="O17" s="91">
        <v>0</v>
      </c>
      <c r="P17" s="91">
        <v>0</v>
      </c>
      <c r="Q17" s="91">
        <v>-0.20916999999999999</v>
      </c>
      <c r="R17" s="91">
        <v>0</v>
      </c>
      <c r="S17" s="91">
        <v>-0.64321000000000006</v>
      </c>
      <c r="T17" s="91">
        <v>-0.48899999999999999</v>
      </c>
      <c r="U17" s="91">
        <v>0</v>
      </c>
      <c r="V17" s="91">
        <v>0</v>
      </c>
      <c r="W17" s="91">
        <v>0</v>
      </c>
      <c r="X17" s="91">
        <v>0</v>
      </c>
      <c r="Y17" s="91">
        <v>0</v>
      </c>
      <c r="Z17" s="91">
        <v>-7.9500000000000001E-2</v>
      </c>
      <c r="AA17" s="91">
        <v>-0.20916999999999999</v>
      </c>
      <c r="AB17" s="91">
        <v>0</v>
      </c>
      <c r="AC17" s="91">
        <v>0</v>
      </c>
      <c r="AD17" s="91">
        <v>-0.29393000000000002</v>
      </c>
      <c r="AE17" s="91">
        <v>0</v>
      </c>
      <c r="AF17" s="91">
        <v>-0.39992</v>
      </c>
      <c r="AG17" s="91">
        <v>0</v>
      </c>
      <c r="AH17" s="91">
        <v>0</v>
      </c>
      <c r="AI17" s="91">
        <v>-1.1241700000000001</v>
      </c>
      <c r="AJ17" s="91">
        <v>0</v>
      </c>
      <c r="AK17" s="91">
        <v>0</v>
      </c>
    </row>
    <row r="18" spans="2:37" x14ac:dyDescent="0.3">
      <c r="B18" t="s">
        <v>70</v>
      </c>
      <c r="C18" t="s">
        <v>70</v>
      </c>
      <c r="H18" s="91">
        <v>0</v>
      </c>
      <c r="I18" s="91">
        <v>0</v>
      </c>
      <c r="J18" s="91">
        <v>0</v>
      </c>
      <c r="K18" s="91">
        <v>0</v>
      </c>
      <c r="L18" s="91">
        <v>0</v>
      </c>
      <c r="M18" s="91">
        <v>0</v>
      </c>
      <c r="N18" s="91">
        <v>0</v>
      </c>
      <c r="O18" s="91">
        <v>0</v>
      </c>
      <c r="P18" s="91">
        <v>0</v>
      </c>
      <c r="Q18" s="91">
        <v>0</v>
      </c>
      <c r="R18" s="91">
        <v>0</v>
      </c>
      <c r="S18" s="91">
        <v>0</v>
      </c>
      <c r="T18" s="91">
        <v>0</v>
      </c>
      <c r="U18" s="91">
        <v>0</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t="s">
        <v>127</v>
      </c>
      <c r="C19" t="s">
        <v>197</v>
      </c>
      <c r="D19" t="s">
        <v>265</v>
      </c>
      <c r="E19" t="s">
        <v>12</v>
      </c>
      <c r="F19" s="83" t="s">
        <v>88</v>
      </c>
      <c r="G19" s="83" t="s">
        <v>12</v>
      </c>
      <c r="H19" s="91">
        <v>0.25512999999999997</v>
      </c>
      <c r="I19" s="91">
        <v>2.649E-2</v>
      </c>
      <c r="J19" s="91">
        <v>0</v>
      </c>
      <c r="K19" s="91">
        <v>0.31957000000000002</v>
      </c>
      <c r="L19" s="91">
        <v>0.11550000000000001</v>
      </c>
      <c r="M19" s="91">
        <v>4.369E-2</v>
      </c>
      <c r="N19" s="91">
        <v>0.19986999999999999</v>
      </c>
      <c r="O19" s="91">
        <v>0</v>
      </c>
      <c r="P19" s="91">
        <v>1.83E-3</v>
      </c>
      <c r="Q19" s="91">
        <v>8.4239999999999995E-2</v>
      </c>
      <c r="R19" s="91">
        <v>0.16875000000000001</v>
      </c>
      <c r="S19" s="91">
        <v>0</v>
      </c>
      <c r="T19" s="91">
        <v>0.2485</v>
      </c>
      <c r="U19" s="91">
        <v>0</v>
      </c>
      <c r="V19" s="91">
        <v>0</v>
      </c>
      <c r="W19" s="91">
        <v>0</v>
      </c>
      <c r="X19" s="91">
        <v>1.3599999999999999E-2</v>
      </c>
      <c r="Y19" s="91">
        <v>0</v>
      </c>
      <c r="Z19" s="91">
        <v>4.6679999999999999E-2</v>
      </c>
      <c r="AA19" s="91">
        <v>7.2529999999999997E-2</v>
      </c>
      <c r="AB19" s="91">
        <v>0</v>
      </c>
      <c r="AC19" s="91">
        <v>4.3800000000000002E-3</v>
      </c>
      <c r="AD19" s="91">
        <v>0</v>
      </c>
      <c r="AE19" s="91">
        <v>0</v>
      </c>
      <c r="AF19" s="91">
        <v>0.29838999999999999</v>
      </c>
      <c r="AG19" s="91">
        <v>4.3830000000000001E-2</v>
      </c>
      <c r="AH19" s="91">
        <v>9.7239999999999993E-2</v>
      </c>
      <c r="AI19" s="91">
        <v>7.1690000000000004E-2</v>
      </c>
      <c r="AJ19" s="91">
        <v>2.1899999999999999E-2</v>
      </c>
      <c r="AK19" s="91">
        <v>7.9700000000000007E-2</v>
      </c>
    </row>
    <row r="20" spans="2:37" x14ac:dyDescent="0.3">
      <c r="B20" t="s">
        <v>128</v>
      </c>
      <c r="C20" t="s">
        <v>198</v>
      </c>
      <c r="D20" t="s">
        <v>266</v>
      </c>
      <c r="E20" t="s">
        <v>12</v>
      </c>
      <c r="F20" s="83" t="s">
        <v>88</v>
      </c>
      <c r="G20" s="83" t="s">
        <v>12</v>
      </c>
      <c r="H20" s="91">
        <v>8.2209999999999991E-2</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2.1899999999999999E-2</v>
      </c>
      <c r="AC20" s="91">
        <v>0</v>
      </c>
      <c r="AD20" s="91">
        <v>0</v>
      </c>
      <c r="AE20" s="91">
        <v>0</v>
      </c>
      <c r="AF20" s="91">
        <v>0</v>
      </c>
      <c r="AG20" s="91">
        <v>0</v>
      </c>
      <c r="AH20" s="91">
        <v>0</v>
      </c>
      <c r="AI20" s="91">
        <v>0</v>
      </c>
      <c r="AJ20" s="91">
        <v>0</v>
      </c>
      <c r="AK20" s="91">
        <v>0</v>
      </c>
    </row>
    <row r="21" spans="2:37" x14ac:dyDescent="0.3">
      <c r="B21" t="s">
        <v>129</v>
      </c>
      <c r="C21" t="s">
        <v>199</v>
      </c>
      <c r="D21" t="s">
        <v>267</v>
      </c>
      <c r="E21" t="s">
        <v>12</v>
      </c>
      <c r="F21" t="s">
        <v>79</v>
      </c>
      <c r="G21" s="83" t="s">
        <v>10</v>
      </c>
      <c r="H21" s="91">
        <v>1.6977</v>
      </c>
      <c r="I21" s="91">
        <v>0.72011999999999998</v>
      </c>
      <c r="J21" s="91">
        <v>3.52983</v>
      </c>
      <c r="K21" s="91">
        <v>1.66496</v>
      </c>
      <c r="L21" s="91">
        <v>0.58783000000000007</v>
      </c>
      <c r="M21" s="91">
        <v>1.1479699999999999</v>
      </c>
      <c r="N21" s="91">
        <v>1.01728</v>
      </c>
      <c r="O21" s="91">
        <v>1.3924100000000001</v>
      </c>
      <c r="P21" s="91">
        <v>1.2729000000000001</v>
      </c>
      <c r="Q21" s="91">
        <v>0.74634</v>
      </c>
      <c r="R21" s="91">
        <v>1.01827</v>
      </c>
      <c r="S21" s="91">
        <v>3.4332800000000003</v>
      </c>
      <c r="T21" s="91">
        <v>0.70960999999999996</v>
      </c>
      <c r="U21" s="91">
        <v>0.99478</v>
      </c>
      <c r="V21" s="91">
        <v>0.97567999999999999</v>
      </c>
      <c r="W21" s="91">
        <v>1.6001300000000001</v>
      </c>
      <c r="X21" s="91">
        <v>2.39751</v>
      </c>
      <c r="Y21" s="91">
        <v>1.1277999999999999</v>
      </c>
      <c r="Z21" s="91">
        <v>1.2373399999999999</v>
      </c>
      <c r="AA21" s="91">
        <v>1.4437899999999999</v>
      </c>
      <c r="AB21" s="91">
        <v>0.17163</v>
      </c>
      <c r="AC21" s="91">
        <v>1.5710999999999999</v>
      </c>
      <c r="AD21" s="91">
        <v>1.18102</v>
      </c>
      <c r="AE21" s="91">
        <v>0.62241999999999997</v>
      </c>
      <c r="AF21" s="91">
        <v>0.71667999999999998</v>
      </c>
      <c r="AG21" s="91">
        <v>0.89169000000000009</v>
      </c>
      <c r="AH21" s="91">
        <v>1.0384599999999999</v>
      </c>
      <c r="AI21" s="91">
        <v>1.24448</v>
      </c>
      <c r="AJ21" s="91">
        <v>1.36338</v>
      </c>
      <c r="AK21" s="91">
        <v>1.08033</v>
      </c>
    </row>
    <row r="22" spans="2:37" x14ac:dyDescent="0.3">
      <c r="B22" t="s">
        <v>130</v>
      </c>
      <c r="C22" t="s">
        <v>200</v>
      </c>
      <c r="D22" t="s">
        <v>268</v>
      </c>
      <c r="E22" t="s">
        <v>12</v>
      </c>
      <c r="F22" t="s">
        <v>79</v>
      </c>
      <c r="G22" s="83" t="s">
        <v>10</v>
      </c>
      <c r="H22" s="91">
        <v>7.9436999999999998</v>
      </c>
      <c r="I22" s="91">
        <v>4.8636599999999994</v>
      </c>
      <c r="J22" s="91">
        <v>7.3247600000000004</v>
      </c>
      <c r="K22" s="91">
        <v>4.7720099999999999</v>
      </c>
      <c r="L22" s="91">
        <v>7.7589899999999998</v>
      </c>
      <c r="M22" s="91">
        <v>7.2713700000000001</v>
      </c>
      <c r="N22" s="91">
        <v>5.58392</v>
      </c>
      <c r="O22" s="91">
        <v>6.8012600000000001</v>
      </c>
      <c r="P22" s="91">
        <v>5.3581000000000003</v>
      </c>
      <c r="Q22" s="91">
        <v>7.6823600000000001</v>
      </c>
      <c r="R22" s="91">
        <v>6.55985</v>
      </c>
      <c r="S22" s="91">
        <v>7.4609199999999998</v>
      </c>
      <c r="T22" s="91">
        <v>5.2989199999999999</v>
      </c>
      <c r="U22" s="91">
        <v>6.2791199999999998</v>
      </c>
      <c r="V22" s="91">
        <v>6.0320299999999998</v>
      </c>
      <c r="W22" s="91">
        <v>6.1541399999999999</v>
      </c>
      <c r="X22" s="91">
        <v>7.4299600000000003</v>
      </c>
      <c r="Y22" s="91">
        <v>6.5508199999999999</v>
      </c>
      <c r="Z22" s="91">
        <v>8.1136300000000006</v>
      </c>
      <c r="AA22" s="91">
        <v>5.8581400000000006</v>
      </c>
      <c r="AB22" s="91">
        <v>5.4411499999999995</v>
      </c>
      <c r="AC22" s="91">
        <v>8.8095499999999998</v>
      </c>
      <c r="AD22" s="91">
        <v>6.6920500000000001</v>
      </c>
      <c r="AE22" s="91">
        <v>7.1842700000000006</v>
      </c>
      <c r="AF22" s="91">
        <v>5.9142399999999995</v>
      </c>
      <c r="AG22" s="91">
        <v>6.30992</v>
      </c>
      <c r="AH22" s="91">
        <v>8.7042900000000003</v>
      </c>
      <c r="AI22" s="91">
        <v>8.492700000000001</v>
      </c>
      <c r="AJ22" s="91">
        <v>6.6681699999999999</v>
      </c>
      <c r="AK22" s="91">
        <v>8.5357599999999998</v>
      </c>
    </row>
    <row r="23" spans="2:37" x14ac:dyDescent="0.3">
      <c r="B23" t="s">
        <v>131</v>
      </c>
      <c r="C23" t="s">
        <v>201</v>
      </c>
      <c r="D23" t="s">
        <v>269</v>
      </c>
      <c r="E23" t="s">
        <v>12</v>
      </c>
      <c r="F23" t="s">
        <v>79</v>
      </c>
      <c r="G23" s="83" t="s">
        <v>10</v>
      </c>
      <c r="H23" s="91">
        <v>0.99136000000000002</v>
      </c>
      <c r="I23" s="91">
        <v>0.46862999999999999</v>
      </c>
      <c r="J23" s="91">
        <v>0.49342999999999998</v>
      </c>
      <c r="K23" s="91">
        <v>0.18273</v>
      </c>
      <c r="L23" s="91">
        <v>1.4736600000000002</v>
      </c>
      <c r="M23" s="91">
        <v>4.1579600000000001</v>
      </c>
      <c r="N23" s="91">
        <v>1.9137299999999999</v>
      </c>
      <c r="O23" s="91">
        <v>1.41709</v>
      </c>
      <c r="P23" s="91">
        <v>1.2512799999999999</v>
      </c>
      <c r="Q23" s="91">
        <v>0.81738999999999995</v>
      </c>
      <c r="R23" s="91">
        <v>1.8301800000000001</v>
      </c>
      <c r="S23" s="91">
        <v>-1.222E-2</v>
      </c>
      <c r="T23" s="91">
        <v>1.4026099999999999</v>
      </c>
      <c r="U23" s="91">
        <v>1.5286900000000001</v>
      </c>
      <c r="V23" s="91">
        <v>1.90093</v>
      </c>
      <c r="W23" s="91">
        <v>12.772219999999999</v>
      </c>
      <c r="X23" s="91">
        <v>7.2020000000000001E-2</v>
      </c>
      <c r="Y23" s="91">
        <v>0.14512</v>
      </c>
      <c r="Z23" s="91">
        <v>0.69159000000000004</v>
      </c>
      <c r="AA23" s="91">
        <v>0.66976999999999998</v>
      </c>
      <c r="AB23" s="91">
        <v>0.18046000000000001</v>
      </c>
      <c r="AC23" s="91">
        <v>9.8879999999999996E-2</v>
      </c>
      <c r="AD23" s="91">
        <v>2.853E-2</v>
      </c>
      <c r="AE23" s="91">
        <v>5.4622999999999999</v>
      </c>
      <c r="AF23" s="91">
        <v>7.2829999999999992E-2</v>
      </c>
      <c r="AG23" s="91">
        <v>0.36954999999999999</v>
      </c>
      <c r="AH23" s="91">
        <v>0.39773999999999998</v>
      </c>
      <c r="AI23" s="91">
        <v>0.11827</v>
      </c>
      <c r="AJ23" s="91">
        <v>1.5408599999999999</v>
      </c>
      <c r="AK23" s="91">
        <v>1.5654100000000002</v>
      </c>
    </row>
    <row r="24" spans="2:37" x14ac:dyDescent="0.3">
      <c r="B24" t="s">
        <v>132</v>
      </c>
      <c r="C24" t="s">
        <v>202</v>
      </c>
      <c r="D24" t="s">
        <v>270</v>
      </c>
      <c r="E24" t="s">
        <v>12</v>
      </c>
      <c r="F24" s="83" t="s">
        <v>90</v>
      </c>
      <c r="G24" s="83" t="s">
        <v>12</v>
      </c>
      <c r="H24" s="91">
        <v>0.25416</v>
      </c>
      <c r="I24" s="91">
        <v>0.31944</v>
      </c>
      <c r="J24" s="91">
        <v>0.80342999999999998</v>
      </c>
      <c r="K24" s="91">
        <v>0.49504999999999999</v>
      </c>
      <c r="L24" s="91">
        <v>0.97941999999999996</v>
      </c>
      <c r="M24" s="91">
        <v>0.35800999999999999</v>
      </c>
      <c r="N24" s="91">
        <v>0.2278</v>
      </c>
      <c r="O24" s="91">
        <v>1.1265399999999999</v>
      </c>
      <c r="P24" s="91">
        <v>0.67858000000000007</v>
      </c>
      <c r="Q24" s="91">
        <v>0.58699000000000001</v>
      </c>
      <c r="R24" s="91">
        <v>0.25416</v>
      </c>
      <c r="S24" s="91">
        <v>7.4290000000000009E-2</v>
      </c>
      <c r="T24" s="91">
        <v>0.53739000000000003</v>
      </c>
      <c r="U24" s="91">
        <v>0.47816000000000003</v>
      </c>
      <c r="V24" s="91">
        <v>0.21815999999999999</v>
      </c>
      <c r="W24" s="91">
        <v>0</v>
      </c>
      <c r="X24" s="91">
        <v>0.34544000000000002</v>
      </c>
      <c r="Y24" s="91">
        <v>0.25452000000000002</v>
      </c>
      <c r="Z24" s="91">
        <v>0</v>
      </c>
      <c r="AA24" s="91">
        <v>7.2719999999999993E-2</v>
      </c>
      <c r="AB24" s="91">
        <v>0.34026999999999996</v>
      </c>
      <c r="AC24" s="91">
        <v>0.48052999999999996</v>
      </c>
      <c r="AD24" s="91">
        <v>4.3979999999999998E-2</v>
      </c>
      <c r="AE24" s="91">
        <v>0</v>
      </c>
      <c r="AF24" s="91">
        <v>0.10908</v>
      </c>
      <c r="AG24" s="91">
        <v>0.13816000000000001</v>
      </c>
      <c r="AH24" s="91">
        <v>0</v>
      </c>
      <c r="AI24" s="91">
        <v>3.6359999999999996E-2</v>
      </c>
      <c r="AJ24" s="91">
        <v>7.2719999999999993E-2</v>
      </c>
      <c r="AK24" s="91">
        <v>2.622E-2</v>
      </c>
    </row>
    <row r="25" spans="2:37" x14ac:dyDescent="0.3">
      <c r="B25" t="s">
        <v>133</v>
      </c>
      <c r="C25" t="s">
        <v>203</v>
      </c>
      <c r="D25" t="s">
        <v>271</v>
      </c>
      <c r="E25" t="s">
        <v>12</v>
      </c>
      <c r="F25" s="83" t="s">
        <v>86</v>
      </c>
      <c r="G25" s="83" t="s">
        <v>12</v>
      </c>
      <c r="H25" s="91">
        <v>10.773309999999999</v>
      </c>
      <c r="I25" s="91">
        <v>3.5714999999999999</v>
      </c>
      <c r="J25" s="91">
        <v>11.13434</v>
      </c>
      <c r="K25" s="91">
        <v>11.13434</v>
      </c>
      <c r="L25" s="91">
        <v>20.13439</v>
      </c>
      <c r="M25" s="91">
        <v>20.134340000000002</v>
      </c>
      <c r="N25" s="91">
        <v>20.13429</v>
      </c>
      <c r="O25" s="91">
        <v>20.134340000000002</v>
      </c>
      <c r="P25" s="91">
        <v>20.134340000000002</v>
      </c>
      <c r="Q25" s="91">
        <v>0</v>
      </c>
      <c r="R25" s="91">
        <v>20.134340000000002</v>
      </c>
      <c r="S25" s="91">
        <v>84.192549999999997</v>
      </c>
      <c r="T25" s="91">
        <v>20.134340000000002</v>
      </c>
      <c r="U25" s="91">
        <v>20.134340000000002</v>
      </c>
      <c r="V25" s="91">
        <v>20.134340000000002</v>
      </c>
      <c r="W25" s="91">
        <v>20.134340000000002</v>
      </c>
      <c r="X25" s="91">
        <v>20.134340000000002</v>
      </c>
      <c r="Y25" s="91">
        <v>20.884340000000002</v>
      </c>
      <c r="Z25" s="91">
        <v>20.134340000000002</v>
      </c>
      <c r="AA25" s="91">
        <v>20.134340000000002</v>
      </c>
      <c r="AB25" s="91">
        <v>21.134340000000002</v>
      </c>
      <c r="AC25" s="91">
        <v>21.134340000000002</v>
      </c>
      <c r="AD25" s="91">
        <v>21.134340000000002</v>
      </c>
      <c r="AE25" s="91">
        <v>21.134340000000002</v>
      </c>
      <c r="AF25" s="91">
        <v>21.134340000000002</v>
      </c>
      <c r="AG25" s="91">
        <v>21.134340000000002</v>
      </c>
      <c r="AH25" s="91">
        <v>21.134340000000002</v>
      </c>
      <c r="AI25" s="91">
        <v>21.134340000000002</v>
      </c>
      <c r="AJ25" s="91">
        <v>21.134340000000002</v>
      </c>
      <c r="AK25" s="91">
        <v>21.134340000000002</v>
      </c>
    </row>
    <row r="26" spans="2:37" x14ac:dyDescent="0.3">
      <c r="B26" t="s">
        <v>134</v>
      </c>
      <c r="C26" t="s">
        <v>204</v>
      </c>
      <c r="D26" t="s">
        <v>272</v>
      </c>
      <c r="E26" t="s">
        <v>12</v>
      </c>
      <c r="F26" s="83" t="s">
        <v>102</v>
      </c>
      <c r="G26" s="83" t="s">
        <v>12</v>
      </c>
      <c r="H26" s="91">
        <v>0</v>
      </c>
      <c r="I26" s="91">
        <v>0</v>
      </c>
      <c r="J26" s="91">
        <v>0.04</v>
      </c>
      <c r="K26" s="91">
        <v>9.9900000000000006E-3</v>
      </c>
      <c r="L26" s="91">
        <v>0</v>
      </c>
      <c r="M26" s="91">
        <v>5.8999999999999997E-2</v>
      </c>
      <c r="N26" s="91">
        <v>0</v>
      </c>
      <c r="O26" s="91">
        <v>0.28799999999999998</v>
      </c>
      <c r="P26" s="91">
        <v>1.1950000000000001</v>
      </c>
      <c r="Q26" s="91">
        <v>0.189</v>
      </c>
      <c r="R26" s="91">
        <v>0</v>
      </c>
      <c r="S26" s="91">
        <v>0</v>
      </c>
      <c r="T26" s="91">
        <v>0</v>
      </c>
      <c r="U26" s="91">
        <v>0.32119999999999999</v>
      </c>
      <c r="V26" s="91">
        <v>0.41120000000000001</v>
      </c>
      <c r="W26" s="91">
        <v>2.9000000000000001E-2</v>
      </c>
      <c r="X26" s="91">
        <v>0</v>
      </c>
      <c r="Y26" s="91">
        <v>0</v>
      </c>
      <c r="Z26" s="91">
        <v>0</v>
      </c>
      <c r="AA26" s="91">
        <v>5.8999999999999997E-2</v>
      </c>
      <c r="AB26" s="91">
        <v>3.9329999999999997E-2</v>
      </c>
      <c r="AC26" s="91">
        <v>0.13622000000000001</v>
      </c>
      <c r="AD26" s="91">
        <v>0.14093</v>
      </c>
      <c r="AE26" s="91">
        <v>0.1353</v>
      </c>
      <c r="AF26" s="91">
        <v>0.10474</v>
      </c>
      <c r="AG26" s="91">
        <v>0.53751000000000004</v>
      </c>
      <c r="AH26" s="91">
        <v>0.48693999999999998</v>
      </c>
      <c r="AI26" s="91">
        <v>2.622E-2</v>
      </c>
      <c r="AJ26" s="91">
        <v>0.22622</v>
      </c>
      <c r="AK26" s="91">
        <v>0.14543999999999999</v>
      </c>
    </row>
    <row r="27" spans="2:37" x14ac:dyDescent="0.3">
      <c r="B27" t="s">
        <v>135</v>
      </c>
      <c r="C27" t="s">
        <v>205</v>
      </c>
      <c r="D27" t="s">
        <v>273</v>
      </c>
      <c r="E27" t="s">
        <v>12</v>
      </c>
      <c r="F27" s="83" t="s">
        <v>91</v>
      </c>
      <c r="G27" s="83" t="s">
        <v>12</v>
      </c>
      <c r="H27" s="91">
        <v>9.5000000000000001E-2</v>
      </c>
      <c r="I27" s="91">
        <v>9.5000000000000001E-2</v>
      </c>
      <c r="J27" s="91">
        <v>9.5000000000000001E-2</v>
      </c>
      <c r="K27" s="91">
        <v>9.5000000000000001E-2</v>
      </c>
      <c r="L27" s="91">
        <v>9.5000000000000001E-2</v>
      </c>
      <c r="M27" s="91">
        <v>9.5000000000000001E-2</v>
      </c>
      <c r="N27" s="91">
        <v>9.7000000000000003E-2</v>
      </c>
      <c r="O27" s="91">
        <v>9.7000000000000003E-2</v>
      </c>
      <c r="P27" s="91">
        <v>9.7000000000000003E-2</v>
      </c>
      <c r="Q27" s="91">
        <v>9.7000000000000003E-2</v>
      </c>
      <c r="R27" s="91">
        <v>9.7000000000000003E-2</v>
      </c>
      <c r="S27" s="91">
        <v>9.7000000000000003E-2</v>
      </c>
      <c r="T27" s="91">
        <v>9.7000000000000003E-2</v>
      </c>
      <c r="U27" s="91">
        <v>9.7000000000000003E-2</v>
      </c>
      <c r="V27" s="91">
        <v>9.7000000000000003E-2</v>
      </c>
      <c r="W27" s="91">
        <v>9.7000000000000003E-2</v>
      </c>
      <c r="X27" s="91">
        <v>9.7000000000000003E-2</v>
      </c>
      <c r="Y27" s="91">
        <v>9.7000000000000003E-2</v>
      </c>
      <c r="Z27" s="91">
        <v>9.7000000000000003E-2</v>
      </c>
      <c r="AA27" s="91">
        <v>9.7000000000000003E-2</v>
      </c>
      <c r="AB27" s="91">
        <v>9.7000000000000003E-2</v>
      </c>
      <c r="AC27" s="91">
        <v>9.7000000000000003E-2</v>
      </c>
      <c r="AD27" s="91">
        <v>0.15161000000000002</v>
      </c>
      <c r="AE27" s="91">
        <v>9.7000000000000003E-2</v>
      </c>
      <c r="AF27" s="91">
        <v>9.7000000000000003E-2</v>
      </c>
      <c r="AG27" s="91">
        <v>9.7000000000000003E-2</v>
      </c>
      <c r="AH27" s="91">
        <v>1.95783</v>
      </c>
      <c r="AI27" s="91">
        <v>9.7000000000000003E-2</v>
      </c>
      <c r="AJ27" s="91">
        <v>0.40326000000000001</v>
      </c>
      <c r="AK27" s="91">
        <v>9.7000000000000003E-2</v>
      </c>
    </row>
    <row r="28" spans="2:37" x14ac:dyDescent="0.3">
      <c r="B28" t="s">
        <v>136</v>
      </c>
      <c r="C28" t="s">
        <v>206</v>
      </c>
      <c r="D28" t="s">
        <v>274</v>
      </c>
      <c r="E28" t="s">
        <v>12</v>
      </c>
      <c r="F28" s="83" t="s">
        <v>91</v>
      </c>
      <c r="G28" s="83" t="s">
        <v>12</v>
      </c>
      <c r="H28" s="91">
        <v>0</v>
      </c>
      <c r="I28" s="91">
        <v>1.9962200000000001</v>
      </c>
      <c r="J28" s="91">
        <v>1.77729</v>
      </c>
      <c r="K28" s="91">
        <v>1.3288599999999999</v>
      </c>
      <c r="L28" s="91">
        <v>1.2039900000000001</v>
      </c>
      <c r="M28" s="91">
        <v>1.2239500000000001</v>
      </c>
      <c r="N28" s="91">
        <v>1.4259000000000002</v>
      </c>
      <c r="O28" s="91">
        <v>1.8718399999999999</v>
      </c>
      <c r="P28" s="91">
        <v>1.6695499999999999</v>
      </c>
      <c r="Q28" s="91">
        <v>1.63073</v>
      </c>
      <c r="R28" s="91">
        <v>1.2454100000000001</v>
      </c>
      <c r="S28" s="91">
        <v>-6.4650799999999995</v>
      </c>
      <c r="T28" s="91">
        <v>1.5260899999999999</v>
      </c>
      <c r="U28" s="91">
        <v>1.9582200000000001</v>
      </c>
      <c r="V28" s="91">
        <v>1.9431500000000002</v>
      </c>
      <c r="W28" s="91">
        <v>1.42205</v>
      </c>
      <c r="X28" s="91">
        <v>1.3232599999999999</v>
      </c>
      <c r="Y28" s="91">
        <v>1.3075999999999999</v>
      </c>
      <c r="Z28" s="91">
        <v>1.64662</v>
      </c>
      <c r="AA28" s="91">
        <v>2.5620599999999998</v>
      </c>
      <c r="AB28" s="91">
        <v>2.0091399999999999</v>
      </c>
      <c r="AC28" s="91">
        <v>1.8357399999999999</v>
      </c>
      <c r="AD28" s="91">
        <v>1.7418800000000001</v>
      </c>
      <c r="AE28" s="91">
        <v>1.4333800000000001</v>
      </c>
      <c r="AF28" s="91">
        <v>2.1681599999999999</v>
      </c>
      <c r="AG28" s="91">
        <v>2.5006300000000001</v>
      </c>
      <c r="AH28" s="91">
        <v>2.90964</v>
      </c>
      <c r="AI28" s="91">
        <v>2.2211500000000002</v>
      </c>
      <c r="AJ28" s="91">
        <v>1.64422</v>
      </c>
      <c r="AK28" s="91">
        <v>1.5866300000000002</v>
      </c>
    </row>
    <row r="29" spans="2:37" x14ac:dyDescent="0.3">
      <c r="B29" t="s">
        <v>137</v>
      </c>
      <c r="C29" t="s">
        <v>207</v>
      </c>
      <c r="D29" t="s">
        <v>275</v>
      </c>
      <c r="E29" t="s">
        <v>12</v>
      </c>
      <c r="F29" s="83" t="s">
        <v>91</v>
      </c>
      <c r="G29" s="83" t="s">
        <v>12</v>
      </c>
      <c r="H29" s="91">
        <v>0.32679000000000002</v>
      </c>
      <c r="I29" s="91">
        <v>0.23884</v>
      </c>
      <c r="J29" s="91">
        <v>0.18840000000000001</v>
      </c>
      <c r="K29" s="91">
        <v>0.18561000000000002</v>
      </c>
      <c r="L29" s="91">
        <v>0.18387999999999999</v>
      </c>
      <c r="M29" s="91">
        <v>0.18174999999999999</v>
      </c>
      <c r="N29" s="91">
        <v>0.18068000000000001</v>
      </c>
      <c r="O29" s="91">
        <v>0.18056</v>
      </c>
      <c r="P29" s="91">
        <v>0.18680000000000002</v>
      </c>
      <c r="Q29" s="91">
        <v>0.18680000000000002</v>
      </c>
      <c r="R29" s="91">
        <v>0.18937000000000001</v>
      </c>
      <c r="S29" s="91">
        <v>0.18658000000000002</v>
      </c>
      <c r="T29" s="91">
        <v>0.18356999999999998</v>
      </c>
      <c r="U29" s="91">
        <v>0.18109</v>
      </c>
      <c r="V29" s="91">
        <v>0.18378</v>
      </c>
      <c r="W29" s="91">
        <v>0.18292</v>
      </c>
      <c r="X29" s="91">
        <v>0.18325</v>
      </c>
      <c r="Y29" s="91">
        <v>0.18142</v>
      </c>
      <c r="Z29" s="91">
        <v>0.21940000000000001</v>
      </c>
      <c r="AA29" s="91">
        <v>0.22111</v>
      </c>
      <c r="AB29" s="91">
        <v>0.21965999999999999</v>
      </c>
      <c r="AC29" s="91">
        <v>0.21794999999999998</v>
      </c>
      <c r="AD29" s="91">
        <v>0.21794999999999998</v>
      </c>
      <c r="AE29" s="91">
        <v>0.21677000000000002</v>
      </c>
      <c r="AF29" s="91">
        <v>0.21677000000000002</v>
      </c>
      <c r="AG29" s="91">
        <v>0.21912999999999999</v>
      </c>
      <c r="AH29" s="91">
        <v>0.30385000000000001</v>
      </c>
      <c r="AI29" s="91">
        <v>0.13600000000000001</v>
      </c>
      <c r="AJ29" s="91">
        <v>0.21808000000000002</v>
      </c>
      <c r="AK29" s="91">
        <v>0.21808000000000002</v>
      </c>
    </row>
    <row r="30" spans="2:37" x14ac:dyDescent="0.3">
      <c r="B30" t="s">
        <v>138</v>
      </c>
      <c r="C30" t="s">
        <v>208</v>
      </c>
      <c r="D30" t="s">
        <v>276</v>
      </c>
      <c r="E30" t="s">
        <v>12</v>
      </c>
      <c r="F30" s="83" t="s">
        <v>91</v>
      </c>
      <c r="G30" s="83" t="s">
        <v>12</v>
      </c>
      <c r="H30" s="91">
        <v>0</v>
      </c>
      <c r="I30" s="91">
        <v>0</v>
      </c>
      <c r="J30" s="91">
        <v>0</v>
      </c>
      <c r="K30" s="91">
        <v>0</v>
      </c>
      <c r="L30" s="91">
        <v>0</v>
      </c>
      <c r="M30" s="91">
        <v>0</v>
      </c>
      <c r="N30" s="91">
        <v>0</v>
      </c>
      <c r="O30" s="91">
        <v>0</v>
      </c>
      <c r="P30" s="91">
        <v>0</v>
      </c>
      <c r="Q30" s="91">
        <v>0</v>
      </c>
      <c r="R30" s="91">
        <v>0</v>
      </c>
      <c r="S30" s="91">
        <v>0</v>
      </c>
      <c r="T30" s="91">
        <v>0</v>
      </c>
      <c r="U30" s="91">
        <v>0</v>
      </c>
      <c r="V30" s="91">
        <v>2.52E-2</v>
      </c>
      <c r="W30" s="91">
        <v>0</v>
      </c>
      <c r="X30" s="91">
        <v>0</v>
      </c>
      <c r="Y30" s="91">
        <v>0</v>
      </c>
      <c r="Z30" s="91">
        <v>0</v>
      </c>
      <c r="AA30" s="91">
        <v>0</v>
      </c>
      <c r="AB30" s="91">
        <v>0</v>
      </c>
      <c r="AC30" s="91">
        <v>0</v>
      </c>
      <c r="AD30" s="91">
        <v>0</v>
      </c>
      <c r="AE30" s="91">
        <v>0</v>
      </c>
      <c r="AF30" s="91">
        <v>0</v>
      </c>
      <c r="AG30" s="91">
        <v>0</v>
      </c>
      <c r="AH30" s="91">
        <v>0</v>
      </c>
      <c r="AI30" s="91">
        <v>0</v>
      </c>
      <c r="AJ30" s="91">
        <v>0</v>
      </c>
      <c r="AK30" s="91">
        <v>0</v>
      </c>
    </row>
    <row r="31" spans="2:37" x14ac:dyDescent="0.3">
      <c r="B31" t="s">
        <v>139</v>
      </c>
      <c r="C31" t="s">
        <v>209</v>
      </c>
      <c r="D31" t="s">
        <v>277</v>
      </c>
      <c r="E31" t="s">
        <v>12</v>
      </c>
      <c r="F31" s="83" t="s">
        <v>102</v>
      </c>
      <c r="G31" s="83" t="s">
        <v>12</v>
      </c>
      <c r="H31" s="91">
        <v>7.9000000000000001E-2</v>
      </c>
      <c r="I31" s="91">
        <v>7.9000000000000001E-2</v>
      </c>
      <c r="J31" s="91">
        <v>7.9000000000000001E-2</v>
      </c>
      <c r="K31" s="91">
        <v>7.9000000000000001E-2</v>
      </c>
      <c r="L31" s="91">
        <v>7.9000000000000001E-2</v>
      </c>
      <c r="M31" s="91">
        <v>7.9000000000000001E-2</v>
      </c>
      <c r="N31" s="91">
        <v>7.9000000000000001E-2</v>
      </c>
      <c r="O31" s="91">
        <v>0.17799999999999999</v>
      </c>
      <c r="P31" s="91">
        <v>0.17799999999999999</v>
      </c>
      <c r="Q31" s="91">
        <v>9.9000000000000005E-2</v>
      </c>
      <c r="R31" s="91">
        <v>0.17799999999999999</v>
      </c>
      <c r="S31" s="91">
        <v>0.17799999999999999</v>
      </c>
      <c r="T31" s="91">
        <v>0.17799999999999999</v>
      </c>
      <c r="U31" s="91">
        <v>0.17799999999999999</v>
      </c>
      <c r="V31" s="91">
        <v>7.9000000000000001E-2</v>
      </c>
      <c r="W31" s="91">
        <v>7.9000000000000001E-2</v>
      </c>
      <c r="X31" s="91">
        <v>7.9000000000000001E-2</v>
      </c>
      <c r="Y31" s="91">
        <v>7.9000000000000001E-2</v>
      </c>
      <c r="Z31" s="91">
        <v>7.9000000000000001E-2</v>
      </c>
      <c r="AA31" s="91">
        <v>7.9000000000000001E-2</v>
      </c>
      <c r="AB31" s="91">
        <v>7.9000000000000001E-2</v>
      </c>
      <c r="AC31" s="91">
        <v>7.9000000000000001E-2</v>
      </c>
      <c r="AD31" s="91">
        <v>7.9000000000000001E-2</v>
      </c>
      <c r="AE31" s="91">
        <v>7.9000000000000001E-2</v>
      </c>
      <c r="AF31" s="91">
        <v>8.8999999999999996E-2</v>
      </c>
      <c r="AG31" s="91">
        <v>8.8999999999999996E-2</v>
      </c>
      <c r="AH31" s="91">
        <v>8.8999999999999996E-2</v>
      </c>
      <c r="AI31" s="91">
        <v>8.8999999999999996E-2</v>
      </c>
      <c r="AJ31" s="91">
        <v>0.17799999999999999</v>
      </c>
      <c r="AK31" s="91">
        <v>8.8999999999999996E-2</v>
      </c>
    </row>
    <row r="32" spans="2:37" x14ac:dyDescent="0.3">
      <c r="B32" t="s">
        <v>140</v>
      </c>
      <c r="C32" t="s">
        <v>210</v>
      </c>
      <c r="D32" t="s">
        <v>278</v>
      </c>
      <c r="E32" t="s">
        <v>12</v>
      </c>
      <c r="F32" s="83" t="s">
        <v>102</v>
      </c>
      <c r="G32" s="83" t="s">
        <v>12</v>
      </c>
      <c r="H32" s="91">
        <v>0.46327999999999997</v>
      </c>
      <c r="I32" s="91">
        <v>0.15669999999999998</v>
      </c>
      <c r="J32" s="91">
        <v>0.15669999999999998</v>
      </c>
      <c r="K32" s="91">
        <v>0.15628</v>
      </c>
      <c r="L32" s="91">
        <v>0.44030999999999998</v>
      </c>
      <c r="M32" s="91">
        <v>0.15628</v>
      </c>
      <c r="N32" s="91">
        <v>0.1663</v>
      </c>
      <c r="O32" s="91">
        <v>0.24496000000000001</v>
      </c>
      <c r="P32" s="91">
        <v>0.1663</v>
      </c>
      <c r="Q32" s="91">
        <v>0.16689999999999999</v>
      </c>
      <c r="R32" s="91">
        <v>0.16689999999999999</v>
      </c>
      <c r="S32" s="91">
        <v>0.16689999999999999</v>
      </c>
      <c r="T32" s="91">
        <v>0.16691</v>
      </c>
      <c r="U32" s="91">
        <v>0.16691</v>
      </c>
      <c r="V32" s="91">
        <v>0.16691</v>
      </c>
      <c r="W32" s="91">
        <v>0.16671</v>
      </c>
      <c r="X32" s="91">
        <v>0.16671</v>
      </c>
      <c r="Y32" s="91">
        <v>0.16671</v>
      </c>
      <c r="Z32" s="91">
        <v>0.20988999999999999</v>
      </c>
      <c r="AA32" s="91">
        <v>0.82616999999999996</v>
      </c>
      <c r="AB32" s="91">
        <v>0.30772000000000005</v>
      </c>
      <c r="AC32" s="91">
        <v>0.11738999999999999</v>
      </c>
      <c r="AD32" s="91">
        <v>0.13413</v>
      </c>
      <c r="AE32" s="91">
        <v>0</v>
      </c>
      <c r="AF32" s="91">
        <v>0.13416999999999998</v>
      </c>
      <c r="AG32" s="91">
        <v>0.1338</v>
      </c>
      <c r="AH32" s="91">
        <v>0.1338</v>
      </c>
      <c r="AI32" s="91">
        <v>0.13381999999999999</v>
      </c>
      <c r="AJ32" s="91">
        <v>0.13381999999999999</v>
      </c>
      <c r="AK32" s="91">
        <v>0.13381999999999999</v>
      </c>
    </row>
    <row r="33" spans="2:37" x14ac:dyDescent="0.3">
      <c r="B33" t="s">
        <v>141</v>
      </c>
      <c r="C33" t="s">
        <v>211</v>
      </c>
      <c r="D33" t="s">
        <v>279</v>
      </c>
      <c r="E33" t="s">
        <v>12</v>
      </c>
      <c r="F33" s="83" t="s">
        <v>92</v>
      </c>
      <c r="G33" s="83" t="s">
        <v>12</v>
      </c>
      <c r="H33" s="91">
        <v>2.4483200000000003</v>
      </c>
      <c r="I33" s="91">
        <v>1.3789</v>
      </c>
      <c r="J33" s="91">
        <v>1.5719000000000001</v>
      </c>
      <c r="K33" s="91">
        <v>1.5719000000000001</v>
      </c>
      <c r="L33" s="91">
        <v>1.5749000000000002</v>
      </c>
      <c r="M33" s="91">
        <v>1.1169</v>
      </c>
      <c r="N33" s="91">
        <v>1.1169</v>
      </c>
      <c r="O33" s="91">
        <v>1.5649000000000002</v>
      </c>
      <c r="P33" s="91">
        <v>1.5589000000000002</v>
      </c>
      <c r="Q33" s="91">
        <v>0.54</v>
      </c>
      <c r="R33" s="91">
        <v>3.54</v>
      </c>
      <c r="S33" s="91">
        <v>2.3776199999999998</v>
      </c>
      <c r="T33" s="91">
        <v>1.4356199999999999</v>
      </c>
      <c r="U33" s="91">
        <v>1.4456199999999999</v>
      </c>
      <c r="V33" s="91">
        <v>1.4456199999999999</v>
      </c>
      <c r="W33" s="91">
        <v>1.4456199999999999</v>
      </c>
      <c r="X33" s="91">
        <v>1.4506199999999998</v>
      </c>
      <c r="Y33" s="91">
        <v>0.99761999999999995</v>
      </c>
      <c r="Z33" s="91">
        <v>0.99761999999999995</v>
      </c>
      <c r="AA33" s="91">
        <v>1.4916199999999999</v>
      </c>
      <c r="AB33" s="91">
        <v>1.4916199999999999</v>
      </c>
      <c r="AC33" s="91">
        <v>0.59899999999999998</v>
      </c>
      <c r="AD33" s="91">
        <v>1.754</v>
      </c>
      <c r="AE33" s="91">
        <v>1.155</v>
      </c>
      <c r="AF33" s="91">
        <v>1.7009000000000001</v>
      </c>
      <c r="AG33" s="91">
        <v>0.63839999999999997</v>
      </c>
      <c r="AH33" s="91">
        <v>1.77315</v>
      </c>
      <c r="AI33" s="91">
        <v>0.61039999999999994</v>
      </c>
      <c r="AJ33" s="91">
        <v>1.77915</v>
      </c>
      <c r="AK33" s="91">
        <v>0.1164</v>
      </c>
    </row>
    <row r="34" spans="2:37" x14ac:dyDescent="0.3">
      <c r="B34" t="s">
        <v>180</v>
      </c>
      <c r="C34" t="s">
        <v>212</v>
      </c>
      <c r="D34" t="s">
        <v>280</v>
      </c>
      <c r="E34" t="s">
        <v>12</v>
      </c>
      <c r="F34" s="83" t="s">
        <v>92</v>
      </c>
      <c r="G34" s="83" t="s">
        <v>12</v>
      </c>
      <c r="H34" s="91">
        <v>0</v>
      </c>
      <c r="I34" s="91">
        <v>0</v>
      </c>
      <c r="J34" s="91">
        <v>0</v>
      </c>
      <c r="K34" s="91">
        <v>0</v>
      </c>
      <c r="L34" s="91">
        <v>0</v>
      </c>
      <c r="M34" s="91">
        <v>0</v>
      </c>
      <c r="N34" s="91">
        <v>0</v>
      </c>
      <c r="O34" s="91">
        <v>1.823</v>
      </c>
      <c r="P34" s="91">
        <v>0</v>
      </c>
      <c r="Q34" s="91">
        <v>0.378</v>
      </c>
      <c r="R34" s="91">
        <v>0</v>
      </c>
      <c r="S34" s="91">
        <v>0</v>
      </c>
      <c r="T34" s="91">
        <v>0</v>
      </c>
      <c r="U34" s="91">
        <v>0</v>
      </c>
      <c r="V34" s="91">
        <v>0</v>
      </c>
      <c r="W34" s="91">
        <v>0</v>
      </c>
      <c r="X34" s="91">
        <v>0</v>
      </c>
      <c r="Y34" s="91">
        <v>0</v>
      </c>
      <c r="Z34" s="91">
        <v>0</v>
      </c>
      <c r="AA34" s="91">
        <v>0</v>
      </c>
      <c r="AB34" s="91">
        <v>1.8720000000000001</v>
      </c>
      <c r="AC34" s="91">
        <v>0</v>
      </c>
      <c r="AD34" s="91">
        <v>0</v>
      </c>
      <c r="AE34" s="91">
        <v>0</v>
      </c>
      <c r="AF34" s="91">
        <v>0</v>
      </c>
      <c r="AG34" s="91">
        <v>0</v>
      </c>
      <c r="AH34" s="91">
        <v>0.20499999999999999</v>
      </c>
      <c r="AI34" s="91">
        <v>0</v>
      </c>
      <c r="AJ34" s="91">
        <v>0</v>
      </c>
      <c r="AK34" s="91">
        <v>0</v>
      </c>
    </row>
    <row r="35" spans="2:37" x14ac:dyDescent="0.3">
      <c r="B35" t="s">
        <v>142</v>
      </c>
      <c r="C35" t="s">
        <v>213</v>
      </c>
      <c r="D35" t="s">
        <v>281</v>
      </c>
      <c r="E35" t="s">
        <v>12</v>
      </c>
      <c r="F35" t="s">
        <v>472</v>
      </c>
      <c r="G35" s="83" t="s">
        <v>12</v>
      </c>
      <c r="H35" s="91">
        <v>0.05</v>
      </c>
      <c r="I35" s="91">
        <v>0.11398999999999999</v>
      </c>
      <c r="J35" s="91">
        <v>0.05</v>
      </c>
      <c r="K35" s="91">
        <v>0.27500000000000002</v>
      </c>
      <c r="L35" s="91">
        <v>0.84548999999999996</v>
      </c>
      <c r="M35" s="91">
        <v>0.27405000000000002</v>
      </c>
      <c r="N35" s="91">
        <v>1.3410899999999999</v>
      </c>
      <c r="O35" s="91">
        <v>1.1315500000000001</v>
      </c>
      <c r="P35" s="91">
        <v>6.4140000000000003E-2</v>
      </c>
      <c r="Q35" s="91">
        <v>0.96762000000000004</v>
      </c>
      <c r="R35" s="91">
        <v>0.2</v>
      </c>
      <c r="S35" s="91">
        <v>0.05</v>
      </c>
      <c r="T35" s="91">
        <v>9.5909999999999995E-2</v>
      </c>
      <c r="U35" s="91">
        <v>0.81499999999999995</v>
      </c>
      <c r="V35" s="91">
        <v>0.55000000000000004</v>
      </c>
      <c r="W35" s="91">
        <v>0.63757000000000008</v>
      </c>
      <c r="X35" s="91">
        <v>0.77703999999999995</v>
      </c>
      <c r="Y35" s="91">
        <v>0.52</v>
      </c>
      <c r="Z35" s="91">
        <v>0.1</v>
      </c>
      <c r="AA35" s="91">
        <v>0.98</v>
      </c>
      <c r="AB35" s="91">
        <v>0.58604999999999996</v>
      </c>
      <c r="AC35" s="91">
        <v>0.46468999999999999</v>
      </c>
      <c r="AD35" s="91">
        <v>0.61499999999999999</v>
      </c>
      <c r="AE35" s="91">
        <v>0.44</v>
      </c>
      <c r="AF35" s="91">
        <v>6.7459999999999992E-2</v>
      </c>
      <c r="AG35" s="91">
        <v>0.27523000000000003</v>
      </c>
      <c r="AH35" s="91">
        <v>0.17499999999999999</v>
      </c>
      <c r="AI35" s="91">
        <v>0.50536000000000003</v>
      </c>
      <c r="AJ35" s="91">
        <v>1.3719600000000001</v>
      </c>
      <c r="AK35" s="91">
        <v>0.87111000000000005</v>
      </c>
    </row>
    <row r="36" spans="2:37" x14ac:dyDescent="0.3">
      <c r="B36" t="s">
        <v>181</v>
      </c>
      <c r="C36" t="s">
        <v>214</v>
      </c>
      <c r="D36" t="s">
        <v>282</v>
      </c>
      <c r="E36" t="s">
        <v>12</v>
      </c>
      <c r="F36" t="s">
        <v>472</v>
      </c>
      <c r="G36" s="83" t="s">
        <v>12</v>
      </c>
      <c r="H36" s="91">
        <v>6.1770000000000005E-2</v>
      </c>
      <c r="I36" s="91">
        <v>0</v>
      </c>
      <c r="J36" s="91">
        <v>0</v>
      </c>
      <c r="K36" s="91">
        <v>0</v>
      </c>
      <c r="L36" s="91">
        <v>6.1069999999999999E-2</v>
      </c>
      <c r="M36" s="91">
        <v>0</v>
      </c>
      <c r="N36" s="91">
        <v>0.21</v>
      </c>
      <c r="O36" s="91">
        <v>0</v>
      </c>
      <c r="P36" s="91">
        <v>0</v>
      </c>
      <c r="Q36" s="91">
        <v>0</v>
      </c>
      <c r="R36" s="91">
        <v>0</v>
      </c>
      <c r="S36" s="91">
        <v>0</v>
      </c>
      <c r="T36" s="91">
        <v>0</v>
      </c>
      <c r="U36" s="91">
        <v>0</v>
      </c>
      <c r="V36" s="91">
        <v>0</v>
      </c>
      <c r="W36" s="91">
        <v>0</v>
      </c>
      <c r="X36" s="91">
        <v>0</v>
      </c>
      <c r="Y36" s="91">
        <v>0</v>
      </c>
      <c r="Z36" s="91">
        <v>0</v>
      </c>
      <c r="AA36" s="91">
        <v>0</v>
      </c>
      <c r="AB36" s="91">
        <v>0</v>
      </c>
      <c r="AC36" s="91">
        <v>0</v>
      </c>
      <c r="AD36" s="91">
        <v>0</v>
      </c>
      <c r="AE36" s="91">
        <v>0</v>
      </c>
      <c r="AF36" s="91">
        <v>0</v>
      </c>
      <c r="AG36" s="91">
        <v>0</v>
      </c>
      <c r="AH36" s="91">
        <v>0</v>
      </c>
      <c r="AI36" s="91">
        <v>0</v>
      </c>
      <c r="AJ36" s="91">
        <v>0</v>
      </c>
      <c r="AK36" s="91">
        <v>0</v>
      </c>
    </row>
    <row r="37" spans="2:37" x14ac:dyDescent="0.3">
      <c r="B37" t="s">
        <v>143</v>
      </c>
      <c r="C37" t="s">
        <v>215</v>
      </c>
      <c r="D37" t="s">
        <v>283</v>
      </c>
      <c r="E37" t="s">
        <v>12</v>
      </c>
      <c r="F37" t="s">
        <v>472</v>
      </c>
      <c r="G37" s="83" t="s">
        <v>12</v>
      </c>
      <c r="H37" s="91">
        <v>0</v>
      </c>
      <c r="I37" s="91">
        <v>0</v>
      </c>
      <c r="J37" s="91">
        <v>0.60575999999999997</v>
      </c>
      <c r="K37" s="91">
        <v>0.2</v>
      </c>
      <c r="L37" s="91">
        <v>0.4</v>
      </c>
      <c r="M37" s="91">
        <v>0.78288999999999997</v>
      </c>
      <c r="N37" s="91">
        <v>0.44674000000000003</v>
      </c>
      <c r="O37" s="91">
        <v>0.5</v>
      </c>
      <c r="P37" s="91">
        <v>0.4</v>
      </c>
      <c r="Q37" s="91">
        <v>0</v>
      </c>
      <c r="R37" s="91">
        <v>0</v>
      </c>
      <c r="S37" s="91">
        <v>0</v>
      </c>
      <c r="T37" s="91">
        <v>0.25</v>
      </c>
      <c r="U37" s="91">
        <v>0</v>
      </c>
      <c r="V37" s="91">
        <v>5.52806</v>
      </c>
      <c r="W37" s="91">
        <v>0</v>
      </c>
      <c r="X37" s="91">
        <v>0.64500000000000002</v>
      </c>
      <c r="Y37" s="91">
        <v>0</v>
      </c>
      <c r="Z37" s="91">
        <v>0.48832999999999999</v>
      </c>
      <c r="AA37" s="91">
        <v>0</v>
      </c>
      <c r="AB37" s="91">
        <v>6.5420000000000006E-2</v>
      </c>
      <c r="AC37" s="91">
        <v>0.26</v>
      </c>
      <c r="AD37" s="91">
        <v>0</v>
      </c>
      <c r="AE37" s="91">
        <v>0</v>
      </c>
      <c r="AF37" s="91">
        <v>0</v>
      </c>
      <c r="AG37" s="91">
        <v>0</v>
      </c>
      <c r="AH37" s="91">
        <v>0</v>
      </c>
      <c r="AI37" s="91">
        <v>0</v>
      </c>
      <c r="AJ37" s="91">
        <v>0</v>
      </c>
      <c r="AK37" s="91">
        <v>0</v>
      </c>
    </row>
    <row r="38" spans="2:37" x14ac:dyDescent="0.3">
      <c r="B38" t="s">
        <v>144</v>
      </c>
      <c r="C38" t="s">
        <v>216</v>
      </c>
      <c r="D38" t="s">
        <v>284</v>
      </c>
      <c r="E38" t="s">
        <v>12</v>
      </c>
      <c r="F38" t="s">
        <v>472</v>
      </c>
      <c r="G38" s="83" t="s">
        <v>12</v>
      </c>
      <c r="H38" s="91">
        <v>4.4492799999999999</v>
      </c>
      <c r="I38" s="91">
        <v>0.25783</v>
      </c>
      <c r="J38" s="91">
        <v>0</v>
      </c>
      <c r="K38" s="91">
        <v>0</v>
      </c>
      <c r="L38" s="91">
        <v>0.44123000000000001</v>
      </c>
      <c r="M38" s="91">
        <v>0.79874000000000001</v>
      </c>
      <c r="N38" s="91">
        <v>1.85961</v>
      </c>
      <c r="O38" s="91">
        <v>0.42052999999999996</v>
      </c>
      <c r="P38" s="91">
        <v>0.71145999999999998</v>
      </c>
      <c r="Q38" s="91">
        <v>1.6609500000000001</v>
      </c>
      <c r="R38" s="91">
        <v>0.39177000000000001</v>
      </c>
      <c r="S38" s="91">
        <v>-7.2922900000000004</v>
      </c>
      <c r="T38" s="91">
        <v>0.31166000000000005</v>
      </c>
      <c r="U38" s="91">
        <v>0.26687</v>
      </c>
      <c r="V38" s="91">
        <v>48.440469999999998</v>
      </c>
      <c r="W38" s="91">
        <v>0.92015999999999998</v>
      </c>
      <c r="X38" s="91">
        <v>4.5154499999999995</v>
      </c>
      <c r="Y38" s="91">
        <v>-2.86</v>
      </c>
      <c r="Z38" s="91">
        <v>0</v>
      </c>
      <c r="AA38" s="91">
        <v>0.5</v>
      </c>
      <c r="AB38" s="91">
        <v>0.11241</v>
      </c>
      <c r="AC38" s="91">
        <v>1.5731400000000002</v>
      </c>
      <c r="AD38" s="91">
        <v>0</v>
      </c>
      <c r="AE38" s="91">
        <v>-40.973440000000004</v>
      </c>
      <c r="AF38" s="91">
        <v>0</v>
      </c>
      <c r="AG38" s="91">
        <v>0.88680999999999999</v>
      </c>
      <c r="AH38" s="91">
        <v>0</v>
      </c>
      <c r="AI38" s="91">
        <v>0.16372999999999999</v>
      </c>
      <c r="AJ38" s="91">
        <v>0.28946</v>
      </c>
      <c r="AK38" s="91">
        <v>0</v>
      </c>
    </row>
    <row r="39" spans="2:37" x14ac:dyDescent="0.3">
      <c r="B39" t="s">
        <v>145</v>
      </c>
      <c r="C39" t="s">
        <v>217</v>
      </c>
      <c r="D39" t="s">
        <v>285</v>
      </c>
      <c r="E39" t="s">
        <v>12</v>
      </c>
      <c r="F39" t="s">
        <v>472</v>
      </c>
      <c r="G39" s="83" t="s">
        <v>12</v>
      </c>
      <c r="H39" s="91">
        <v>0</v>
      </c>
      <c r="I39" s="91">
        <v>0</v>
      </c>
      <c r="J39" s="91">
        <v>0</v>
      </c>
      <c r="K39" s="91">
        <v>0</v>
      </c>
      <c r="L39" s="91">
        <v>0</v>
      </c>
      <c r="M39" s="91">
        <v>0</v>
      </c>
      <c r="N39" s="91">
        <v>0</v>
      </c>
      <c r="O39" s="91">
        <v>0</v>
      </c>
      <c r="P39" s="91">
        <v>0</v>
      </c>
      <c r="Q39" s="91">
        <v>0</v>
      </c>
      <c r="R39" s="91">
        <v>0</v>
      </c>
      <c r="S39" s="91">
        <v>0</v>
      </c>
      <c r="T39" s="91">
        <v>0</v>
      </c>
      <c r="U39" s="91">
        <v>0</v>
      </c>
      <c r="V39" s="91">
        <v>0</v>
      </c>
      <c r="W39" s="91">
        <v>0</v>
      </c>
      <c r="X39" s="91">
        <v>0</v>
      </c>
      <c r="Y39" s="91">
        <v>0</v>
      </c>
      <c r="Z39" s="91">
        <v>8.9459999999999998E-2</v>
      </c>
      <c r="AA39" s="91">
        <v>0</v>
      </c>
      <c r="AB39" s="91">
        <v>0</v>
      </c>
      <c r="AC39" s="91">
        <v>0</v>
      </c>
      <c r="AD39" s="91">
        <v>0</v>
      </c>
      <c r="AE39" s="91">
        <v>0</v>
      </c>
      <c r="AF39" s="91">
        <v>0</v>
      </c>
      <c r="AG39" s="91">
        <v>0</v>
      </c>
      <c r="AH39" s="91">
        <v>0</v>
      </c>
      <c r="AI39" s="91">
        <v>0</v>
      </c>
      <c r="AJ39" s="91">
        <v>0</v>
      </c>
      <c r="AK39" s="91">
        <v>0</v>
      </c>
    </row>
    <row r="40" spans="2:37" x14ac:dyDescent="0.3">
      <c r="B40" t="s">
        <v>146</v>
      </c>
      <c r="C40" t="s">
        <v>218</v>
      </c>
      <c r="D40" t="s">
        <v>286</v>
      </c>
      <c r="E40" t="s">
        <v>68</v>
      </c>
      <c r="F40" t="s">
        <v>345</v>
      </c>
      <c r="G40" s="83" t="s">
        <v>326</v>
      </c>
      <c r="H40" s="91">
        <v>0</v>
      </c>
      <c r="I40" s="91">
        <v>0</v>
      </c>
      <c r="J40" s="91">
        <v>0</v>
      </c>
      <c r="K40" s="91">
        <v>0</v>
      </c>
      <c r="L40" s="91">
        <v>0</v>
      </c>
      <c r="M40" s="91">
        <v>0</v>
      </c>
      <c r="N40" s="91">
        <v>0</v>
      </c>
      <c r="O40" s="91">
        <v>0</v>
      </c>
      <c r="P40" s="91">
        <v>0</v>
      </c>
      <c r="Q40" s="91">
        <v>0</v>
      </c>
      <c r="R40" s="91">
        <v>0</v>
      </c>
      <c r="S40" s="91">
        <v>7.3620000000000001</v>
      </c>
      <c r="T40" s="91">
        <v>0</v>
      </c>
      <c r="U40" s="91">
        <v>0</v>
      </c>
      <c r="V40" s="91">
        <v>0</v>
      </c>
      <c r="W40" s="91">
        <v>0</v>
      </c>
      <c r="X40" s="91">
        <v>0</v>
      </c>
      <c r="Y40" s="91">
        <v>0</v>
      </c>
      <c r="Z40" s="91">
        <v>0</v>
      </c>
      <c r="AA40" s="91">
        <v>0</v>
      </c>
      <c r="AB40" s="91">
        <v>0</v>
      </c>
      <c r="AC40" s="91">
        <v>0</v>
      </c>
      <c r="AD40" s="91">
        <v>0</v>
      </c>
      <c r="AE40" s="91">
        <v>36.314</v>
      </c>
      <c r="AF40" s="91">
        <v>0</v>
      </c>
      <c r="AG40" s="91">
        <v>0</v>
      </c>
      <c r="AH40" s="91">
        <v>0</v>
      </c>
      <c r="AI40" s="91">
        <v>0</v>
      </c>
      <c r="AJ40" s="91">
        <v>0</v>
      </c>
      <c r="AK40" s="91">
        <v>0</v>
      </c>
    </row>
    <row r="41" spans="2:37" x14ac:dyDescent="0.3">
      <c r="B41" t="s">
        <v>147</v>
      </c>
      <c r="C41" t="s">
        <v>219</v>
      </c>
      <c r="D41" t="s">
        <v>287</v>
      </c>
      <c r="E41" s="83" t="s">
        <v>61</v>
      </c>
      <c r="F41" s="83" t="s">
        <v>76</v>
      </c>
      <c r="G41" s="83" t="s">
        <v>10</v>
      </c>
      <c r="H41" s="91">
        <v>11.35993</v>
      </c>
      <c r="I41" s="91">
        <v>8.30959</v>
      </c>
      <c r="J41" s="91">
        <v>7.8734899999999994</v>
      </c>
      <c r="K41" s="91">
        <v>7.37887</v>
      </c>
      <c r="L41" s="91">
        <v>4.8025200000000003</v>
      </c>
      <c r="M41" s="91">
        <v>9.0616399999999988</v>
      </c>
      <c r="N41" s="91">
        <v>6.8271899999999999</v>
      </c>
      <c r="O41" s="91">
        <v>5.4877399999999996</v>
      </c>
      <c r="P41" s="91">
        <v>8.5466800000000003</v>
      </c>
      <c r="Q41" s="91">
        <v>48.825410000000005</v>
      </c>
      <c r="R41" s="91">
        <v>18.93178</v>
      </c>
      <c r="S41" s="91">
        <v>5.9493999999999998</v>
      </c>
      <c r="T41" s="91">
        <v>10.403799999999999</v>
      </c>
      <c r="U41" s="91">
        <v>6.1791999999999998</v>
      </c>
      <c r="V41" s="91">
        <v>6.3823999999999996</v>
      </c>
      <c r="W41" s="91">
        <v>8.9376200000000008</v>
      </c>
      <c r="X41" s="91">
        <v>10.56325</v>
      </c>
      <c r="Y41" s="91">
        <v>8.6445900000000009</v>
      </c>
      <c r="Z41" s="91">
        <v>7.3754600000000003</v>
      </c>
      <c r="AA41" s="91">
        <v>5.5893999999999995</v>
      </c>
      <c r="AB41" s="91">
        <v>8.95336</v>
      </c>
      <c r="AC41" s="91">
        <v>5.2723599999999999</v>
      </c>
      <c r="AD41" s="91">
        <v>11.26252</v>
      </c>
      <c r="AE41" s="91">
        <v>16.25553</v>
      </c>
      <c r="AF41" s="91">
        <v>15.75154</v>
      </c>
      <c r="AG41" s="91">
        <v>9.10825</v>
      </c>
      <c r="AH41" s="91">
        <v>11.623629999999999</v>
      </c>
      <c r="AI41" s="91">
        <v>9.0636100000000006</v>
      </c>
      <c r="AJ41" s="91">
        <v>15.25874</v>
      </c>
      <c r="AK41" s="91">
        <v>10.98063</v>
      </c>
    </row>
    <row r="42" spans="2:37" x14ac:dyDescent="0.3">
      <c r="B42" t="s">
        <v>148</v>
      </c>
      <c r="C42" t="s">
        <v>220</v>
      </c>
      <c r="D42" t="s">
        <v>288</v>
      </c>
      <c r="E42" s="83" t="s">
        <v>61</v>
      </c>
      <c r="F42" s="83" t="s">
        <v>76</v>
      </c>
      <c r="G42" s="83" t="s">
        <v>10</v>
      </c>
      <c r="H42" s="91">
        <v>30.930910000000001</v>
      </c>
      <c r="I42" s="91">
        <v>38.824010000000001</v>
      </c>
      <c r="J42" s="91">
        <v>37.891690000000004</v>
      </c>
      <c r="K42" s="91">
        <v>34.239690000000003</v>
      </c>
      <c r="L42" s="91">
        <v>41.300519999999999</v>
      </c>
      <c r="M42" s="91">
        <v>57.668769999999995</v>
      </c>
      <c r="N42" s="91">
        <v>38.816160000000004</v>
      </c>
      <c r="O42" s="91">
        <v>40.94117</v>
      </c>
      <c r="P42" s="91">
        <v>34.362410000000004</v>
      </c>
      <c r="Q42" s="91">
        <v>38.92971</v>
      </c>
      <c r="R42" s="91">
        <v>51.577690000000004</v>
      </c>
      <c r="S42" s="91">
        <v>35.886379999999996</v>
      </c>
      <c r="T42" s="91">
        <v>18.219560000000001</v>
      </c>
      <c r="U42" s="91">
        <v>30.416259999999998</v>
      </c>
      <c r="V42" s="91">
        <v>26.845099999999999</v>
      </c>
      <c r="W42" s="91">
        <v>27.74211</v>
      </c>
      <c r="X42" s="91">
        <v>55.041040000000002</v>
      </c>
      <c r="Y42" s="91">
        <v>37.40907</v>
      </c>
      <c r="Z42" s="91">
        <v>37.536749999999998</v>
      </c>
      <c r="AA42" s="91">
        <v>40.945830000000001</v>
      </c>
      <c r="AB42" s="91">
        <v>38.879330000000003</v>
      </c>
      <c r="AC42" s="91">
        <v>40.062410000000007</v>
      </c>
      <c r="AD42" s="91">
        <v>58.706830000000004</v>
      </c>
      <c r="AE42" s="91">
        <v>38.47439</v>
      </c>
      <c r="AF42" s="91">
        <v>30.628689999999999</v>
      </c>
      <c r="AG42" s="91">
        <v>42.243269999999995</v>
      </c>
      <c r="AH42" s="91">
        <v>41.366050000000001</v>
      </c>
      <c r="AI42" s="91">
        <v>43.199760000000005</v>
      </c>
      <c r="AJ42" s="91">
        <v>61.810510000000001</v>
      </c>
      <c r="AK42" s="91">
        <v>37.847720000000002</v>
      </c>
    </row>
    <row r="43" spans="2:37" x14ac:dyDescent="0.3">
      <c r="B43" t="s">
        <v>149</v>
      </c>
      <c r="C43" t="s">
        <v>221</v>
      </c>
      <c r="D43" t="s">
        <v>289</v>
      </c>
      <c r="E43" s="83" t="s">
        <v>61</v>
      </c>
      <c r="F43" s="83" t="s">
        <v>76</v>
      </c>
      <c r="G43" s="83" t="s">
        <v>10</v>
      </c>
      <c r="H43" s="91">
        <v>2.85</v>
      </c>
      <c r="I43" s="91">
        <v>2.85</v>
      </c>
      <c r="J43" s="91">
        <v>2.85</v>
      </c>
      <c r="K43" s="91">
        <v>2.85</v>
      </c>
      <c r="L43" s="91">
        <v>2.85</v>
      </c>
      <c r="M43" s="91">
        <v>4.2750000000000004</v>
      </c>
      <c r="N43" s="91">
        <v>2.85</v>
      </c>
      <c r="O43" s="91">
        <v>2.85</v>
      </c>
      <c r="P43" s="91">
        <v>2.85</v>
      </c>
      <c r="Q43" s="91">
        <v>2.85</v>
      </c>
      <c r="R43" s="91">
        <v>4.625</v>
      </c>
      <c r="S43" s="91">
        <v>3.2</v>
      </c>
      <c r="T43" s="91">
        <v>3.2</v>
      </c>
      <c r="U43" s="91">
        <v>3.2</v>
      </c>
      <c r="V43" s="91">
        <v>3.2</v>
      </c>
      <c r="W43" s="91">
        <v>3.2</v>
      </c>
      <c r="X43" s="91">
        <v>4.8</v>
      </c>
      <c r="Y43" s="91">
        <v>3.2</v>
      </c>
      <c r="Z43" s="91">
        <v>3.2</v>
      </c>
      <c r="AA43" s="91">
        <v>3.2</v>
      </c>
      <c r="AB43" s="91">
        <v>3.2</v>
      </c>
      <c r="AC43" s="91">
        <v>3.2</v>
      </c>
      <c r="AD43" s="91">
        <v>4.8</v>
      </c>
      <c r="AE43" s="91">
        <v>3.44</v>
      </c>
      <c r="AF43" s="91">
        <v>3.44</v>
      </c>
      <c r="AG43" s="91">
        <v>3.44</v>
      </c>
      <c r="AH43" s="91">
        <v>3.44</v>
      </c>
      <c r="AI43" s="91">
        <v>3.44</v>
      </c>
      <c r="AJ43" s="91">
        <v>5.16</v>
      </c>
      <c r="AK43" s="91">
        <v>3.44</v>
      </c>
    </row>
    <row r="44" spans="2:37" x14ac:dyDescent="0.3">
      <c r="B44" t="s">
        <v>150</v>
      </c>
      <c r="C44" t="s">
        <v>222</v>
      </c>
      <c r="D44" t="s">
        <v>290</v>
      </c>
      <c r="E44" s="83" t="s">
        <v>61</v>
      </c>
      <c r="F44" s="83" t="s">
        <v>76</v>
      </c>
      <c r="G44" s="83" t="s">
        <v>10</v>
      </c>
      <c r="H44" s="91">
        <v>0</v>
      </c>
      <c r="I44" s="91">
        <v>0</v>
      </c>
      <c r="J44" s="91">
        <v>0</v>
      </c>
      <c r="K44" s="91">
        <v>0</v>
      </c>
      <c r="L44" s="91">
        <v>0</v>
      </c>
      <c r="M44" s="91">
        <v>0</v>
      </c>
      <c r="N44" s="91">
        <v>0</v>
      </c>
      <c r="O44" s="91">
        <v>0</v>
      </c>
      <c r="P44" s="91">
        <v>0</v>
      </c>
      <c r="Q44" s="91">
        <v>0</v>
      </c>
      <c r="R44" s="91">
        <v>0</v>
      </c>
      <c r="S44" s="91">
        <v>0</v>
      </c>
      <c r="T44" s="91">
        <v>4.992</v>
      </c>
      <c r="U44" s="91">
        <v>0</v>
      </c>
      <c r="V44" s="91">
        <v>0</v>
      </c>
      <c r="W44" s="91">
        <v>0</v>
      </c>
      <c r="X44" s="91">
        <v>0</v>
      </c>
      <c r="Y44" s="91">
        <v>0</v>
      </c>
      <c r="Z44" s="91">
        <v>0</v>
      </c>
      <c r="AA44" s="91">
        <v>0</v>
      </c>
      <c r="AB44" s="91">
        <v>0</v>
      </c>
      <c r="AC44" s="91">
        <v>0</v>
      </c>
      <c r="AD44" s="91">
        <v>0</v>
      </c>
      <c r="AE44" s="91">
        <v>0</v>
      </c>
      <c r="AF44" s="91">
        <v>0</v>
      </c>
      <c r="AG44" s="91">
        <v>0</v>
      </c>
      <c r="AH44" s="91">
        <v>0</v>
      </c>
      <c r="AI44" s="91">
        <v>0</v>
      </c>
      <c r="AJ44" s="91">
        <v>0</v>
      </c>
      <c r="AK44" s="91">
        <v>0</v>
      </c>
    </row>
    <row r="45" spans="2:37" x14ac:dyDescent="0.3">
      <c r="B45" t="s">
        <v>151</v>
      </c>
      <c r="C45" t="s">
        <v>223</v>
      </c>
      <c r="D45" t="s">
        <v>291</v>
      </c>
      <c r="E45" s="83" t="s">
        <v>61</v>
      </c>
      <c r="F45" s="83" t="s">
        <v>76</v>
      </c>
      <c r="G45" s="83" t="s">
        <v>10</v>
      </c>
      <c r="H45" s="91">
        <v>0</v>
      </c>
      <c r="I45" s="91">
        <v>0</v>
      </c>
      <c r="J45" s="91">
        <v>0.52</v>
      </c>
      <c r="K45" s="91">
        <v>0.44800000000000001</v>
      </c>
      <c r="L45" s="91">
        <v>0</v>
      </c>
      <c r="M45" s="91">
        <v>0.72</v>
      </c>
      <c r="N45" s="91">
        <v>0.112</v>
      </c>
      <c r="O45" s="91">
        <v>0.12</v>
      </c>
      <c r="P45" s="91">
        <v>0</v>
      </c>
      <c r="Q45" s="91">
        <v>0</v>
      </c>
      <c r="R45" s="91">
        <v>0.74399999999999999</v>
      </c>
      <c r="S45" s="91">
        <v>0</v>
      </c>
      <c r="T45" s="91">
        <v>0.24</v>
      </c>
      <c r="U45" s="91">
        <v>0</v>
      </c>
      <c r="V45" s="91">
        <v>0.36</v>
      </c>
      <c r="W45" s="91">
        <v>0</v>
      </c>
      <c r="X45" s="91">
        <v>0</v>
      </c>
      <c r="Y45" s="91">
        <v>0</v>
      </c>
      <c r="Z45" s="91">
        <v>0</v>
      </c>
      <c r="AA45" s="91">
        <v>0</v>
      </c>
      <c r="AB45" s="91">
        <v>0</v>
      </c>
      <c r="AC45" s="91">
        <v>1.0880000000000001</v>
      </c>
      <c r="AD45" s="91">
        <v>0.6</v>
      </c>
      <c r="AE45" s="91">
        <v>0.14399999999999999</v>
      </c>
      <c r="AF45" s="91">
        <v>0</v>
      </c>
      <c r="AG45" s="91">
        <v>0</v>
      </c>
      <c r="AH45" s="91">
        <v>0.25600000000000001</v>
      </c>
      <c r="AI45" s="91">
        <v>0.54400000000000004</v>
      </c>
      <c r="AJ45" s="91">
        <v>0.432</v>
      </c>
      <c r="AK45" s="91">
        <v>1.3919999999999999</v>
      </c>
    </row>
    <row r="46" spans="2:37" x14ac:dyDescent="0.3">
      <c r="B46" t="s">
        <v>152</v>
      </c>
      <c r="C46" t="s">
        <v>224</v>
      </c>
      <c r="D46" t="s">
        <v>292</v>
      </c>
      <c r="E46" s="83" t="s">
        <v>61</v>
      </c>
      <c r="F46" s="83" t="s">
        <v>76</v>
      </c>
      <c r="G46" s="83" t="s">
        <v>10</v>
      </c>
      <c r="H46" s="91">
        <v>0</v>
      </c>
      <c r="I46" s="91">
        <v>0</v>
      </c>
      <c r="J46" s="91">
        <v>0</v>
      </c>
      <c r="K46" s="91">
        <v>0</v>
      </c>
      <c r="L46" s="91">
        <v>0</v>
      </c>
      <c r="M46" s="91">
        <v>0.44800000000000001</v>
      </c>
      <c r="N46" s="91">
        <v>0</v>
      </c>
      <c r="O46" s="91">
        <v>0</v>
      </c>
      <c r="P46" s="91">
        <v>0</v>
      </c>
      <c r="Q46" s="91">
        <v>0</v>
      </c>
      <c r="R46" s="91">
        <v>0</v>
      </c>
      <c r="S46" s="91">
        <v>0</v>
      </c>
      <c r="T46" s="91">
        <v>0</v>
      </c>
      <c r="U46" s="91">
        <v>0</v>
      </c>
      <c r="V46" s="91">
        <v>0</v>
      </c>
      <c r="W46" s="91">
        <v>0</v>
      </c>
      <c r="X46" s="91">
        <v>0</v>
      </c>
      <c r="Y46" s="91">
        <v>0</v>
      </c>
      <c r="Z46" s="91">
        <v>0</v>
      </c>
      <c r="AA46" s="91">
        <v>0</v>
      </c>
      <c r="AB46" s="91">
        <v>0</v>
      </c>
      <c r="AC46" s="91">
        <v>0</v>
      </c>
      <c r="AD46" s="91">
        <v>0</v>
      </c>
      <c r="AE46" s="91">
        <v>0</v>
      </c>
      <c r="AF46" s="91">
        <v>0</v>
      </c>
      <c r="AG46" s="91">
        <v>0</v>
      </c>
      <c r="AH46" s="91">
        <v>0</v>
      </c>
      <c r="AI46" s="91">
        <v>0</v>
      </c>
      <c r="AJ46" s="91">
        <v>0</v>
      </c>
      <c r="AK46" s="91">
        <v>0</v>
      </c>
    </row>
    <row r="47" spans="2:37" x14ac:dyDescent="0.3">
      <c r="B47" t="s">
        <v>153</v>
      </c>
      <c r="C47" t="s">
        <v>225</v>
      </c>
      <c r="D47" t="s">
        <v>293</v>
      </c>
      <c r="E47" s="83" t="s">
        <v>61</v>
      </c>
      <c r="F47" s="83" t="s">
        <v>76</v>
      </c>
      <c r="G47" s="83" t="s">
        <v>10</v>
      </c>
      <c r="H47" s="91">
        <v>7.662999999999999E-2</v>
      </c>
      <c r="I47" s="91">
        <v>0.25812999999999997</v>
      </c>
      <c r="J47" s="91">
        <v>0.18325</v>
      </c>
      <c r="K47" s="91">
        <v>0.18675</v>
      </c>
      <c r="L47" s="91">
        <v>2.5999999999999999E-2</v>
      </c>
      <c r="M47" s="91">
        <v>0.20574999999999999</v>
      </c>
      <c r="N47" s="91">
        <v>0.72099999999999997</v>
      </c>
      <c r="O47" s="91">
        <v>-4.3999999999999997E-2</v>
      </c>
      <c r="P47" s="91">
        <v>0.55800000000000005</v>
      </c>
      <c r="Q47" s="91">
        <v>0.188</v>
      </c>
      <c r="R47" s="91">
        <v>0</v>
      </c>
      <c r="S47" s="91">
        <v>0.20200000000000001</v>
      </c>
      <c r="T47" s="91">
        <v>0.28782000000000002</v>
      </c>
      <c r="U47" s="91">
        <v>0.34029999999999999</v>
      </c>
      <c r="V47" s="91">
        <v>0.55625000000000002</v>
      </c>
      <c r="W47" s="91">
        <v>0.18153</v>
      </c>
      <c r="X47" s="91">
        <v>0.25189</v>
      </c>
      <c r="Y47" s="91">
        <v>0.19050999999999998</v>
      </c>
      <c r="Z47" s="91">
        <v>0.41875000000000001</v>
      </c>
      <c r="AA47" s="91">
        <v>0.43987999999999999</v>
      </c>
      <c r="AB47" s="91">
        <v>0.26500000000000001</v>
      </c>
      <c r="AC47" s="91">
        <v>0.11112999999999999</v>
      </c>
      <c r="AD47" s="91">
        <v>0.29987999999999998</v>
      </c>
      <c r="AE47" s="91">
        <v>0.25824999999999998</v>
      </c>
      <c r="AF47" s="91">
        <v>0.23199</v>
      </c>
      <c r="AG47" s="91">
        <v>7.3499999999999996E-2</v>
      </c>
      <c r="AH47" s="91">
        <v>0.11025</v>
      </c>
      <c r="AI47" s="91">
        <v>0.16181000000000001</v>
      </c>
      <c r="AJ47" s="91">
        <v>9.7629999999999995E-2</v>
      </c>
      <c r="AK47" s="91">
        <v>0.12176000000000001</v>
      </c>
    </row>
    <row r="48" spans="2:37" x14ac:dyDescent="0.3">
      <c r="B48" t="s">
        <v>168</v>
      </c>
      <c r="C48" t="s">
        <v>241</v>
      </c>
      <c r="D48" t="s">
        <v>309</v>
      </c>
      <c r="E48" s="83" t="s">
        <v>61</v>
      </c>
      <c r="F48" s="83" t="s">
        <v>320</v>
      </c>
      <c r="G48" s="83" t="s">
        <v>12</v>
      </c>
      <c r="H48" s="91">
        <v>0</v>
      </c>
      <c r="I48" s="91">
        <v>0</v>
      </c>
      <c r="J48" s="91">
        <v>0</v>
      </c>
      <c r="K48" s="91">
        <v>0</v>
      </c>
      <c r="L48" s="91">
        <v>0</v>
      </c>
      <c r="M48" s="91">
        <v>0</v>
      </c>
      <c r="N48" s="91">
        <v>0</v>
      </c>
      <c r="O48" s="91">
        <v>0</v>
      </c>
      <c r="P48" s="91">
        <v>0</v>
      </c>
      <c r="Q48" s="91">
        <v>0</v>
      </c>
      <c r="R48" s="91">
        <v>0</v>
      </c>
      <c r="S48" s="91">
        <v>0</v>
      </c>
      <c r="T48" s="91">
        <v>-6.70608</v>
      </c>
      <c r="U48" s="91">
        <v>0</v>
      </c>
      <c r="V48" s="91">
        <v>0</v>
      </c>
      <c r="W48" s="91">
        <v>0</v>
      </c>
      <c r="X48" s="91">
        <v>0</v>
      </c>
      <c r="Y48" s="91">
        <v>0</v>
      </c>
      <c r="Z48" s="91">
        <v>0</v>
      </c>
      <c r="AA48" s="91">
        <v>0</v>
      </c>
      <c r="AB48" s="91">
        <v>0</v>
      </c>
      <c r="AC48" s="91">
        <v>0</v>
      </c>
      <c r="AD48" s="91">
        <v>0</v>
      </c>
      <c r="AE48" s="91">
        <v>5.6798199999999994</v>
      </c>
      <c r="AF48" s="91">
        <v>0</v>
      </c>
      <c r="AG48" s="91">
        <v>0</v>
      </c>
      <c r="AH48" s="91">
        <v>0</v>
      </c>
      <c r="AI48" s="91">
        <v>0</v>
      </c>
      <c r="AJ48" s="91">
        <v>0</v>
      </c>
      <c r="AK48" s="91">
        <v>0</v>
      </c>
    </row>
    <row r="49" spans="2:37" x14ac:dyDescent="0.3">
      <c r="B49" t="s">
        <v>154</v>
      </c>
      <c r="C49" t="s">
        <v>226</v>
      </c>
      <c r="D49" t="s">
        <v>294</v>
      </c>
      <c r="E49" t="s">
        <v>17</v>
      </c>
      <c r="F49" s="83" t="s">
        <v>14</v>
      </c>
      <c r="G49" t="s">
        <v>58</v>
      </c>
      <c r="H49" s="91">
        <v>0</v>
      </c>
      <c r="I49" s="91">
        <v>0</v>
      </c>
      <c r="J49" s="91">
        <v>0</v>
      </c>
      <c r="K49" s="91">
        <v>0</v>
      </c>
      <c r="L49" s="91">
        <v>0</v>
      </c>
      <c r="M49" s="91">
        <v>0</v>
      </c>
      <c r="N49" s="91">
        <v>0</v>
      </c>
      <c r="O49" s="91">
        <v>0</v>
      </c>
      <c r="P49" s="91">
        <v>0</v>
      </c>
      <c r="Q49" s="91">
        <v>0</v>
      </c>
      <c r="R49" s="91">
        <v>0</v>
      </c>
      <c r="S49" s="91">
        <v>0</v>
      </c>
      <c r="T49" s="91">
        <v>1</v>
      </c>
      <c r="U49" s="91">
        <v>0</v>
      </c>
      <c r="V49" s="91">
        <v>0</v>
      </c>
      <c r="W49" s="91">
        <v>0</v>
      </c>
      <c r="X49" s="91">
        <v>0</v>
      </c>
      <c r="Y49" s="91">
        <v>0</v>
      </c>
      <c r="Z49" s="91">
        <v>0</v>
      </c>
      <c r="AA49" s="91">
        <v>0</v>
      </c>
      <c r="AB49" s="91">
        <v>0</v>
      </c>
      <c r="AC49" s="91">
        <v>0</v>
      </c>
      <c r="AD49" s="91">
        <v>0</v>
      </c>
      <c r="AE49" s="91">
        <v>0</v>
      </c>
      <c r="AF49" s="91">
        <v>0</v>
      </c>
      <c r="AG49" s="91">
        <v>0</v>
      </c>
      <c r="AH49" s="91">
        <v>0</v>
      </c>
      <c r="AI49" s="91">
        <v>0</v>
      </c>
      <c r="AJ49" s="91">
        <v>0</v>
      </c>
      <c r="AK49" s="91">
        <v>0</v>
      </c>
    </row>
    <row r="50" spans="2:37" x14ac:dyDescent="0.3">
      <c r="B50" t="s">
        <v>155</v>
      </c>
      <c r="C50" t="s">
        <v>227</v>
      </c>
      <c r="D50" t="s">
        <v>295</v>
      </c>
      <c r="E50" t="s">
        <v>12</v>
      </c>
      <c r="F50" s="83" t="s">
        <v>89</v>
      </c>
      <c r="G50" s="83" t="s">
        <v>12</v>
      </c>
      <c r="H50" s="91">
        <v>0</v>
      </c>
      <c r="I50" s="91">
        <v>0</v>
      </c>
      <c r="J50" s="91">
        <v>0</v>
      </c>
      <c r="K50" s="91">
        <v>0</v>
      </c>
      <c r="L50" s="91">
        <v>0</v>
      </c>
      <c r="M50" s="91">
        <v>1.0149999999999999</v>
      </c>
      <c r="N50" s="91">
        <v>0</v>
      </c>
      <c r="O50" s="91">
        <v>0</v>
      </c>
      <c r="P50" s="91">
        <v>0</v>
      </c>
      <c r="Q50" s="91">
        <v>0</v>
      </c>
      <c r="R50" s="91">
        <v>0</v>
      </c>
      <c r="S50" s="91">
        <v>0</v>
      </c>
      <c r="T50" s="91">
        <v>0</v>
      </c>
      <c r="U50" s="91">
        <v>0</v>
      </c>
      <c r="V50" s="91">
        <v>0</v>
      </c>
      <c r="W50" s="91">
        <v>0.77500000000000002</v>
      </c>
      <c r="X50" s="91">
        <v>0</v>
      </c>
      <c r="Y50" s="91">
        <v>0</v>
      </c>
      <c r="Z50" s="91">
        <v>0</v>
      </c>
      <c r="AA50" s="91">
        <v>0.17499999999999999</v>
      </c>
      <c r="AB50" s="91">
        <v>0</v>
      </c>
      <c r="AC50" s="91">
        <v>0</v>
      </c>
      <c r="AD50" s="91">
        <v>0</v>
      </c>
      <c r="AE50" s="91">
        <v>0</v>
      </c>
      <c r="AF50" s="91">
        <v>0</v>
      </c>
      <c r="AG50" s="91">
        <v>0</v>
      </c>
      <c r="AH50" s="91">
        <v>0</v>
      </c>
      <c r="AI50" s="91">
        <v>0</v>
      </c>
      <c r="AJ50" s="91">
        <v>0.95</v>
      </c>
      <c r="AK50" s="91">
        <v>0</v>
      </c>
    </row>
    <row r="51" spans="2:37" x14ac:dyDescent="0.3">
      <c r="B51" t="s">
        <v>156</v>
      </c>
      <c r="C51" t="s">
        <v>228</v>
      </c>
      <c r="D51" t="s">
        <v>296</v>
      </c>
      <c r="E51" t="s">
        <v>12</v>
      </c>
      <c r="F51" s="83" t="s">
        <v>89</v>
      </c>
      <c r="G51" s="83" t="s">
        <v>12</v>
      </c>
      <c r="H51" s="91">
        <v>0.05</v>
      </c>
      <c r="I51" s="91">
        <v>0</v>
      </c>
      <c r="J51" s="91">
        <v>0</v>
      </c>
      <c r="K51" s="91">
        <v>0</v>
      </c>
      <c r="L51" s="91">
        <v>0</v>
      </c>
      <c r="M51" s="91">
        <v>0.32219999999999999</v>
      </c>
      <c r="N51" s="91">
        <v>0</v>
      </c>
      <c r="O51" s="91">
        <v>0</v>
      </c>
      <c r="P51" s="91">
        <v>0</v>
      </c>
      <c r="Q51" s="91">
        <v>0</v>
      </c>
      <c r="R51" s="91">
        <v>0</v>
      </c>
      <c r="S51" s="91">
        <v>0</v>
      </c>
      <c r="T51" s="91">
        <v>0</v>
      </c>
      <c r="U51" s="91">
        <v>0</v>
      </c>
      <c r="V51" s="91">
        <v>0</v>
      </c>
      <c r="W51" s="91">
        <v>0</v>
      </c>
      <c r="X51" s="91">
        <v>0</v>
      </c>
      <c r="Y51" s="91">
        <v>0</v>
      </c>
      <c r="Z51" s="91">
        <v>0</v>
      </c>
      <c r="AA51" s="91">
        <v>0</v>
      </c>
      <c r="AB51" s="91">
        <v>0</v>
      </c>
      <c r="AC51" s="91">
        <v>0</v>
      </c>
      <c r="AD51" s="91">
        <v>0</v>
      </c>
      <c r="AE51" s="91">
        <v>0</v>
      </c>
      <c r="AF51" s="91">
        <v>0</v>
      </c>
      <c r="AG51" s="91">
        <v>0</v>
      </c>
      <c r="AH51" s="91">
        <v>0</v>
      </c>
      <c r="AI51" s="91">
        <v>0</v>
      </c>
      <c r="AJ51" s="91">
        <v>0</v>
      </c>
      <c r="AK51" s="91">
        <v>0</v>
      </c>
    </row>
    <row r="52" spans="2:37" x14ac:dyDescent="0.3">
      <c r="B52" t="s">
        <v>157</v>
      </c>
      <c r="C52" t="s">
        <v>229</v>
      </c>
      <c r="D52" t="s">
        <v>297</v>
      </c>
      <c r="E52" t="s">
        <v>12</v>
      </c>
      <c r="F52" s="83" t="s">
        <v>87</v>
      </c>
      <c r="G52" s="83" t="s">
        <v>12</v>
      </c>
      <c r="H52" s="91">
        <v>0</v>
      </c>
      <c r="I52" s="91">
        <v>0</v>
      </c>
      <c r="J52" s="91">
        <v>5.0000000000000001E-3</v>
      </c>
      <c r="K52" s="91">
        <v>0.9331799999999999</v>
      </c>
      <c r="L52" s="91">
        <v>4.4999999999999998E-2</v>
      </c>
      <c r="M52" s="91">
        <v>4.4999999999999998E-2</v>
      </c>
      <c r="N52" s="91">
        <v>4.4999999999999998E-2</v>
      </c>
      <c r="O52" s="91">
        <v>0.13400000000000001</v>
      </c>
      <c r="P52" s="91">
        <v>0</v>
      </c>
      <c r="Q52" s="91">
        <v>0.04</v>
      </c>
      <c r="R52" s="91">
        <v>0</v>
      </c>
      <c r="S52" s="91">
        <v>1.0029999999999999E-2</v>
      </c>
      <c r="T52" s="91">
        <v>0</v>
      </c>
      <c r="U52" s="91">
        <v>0.01</v>
      </c>
      <c r="V52" s="91">
        <v>0.01</v>
      </c>
      <c r="W52" s="91">
        <v>0</v>
      </c>
      <c r="X52" s="91">
        <v>0</v>
      </c>
      <c r="Y52" s="91">
        <v>0</v>
      </c>
      <c r="Z52" s="91">
        <v>0</v>
      </c>
      <c r="AA52" s="91">
        <v>0</v>
      </c>
      <c r="AB52" s="91">
        <v>0</v>
      </c>
      <c r="AC52" s="91">
        <v>0</v>
      </c>
      <c r="AD52" s="91">
        <v>0</v>
      </c>
      <c r="AE52" s="91">
        <v>0</v>
      </c>
      <c r="AF52" s="91">
        <v>0</v>
      </c>
      <c r="AG52" s="91">
        <v>0</v>
      </c>
      <c r="AH52" s="91">
        <v>0</v>
      </c>
      <c r="AI52" s="91">
        <v>0</v>
      </c>
      <c r="AJ52" s="91">
        <v>0</v>
      </c>
      <c r="AK52" s="91">
        <v>3.5000000000000003E-2</v>
      </c>
    </row>
    <row r="53" spans="2:37" x14ac:dyDescent="0.3">
      <c r="B53" t="s">
        <v>158</v>
      </c>
      <c r="C53" t="s">
        <v>230</v>
      </c>
      <c r="D53" t="s">
        <v>298</v>
      </c>
      <c r="E53" t="s">
        <v>17</v>
      </c>
      <c r="F53" s="83" t="s">
        <v>14</v>
      </c>
      <c r="G53" t="s">
        <v>58</v>
      </c>
      <c r="H53" s="91">
        <v>0</v>
      </c>
      <c r="I53" s="91">
        <v>0</v>
      </c>
      <c r="J53" s="91">
        <v>0</v>
      </c>
      <c r="K53" s="91">
        <v>0</v>
      </c>
      <c r="L53" s="91">
        <v>0</v>
      </c>
      <c r="M53" s="91">
        <v>0</v>
      </c>
      <c r="N53" s="91">
        <v>0</v>
      </c>
      <c r="O53" s="91">
        <v>0.13268000000000002</v>
      </c>
      <c r="P53" s="91">
        <v>7.7459999999999987E-2</v>
      </c>
      <c r="Q53" s="91">
        <v>0</v>
      </c>
      <c r="R53" s="91">
        <v>0</v>
      </c>
      <c r="S53" s="91">
        <v>0</v>
      </c>
      <c r="T53" s="91">
        <v>0</v>
      </c>
      <c r="U53" s="91">
        <v>0</v>
      </c>
      <c r="V53" s="91">
        <v>0</v>
      </c>
      <c r="W53" s="91">
        <v>0</v>
      </c>
      <c r="X53" s="91">
        <v>0</v>
      </c>
      <c r="Y53" s="91">
        <v>0</v>
      </c>
      <c r="Z53" s="91">
        <v>0</v>
      </c>
      <c r="AA53" s="91">
        <v>0</v>
      </c>
      <c r="AB53" s="91">
        <v>0</v>
      </c>
      <c r="AC53" s="91">
        <v>0</v>
      </c>
      <c r="AD53" s="91">
        <v>0</v>
      </c>
      <c r="AE53" s="91">
        <v>0</v>
      </c>
      <c r="AF53" s="91">
        <v>0</v>
      </c>
      <c r="AG53" s="91">
        <v>0</v>
      </c>
      <c r="AH53" s="91">
        <v>0</v>
      </c>
      <c r="AI53" s="91">
        <v>0</v>
      </c>
      <c r="AJ53" s="91">
        <v>0</v>
      </c>
      <c r="AK53" s="91">
        <v>2.5499999999999998E-2</v>
      </c>
    </row>
    <row r="54" spans="2:37" x14ac:dyDescent="0.3">
      <c r="B54" t="s">
        <v>159</v>
      </c>
      <c r="C54" t="s">
        <v>231</v>
      </c>
      <c r="D54" t="s">
        <v>299</v>
      </c>
      <c r="E54" t="s">
        <v>12</v>
      </c>
      <c r="F54" s="83" t="s">
        <v>87</v>
      </c>
      <c r="G54" s="83" t="s">
        <v>12</v>
      </c>
      <c r="H54" s="91">
        <v>0.01</v>
      </c>
      <c r="I54" s="91">
        <v>0.01</v>
      </c>
      <c r="J54" s="91">
        <v>0.01</v>
      </c>
      <c r="K54" s="91">
        <v>0.01</v>
      </c>
      <c r="L54" s="91">
        <v>0.01</v>
      </c>
      <c r="M54" s="91">
        <v>0.01</v>
      </c>
      <c r="N54" s="91">
        <v>0.01</v>
      </c>
      <c r="O54" s="91">
        <v>0</v>
      </c>
      <c r="P54" s="91">
        <v>0.01</v>
      </c>
      <c r="Q54" s="91">
        <v>0.01</v>
      </c>
      <c r="R54" s="91">
        <v>0.01</v>
      </c>
      <c r="S54" s="91">
        <v>0</v>
      </c>
      <c r="T54" s="91">
        <v>0.01</v>
      </c>
      <c r="U54" s="91">
        <v>0</v>
      </c>
      <c r="V54" s="91">
        <v>0</v>
      </c>
      <c r="W54" s="91">
        <v>0.01</v>
      </c>
      <c r="X54" s="91">
        <v>0.01</v>
      </c>
      <c r="Y54" s="91">
        <v>0.01</v>
      </c>
      <c r="Z54" s="91">
        <v>0.01</v>
      </c>
      <c r="AA54" s="91">
        <v>0</v>
      </c>
      <c r="AB54" s="91">
        <v>0</v>
      </c>
      <c r="AC54" s="91">
        <v>0</v>
      </c>
      <c r="AD54" s="91">
        <v>0</v>
      </c>
      <c r="AE54" s="91">
        <v>0</v>
      </c>
      <c r="AF54" s="91">
        <v>0</v>
      </c>
      <c r="AG54" s="91">
        <v>0</v>
      </c>
      <c r="AH54" s="91">
        <v>0</v>
      </c>
      <c r="AI54" s="91">
        <v>0</v>
      </c>
      <c r="AJ54" s="91">
        <v>0</v>
      </c>
      <c r="AK54" s="91">
        <v>0</v>
      </c>
    </row>
    <row r="55" spans="2:37" x14ac:dyDescent="0.3">
      <c r="B55" t="s">
        <v>182</v>
      </c>
      <c r="C55" t="s">
        <v>232</v>
      </c>
      <c r="D55" t="s">
        <v>300</v>
      </c>
      <c r="E55" t="s">
        <v>12</v>
      </c>
      <c r="F55" s="83" t="s">
        <v>87</v>
      </c>
      <c r="G55" s="83" t="s">
        <v>12</v>
      </c>
      <c r="H55" s="91">
        <v>0.86065999999999998</v>
      </c>
      <c r="I55" s="91">
        <v>0.86053999999999997</v>
      </c>
      <c r="J55" s="91">
        <v>0.90188000000000001</v>
      </c>
      <c r="K55" s="91">
        <v>0</v>
      </c>
      <c r="L55" s="91">
        <v>0.94941999999999993</v>
      </c>
      <c r="M55" s="91">
        <v>0.87721000000000005</v>
      </c>
      <c r="N55" s="91">
        <v>0.85275000000000001</v>
      </c>
      <c r="O55" s="91">
        <v>0.90463000000000005</v>
      </c>
      <c r="P55" s="91">
        <v>0.94632000000000005</v>
      </c>
      <c r="Q55" s="91">
        <v>0.82232000000000005</v>
      </c>
      <c r="R55" s="91">
        <v>0.52761999999999998</v>
      </c>
      <c r="S55" s="91">
        <v>0.53577999999999992</v>
      </c>
      <c r="T55" s="91">
        <v>0.42423</v>
      </c>
      <c r="U55" s="91">
        <v>0.56108000000000002</v>
      </c>
      <c r="V55" s="91">
        <v>0.53286999999999995</v>
      </c>
      <c r="W55" s="91">
        <v>0.62305999999999995</v>
      </c>
      <c r="X55" s="91">
        <v>0.28344999999999998</v>
      </c>
      <c r="Y55" s="91">
        <v>0.55852000000000002</v>
      </c>
      <c r="Z55" s="91">
        <v>0.44595999999999997</v>
      </c>
      <c r="AA55" s="91">
        <v>0.50305999999999995</v>
      </c>
      <c r="AB55" s="91">
        <v>0.46917000000000003</v>
      </c>
      <c r="AC55" s="91">
        <v>0.38791000000000003</v>
      </c>
      <c r="AD55" s="91">
        <v>0.36881999999999998</v>
      </c>
      <c r="AE55" s="91">
        <v>0.4143</v>
      </c>
      <c r="AF55" s="91">
        <v>0.43236000000000002</v>
      </c>
      <c r="AG55" s="91">
        <v>0.39918999999999999</v>
      </c>
      <c r="AH55" s="91">
        <v>0.36851</v>
      </c>
      <c r="AI55" s="91">
        <v>0.36616000000000004</v>
      </c>
      <c r="AJ55" s="91">
        <v>0.44886000000000004</v>
      </c>
      <c r="AK55" s="91">
        <v>0.42975999999999998</v>
      </c>
    </row>
    <row r="56" spans="2:37" x14ac:dyDescent="0.3">
      <c r="B56" t="s">
        <v>70</v>
      </c>
      <c r="C56" t="s">
        <v>70</v>
      </c>
      <c r="H56" s="91">
        <v>0</v>
      </c>
      <c r="I56" s="91">
        <v>0</v>
      </c>
      <c r="J56" s="91">
        <v>0</v>
      </c>
      <c r="K56" s="91">
        <v>0</v>
      </c>
      <c r="L56" s="91">
        <v>0</v>
      </c>
      <c r="M56" s="91">
        <v>0</v>
      </c>
      <c r="N56" s="91">
        <v>0</v>
      </c>
      <c r="O56" s="91">
        <v>0</v>
      </c>
      <c r="P56" s="91">
        <v>0</v>
      </c>
      <c r="Q56" s="91">
        <v>0</v>
      </c>
      <c r="R56" s="91">
        <v>0</v>
      </c>
      <c r="S56" s="91">
        <v>0</v>
      </c>
      <c r="T56" s="91">
        <v>0</v>
      </c>
      <c r="U56" s="91">
        <v>0</v>
      </c>
      <c r="V56" s="91">
        <v>0</v>
      </c>
      <c r="W56" s="91">
        <v>0</v>
      </c>
      <c r="X56" s="91">
        <v>0</v>
      </c>
      <c r="Y56" s="91">
        <v>0</v>
      </c>
      <c r="Z56" s="91">
        <v>0</v>
      </c>
      <c r="AA56" s="91">
        <v>0</v>
      </c>
      <c r="AB56" s="91">
        <v>0</v>
      </c>
      <c r="AC56" s="91">
        <v>0</v>
      </c>
      <c r="AD56" s="91">
        <v>0</v>
      </c>
      <c r="AE56" s="91">
        <v>0</v>
      </c>
      <c r="AF56" s="91">
        <v>0</v>
      </c>
      <c r="AG56" s="91">
        <v>0</v>
      </c>
      <c r="AH56" s="91">
        <v>0</v>
      </c>
      <c r="AI56" s="91">
        <v>0</v>
      </c>
      <c r="AJ56" s="91">
        <v>0</v>
      </c>
      <c r="AK56" s="91">
        <v>0</v>
      </c>
    </row>
    <row r="57" spans="2:37" x14ac:dyDescent="0.3">
      <c r="B57" t="s">
        <v>160</v>
      </c>
      <c r="C57" t="s">
        <v>233</v>
      </c>
      <c r="D57" t="s">
        <v>301</v>
      </c>
      <c r="E57" t="s">
        <v>12</v>
      </c>
      <c r="F57" t="s">
        <v>320</v>
      </c>
      <c r="G57" t="s">
        <v>12</v>
      </c>
      <c r="H57" s="91">
        <v>2.5555500000000002</v>
      </c>
      <c r="I57" s="91">
        <v>0.39113999999999999</v>
      </c>
      <c r="J57" s="91">
        <v>6.0295800000000002</v>
      </c>
      <c r="K57" s="91">
        <v>2.7964099999999998</v>
      </c>
      <c r="L57" s="91">
        <v>3.0367100000000002</v>
      </c>
      <c r="M57" s="91">
        <v>1.49309</v>
      </c>
      <c r="N57" s="91">
        <v>2.8462899999999998</v>
      </c>
      <c r="O57" s="91">
        <v>6.2343500000000001</v>
      </c>
      <c r="P57" s="91">
        <v>0.39816000000000001</v>
      </c>
      <c r="Q57" s="91">
        <v>8.1433</v>
      </c>
      <c r="R57" s="91">
        <v>1.81701</v>
      </c>
      <c r="S57" s="91">
        <v>5.6878599999999997</v>
      </c>
      <c r="T57" s="91">
        <v>5.0211600000000001</v>
      </c>
      <c r="U57" s="91">
        <v>2.5030900000000003</v>
      </c>
      <c r="V57" s="91">
        <v>2.34137</v>
      </c>
      <c r="W57" s="91">
        <v>2.5867</v>
      </c>
      <c r="X57" s="91">
        <v>1.33067</v>
      </c>
      <c r="Y57" s="91">
        <v>2.9814699999999998</v>
      </c>
      <c r="Z57" s="91">
        <v>6.1430299999999995</v>
      </c>
      <c r="AA57" s="91">
        <v>3.1108099999999999</v>
      </c>
      <c r="AB57" s="91">
        <v>3.1805100000000004</v>
      </c>
      <c r="AC57" s="91">
        <v>3.0834899999999998</v>
      </c>
      <c r="AD57" s="91">
        <v>1.5492000000000001</v>
      </c>
      <c r="AE57" s="91">
        <v>3.9242300000000001</v>
      </c>
      <c r="AF57" s="91">
        <v>3.10324</v>
      </c>
      <c r="AG57" s="91">
        <v>3.4015999999999997</v>
      </c>
      <c r="AH57" s="91">
        <v>3.5213800000000002</v>
      </c>
      <c r="AI57" s="91">
        <v>3.4973700000000001</v>
      </c>
      <c r="AJ57" s="91">
        <v>1.7012700000000001</v>
      </c>
      <c r="AK57" s="91">
        <v>6.7642499999999997</v>
      </c>
    </row>
    <row r="58" spans="2:37" x14ac:dyDescent="0.3">
      <c r="B58" t="s">
        <v>161</v>
      </c>
      <c r="C58" t="s">
        <v>234</v>
      </c>
      <c r="D58" t="s">
        <v>302</v>
      </c>
      <c r="E58" t="s">
        <v>12</v>
      </c>
      <c r="F58" t="s">
        <v>320</v>
      </c>
      <c r="G58" t="s">
        <v>12</v>
      </c>
      <c r="H58" s="91">
        <v>0.59762000000000004</v>
      </c>
      <c r="I58" s="91">
        <v>9.1489999999999988E-2</v>
      </c>
      <c r="J58" s="91">
        <v>1.4101600000000001</v>
      </c>
      <c r="K58" s="91">
        <v>0.65401999999999993</v>
      </c>
      <c r="L58" s="91">
        <v>0.71016999999999997</v>
      </c>
      <c r="M58" s="91">
        <v>0.34920000000000001</v>
      </c>
      <c r="N58" s="91">
        <v>0.66565999999999992</v>
      </c>
      <c r="O58" s="91">
        <v>1.45804</v>
      </c>
      <c r="P58" s="91">
        <v>9.3129999999999991E-2</v>
      </c>
      <c r="Q58" s="91">
        <v>1.90448</v>
      </c>
      <c r="R58" s="91">
        <v>0.42492000000000002</v>
      </c>
      <c r="S58" s="91">
        <v>1.26545</v>
      </c>
      <c r="T58" s="91">
        <v>1.17432</v>
      </c>
      <c r="U58" s="91">
        <v>0.58540999999999999</v>
      </c>
      <c r="V58" s="91">
        <v>0.54754999999999998</v>
      </c>
      <c r="W58" s="91">
        <v>0.60492999999999997</v>
      </c>
      <c r="X58" s="91">
        <v>0.31123000000000001</v>
      </c>
      <c r="Y58" s="91">
        <v>0.69723999999999997</v>
      </c>
      <c r="Z58" s="91">
        <v>1.43669</v>
      </c>
      <c r="AA58" s="91">
        <v>0.72758</v>
      </c>
      <c r="AB58" s="91">
        <v>0.74379999999999991</v>
      </c>
      <c r="AC58" s="91">
        <v>0.72114</v>
      </c>
      <c r="AD58" s="91">
        <v>0.36227999999999999</v>
      </c>
      <c r="AE58" s="91">
        <v>0.91779999999999995</v>
      </c>
      <c r="AF58" s="91">
        <v>0.72577999999999998</v>
      </c>
      <c r="AG58" s="91">
        <v>0.79550999999999994</v>
      </c>
      <c r="AH58" s="91">
        <v>0.82353999999999994</v>
      </c>
      <c r="AI58" s="91">
        <v>0.81791999999999998</v>
      </c>
      <c r="AJ58" s="91">
        <v>0.39792</v>
      </c>
      <c r="AK58" s="91">
        <v>1.5819400000000001</v>
      </c>
    </row>
    <row r="59" spans="2:37" x14ac:dyDescent="0.3">
      <c r="B59" t="s">
        <v>162</v>
      </c>
      <c r="C59" t="s">
        <v>235</v>
      </c>
      <c r="D59" t="s">
        <v>303</v>
      </c>
      <c r="E59" t="s">
        <v>12</v>
      </c>
      <c r="F59" t="s">
        <v>320</v>
      </c>
      <c r="G59" t="s">
        <v>12</v>
      </c>
      <c r="H59" s="91">
        <v>0.27476999999999996</v>
      </c>
      <c r="I59" s="91">
        <v>0.16965</v>
      </c>
      <c r="J59" s="91">
        <v>0.39943000000000001</v>
      </c>
      <c r="K59" s="91">
        <v>0.13741999999999999</v>
      </c>
      <c r="L59" s="91">
        <v>7.8900000000000012E-2</v>
      </c>
      <c r="M59" s="91">
        <v>8.5959999999999995E-2</v>
      </c>
      <c r="N59" s="91">
        <v>8.0689999999999998E-2</v>
      </c>
      <c r="O59" s="91">
        <v>0.12890000000000001</v>
      </c>
      <c r="P59" s="91">
        <v>5.645E-2</v>
      </c>
      <c r="Q59" s="91">
        <v>0.24092</v>
      </c>
      <c r="R59" s="91">
        <v>9.5319999999999988E-2</v>
      </c>
      <c r="S59" s="91">
        <v>0.12431</v>
      </c>
      <c r="T59" s="91">
        <v>0.26869999999999999</v>
      </c>
      <c r="U59" s="91">
        <v>0.23921000000000001</v>
      </c>
      <c r="V59" s="91">
        <v>0.17202000000000001</v>
      </c>
      <c r="W59" s="91">
        <v>0.13638999999999998</v>
      </c>
      <c r="X59" s="91">
        <v>0.13055</v>
      </c>
      <c r="Y59" s="91">
        <v>0.14137</v>
      </c>
      <c r="Z59" s="91">
        <v>0.16941000000000001</v>
      </c>
      <c r="AA59" s="91">
        <v>7.5389999999999999E-2</v>
      </c>
      <c r="AB59" s="91">
        <v>5.7020000000000001E-2</v>
      </c>
      <c r="AC59" s="91">
        <v>0.03</v>
      </c>
      <c r="AD59" s="91">
        <v>2.3870000000000002E-2</v>
      </c>
      <c r="AE59" s="91">
        <v>2.7699999999999999E-3</v>
      </c>
      <c r="AF59" s="91">
        <v>0.30031000000000002</v>
      </c>
      <c r="AG59" s="91">
        <v>0.32504</v>
      </c>
      <c r="AH59" s="91">
        <v>0.26283000000000001</v>
      </c>
      <c r="AI59" s="91">
        <v>0.13639999999999999</v>
      </c>
      <c r="AJ59" s="91">
        <v>7.8319999999999987E-2</v>
      </c>
      <c r="AK59" s="91">
        <v>0.10878</v>
      </c>
    </row>
    <row r="60" spans="2:37" x14ac:dyDescent="0.3">
      <c r="B60" t="s">
        <v>163</v>
      </c>
      <c r="C60" t="s">
        <v>236</v>
      </c>
      <c r="D60" t="s">
        <v>304</v>
      </c>
      <c r="E60" t="s">
        <v>12</v>
      </c>
      <c r="F60" t="s">
        <v>320</v>
      </c>
      <c r="G60" t="s">
        <v>12</v>
      </c>
      <c r="H60" s="91">
        <v>1.3668699999999998</v>
      </c>
      <c r="I60" s="91">
        <v>0</v>
      </c>
      <c r="J60" s="91">
        <v>0</v>
      </c>
      <c r="K60" s="91">
        <v>3.7277399999999998</v>
      </c>
      <c r="L60" s="91">
        <v>0</v>
      </c>
      <c r="M60" s="91">
        <v>0</v>
      </c>
      <c r="N60" s="91">
        <v>1.54739</v>
      </c>
      <c r="O60" s="91">
        <v>0</v>
      </c>
      <c r="P60" s="91">
        <v>0</v>
      </c>
      <c r="Q60" s="91">
        <v>1.16316</v>
      </c>
      <c r="R60" s="91">
        <v>0</v>
      </c>
      <c r="S60" s="91">
        <v>0.62208000000000008</v>
      </c>
      <c r="T60" s="91">
        <v>1.98895</v>
      </c>
      <c r="U60" s="91">
        <v>0</v>
      </c>
      <c r="V60" s="91">
        <v>0</v>
      </c>
      <c r="W60" s="91">
        <v>0</v>
      </c>
      <c r="X60" s="91">
        <v>0</v>
      </c>
      <c r="Y60" s="91">
        <v>0</v>
      </c>
      <c r="Z60" s="91">
        <v>0</v>
      </c>
      <c r="AA60" s="91">
        <v>0</v>
      </c>
      <c r="AB60" s="91">
        <v>0</v>
      </c>
      <c r="AC60" s="91">
        <v>0</v>
      </c>
      <c r="AD60" s="91">
        <v>0</v>
      </c>
      <c r="AE60" s="91">
        <v>4.5211899999999998</v>
      </c>
      <c r="AF60" s="91">
        <v>0.45582</v>
      </c>
      <c r="AG60" s="91">
        <v>0</v>
      </c>
      <c r="AH60" s="91">
        <v>0</v>
      </c>
      <c r="AI60" s="91">
        <v>3.99634</v>
      </c>
      <c r="AJ60" s="91">
        <v>0</v>
      </c>
      <c r="AK60" s="91">
        <v>0</v>
      </c>
    </row>
    <row r="61" spans="2:37" x14ac:dyDescent="0.3">
      <c r="B61" t="s">
        <v>164</v>
      </c>
      <c r="C61" t="s">
        <v>237</v>
      </c>
      <c r="D61" t="s">
        <v>305</v>
      </c>
      <c r="E61" t="s">
        <v>71</v>
      </c>
      <c r="F61" t="s">
        <v>101</v>
      </c>
      <c r="G61" s="83" t="s">
        <v>71</v>
      </c>
      <c r="H61" s="91">
        <v>-0.16800000000000001</v>
      </c>
      <c r="I61" s="91">
        <v>-0.497</v>
      </c>
      <c r="J61" s="91">
        <v>0.66500000000000004</v>
      </c>
      <c r="K61" s="91">
        <v>0</v>
      </c>
      <c r="L61" s="91">
        <v>0</v>
      </c>
      <c r="M61" s="91">
        <v>-0.64376999999999995</v>
      </c>
      <c r="N61" s="91">
        <v>-0.27900000000000003</v>
      </c>
      <c r="O61" s="91">
        <v>0.92276999999999998</v>
      </c>
      <c r="P61" s="91">
        <v>-0.69777</v>
      </c>
      <c r="Q61" s="91">
        <v>0.69777</v>
      </c>
      <c r="R61" s="91">
        <v>-1.34277</v>
      </c>
      <c r="S61" s="91">
        <v>1.34277</v>
      </c>
      <c r="T61" s="91">
        <v>1.3337699999999999</v>
      </c>
      <c r="U61" s="91">
        <v>0</v>
      </c>
      <c r="V61" s="91">
        <v>0</v>
      </c>
      <c r="W61" s="91">
        <v>0.03</v>
      </c>
      <c r="X61" s="91">
        <v>-1.385</v>
      </c>
      <c r="Y61" s="91">
        <v>-3.6999999999999998E-2</v>
      </c>
      <c r="Z61" s="91">
        <v>1.4219999999999999</v>
      </c>
      <c r="AA61" s="91">
        <v>0</v>
      </c>
      <c r="AB61" s="91">
        <v>0</v>
      </c>
      <c r="AC61" s="91">
        <v>0</v>
      </c>
      <c r="AD61" s="91">
        <v>-1.4379999999999999</v>
      </c>
      <c r="AE61" s="91">
        <v>7.4230000000000004E-2</v>
      </c>
      <c r="AF61" s="91">
        <v>0</v>
      </c>
      <c r="AG61" s="91">
        <v>0</v>
      </c>
      <c r="AH61" s="91">
        <v>0</v>
      </c>
      <c r="AI61" s="91">
        <v>0</v>
      </c>
      <c r="AJ61" s="91">
        <v>-1.53708</v>
      </c>
      <c r="AK61" s="91">
        <v>1.53708</v>
      </c>
    </row>
    <row r="62" spans="2:37" x14ac:dyDescent="0.3">
      <c r="B62" t="s">
        <v>165</v>
      </c>
      <c r="C62" t="s">
        <v>238</v>
      </c>
      <c r="D62" t="s">
        <v>306</v>
      </c>
      <c r="E62" t="s">
        <v>12</v>
      </c>
      <c r="F62" t="s">
        <v>320</v>
      </c>
      <c r="G62" t="s">
        <v>12</v>
      </c>
      <c r="H62" s="91">
        <v>0</v>
      </c>
      <c r="I62" s="91">
        <v>0</v>
      </c>
      <c r="J62" s="91">
        <v>0</v>
      </c>
      <c r="K62" s="91">
        <v>0</v>
      </c>
      <c r="L62" s="91">
        <v>0</v>
      </c>
      <c r="M62" s="91">
        <v>0</v>
      </c>
      <c r="N62" s="91">
        <v>0</v>
      </c>
      <c r="O62" s="91">
        <v>0</v>
      </c>
      <c r="P62" s="91">
        <v>0</v>
      </c>
      <c r="Q62" s="91">
        <v>0</v>
      </c>
      <c r="R62" s="91">
        <v>0</v>
      </c>
      <c r="S62" s="91">
        <v>19.480900000000002</v>
      </c>
      <c r="T62" s="91">
        <v>0</v>
      </c>
      <c r="U62" s="91">
        <v>0</v>
      </c>
      <c r="V62" s="91">
        <v>0</v>
      </c>
      <c r="W62" s="91">
        <v>3.5760000000000001</v>
      </c>
      <c r="X62" s="91">
        <v>0</v>
      </c>
      <c r="Y62" s="91">
        <v>0</v>
      </c>
      <c r="Z62" s="91">
        <v>0</v>
      </c>
      <c r="AA62" s="91">
        <v>0</v>
      </c>
      <c r="AB62" s="91">
        <v>0</v>
      </c>
      <c r="AC62" s="91">
        <v>0</v>
      </c>
      <c r="AD62" s="91">
        <v>0</v>
      </c>
      <c r="AE62" s="91">
        <v>15.487020000000001</v>
      </c>
      <c r="AF62" s="91">
        <v>0</v>
      </c>
      <c r="AG62" s="91">
        <v>0</v>
      </c>
      <c r="AH62" s="91">
        <v>0.87045000000000006</v>
      </c>
      <c r="AI62" s="91">
        <v>4.9340000000000002</v>
      </c>
      <c r="AJ62" s="91">
        <v>0</v>
      </c>
      <c r="AK62" s="91">
        <v>0</v>
      </c>
    </row>
    <row r="63" spans="2:37" x14ac:dyDescent="0.3">
      <c r="B63" t="s">
        <v>166</v>
      </c>
      <c r="C63" t="s">
        <v>239</v>
      </c>
      <c r="D63" t="s">
        <v>307</v>
      </c>
      <c r="E63" t="s">
        <v>12</v>
      </c>
      <c r="F63" t="s">
        <v>320</v>
      </c>
      <c r="G63" t="s">
        <v>12</v>
      </c>
      <c r="H63" s="91">
        <v>0</v>
      </c>
      <c r="I63" s="91">
        <v>0</v>
      </c>
      <c r="J63" s="91">
        <v>0</v>
      </c>
      <c r="K63" s="91">
        <v>0.1</v>
      </c>
      <c r="L63" s="91">
        <v>0</v>
      </c>
      <c r="M63" s="91">
        <v>0.83857000000000004</v>
      </c>
      <c r="N63" s="91">
        <v>0</v>
      </c>
      <c r="O63" s="91">
        <v>0</v>
      </c>
      <c r="P63" s="91">
        <v>1.26</v>
      </c>
      <c r="Q63" s="91">
        <v>0</v>
      </c>
      <c r="R63" s="91">
        <v>0</v>
      </c>
      <c r="S63" s="91">
        <v>0.69342999999999999</v>
      </c>
      <c r="T63" s="91">
        <v>0</v>
      </c>
      <c r="U63" s="91">
        <v>0</v>
      </c>
      <c r="V63" s="91">
        <v>0</v>
      </c>
      <c r="W63" s="91">
        <v>4.5819999999999999</v>
      </c>
      <c r="X63" s="91">
        <v>0</v>
      </c>
      <c r="Y63" s="91">
        <v>1.0662799999999999</v>
      </c>
      <c r="Z63" s="91">
        <v>0</v>
      </c>
      <c r="AA63" s="91">
        <v>0</v>
      </c>
      <c r="AB63" s="91">
        <v>-4.7220000000000004</v>
      </c>
      <c r="AC63" s="91">
        <v>0</v>
      </c>
      <c r="AD63" s="91">
        <v>0</v>
      </c>
      <c r="AE63" s="91">
        <v>1.1299999999999999</v>
      </c>
      <c r="AF63" s="91">
        <v>0</v>
      </c>
      <c r="AG63" s="91">
        <v>0</v>
      </c>
      <c r="AH63" s="91">
        <v>0</v>
      </c>
      <c r="AI63" s="91">
        <v>0</v>
      </c>
      <c r="AJ63" s="91">
        <v>0</v>
      </c>
      <c r="AK63" s="91">
        <v>0</v>
      </c>
    </row>
    <row r="64" spans="2:37" x14ac:dyDescent="0.3">
      <c r="B64" t="s">
        <v>167</v>
      </c>
      <c r="C64" t="s">
        <v>240</v>
      </c>
      <c r="D64" t="s">
        <v>308</v>
      </c>
      <c r="E64" t="s">
        <v>71</v>
      </c>
      <c r="F64" t="s">
        <v>101</v>
      </c>
      <c r="G64" s="83" t="s">
        <v>71</v>
      </c>
      <c r="H64" s="91">
        <v>0</v>
      </c>
      <c r="I64" s="91">
        <v>0</v>
      </c>
      <c r="J64" s="91">
        <v>0.61374000000000006</v>
      </c>
      <c r="K64" s="91">
        <v>0</v>
      </c>
      <c r="L64" s="91">
        <v>3.2070799999999999</v>
      </c>
      <c r="M64" s="91">
        <v>0</v>
      </c>
      <c r="N64" s="91">
        <v>0</v>
      </c>
      <c r="O64" s="91">
        <v>0</v>
      </c>
      <c r="P64" s="91">
        <v>0</v>
      </c>
      <c r="Q64" s="91">
        <v>0</v>
      </c>
      <c r="R64" s="91">
        <v>0</v>
      </c>
      <c r="S64" s="91">
        <v>-0.47794999999999999</v>
      </c>
      <c r="T64" s="91">
        <v>0</v>
      </c>
      <c r="U64" s="91">
        <v>0</v>
      </c>
      <c r="V64" s="91">
        <v>0.30687000000000003</v>
      </c>
      <c r="W64" s="91">
        <v>2.8587500000000001</v>
      </c>
      <c r="X64" s="91">
        <v>0</v>
      </c>
      <c r="Y64" s="91">
        <v>0</v>
      </c>
      <c r="Z64" s="91">
        <v>2.1512099999999998</v>
      </c>
      <c r="AA64" s="91">
        <v>0</v>
      </c>
      <c r="AB64" s="91">
        <v>0</v>
      </c>
      <c r="AC64" s="91">
        <v>1.04436</v>
      </c>
      <c r="AD64" s="91">
        <v>0</v>
      </c>
      <c r="AE64" s="91">
        <v>-2.4083200000000002</v>
      </c>
      <c r="AF64" s="91">
        <v>0</v>
      </c>
      <c r="AG64" s="91">
        <v>0</v>
      </c>
      <c r="AH64" s="91">
        <v>0.30687000000000003</v>
      </c>
      <c r="AI64" s="91">
        <v>0</v>
      </c>
      <c r="AJ64" s="91">
        <v>0</v>
      </c>
      <c r="AK64" s="91">
        <v>0</v>
      </c>
    </row>
    <row r="65" spans="2:37" x14ac:dyDescent="0.3">
      <c r="H65" s="91">
        <v>0</v>
      </c>
      <c r="I65" s="91">
        <v>0</v>
      </c>
      <c r="J65" s="91">
        <v>0</v>
      </c>
      <c r="K65" s="91">
        <v>0</v>
      </c>
      <c r="L65" s="91">
        <v>0</v>
      </c>
      <c r="M65" s="91">
        <v>0</v>
      </c>
      <c r="N65" s="91">
        <v>0</v>
      </c>
      <c r="O65" s="91">
        <v>0</v>
      </c>
      <c r="P65" s="91">
        <v>0</v>
      </c>
      <c r="Q65" s="91">
        <v>0</v>
      </c>
      <c r="R65" s="91">
        <v>0</v>
      </c>
      <c r="S65" s="91">
        <v>0</v>
      </c>
      <c r="T65" s="91">
        <v>0</v>
      </c>
      <c r="U65" s="91">
        <v>0</v>
      </c>
      <c r="V65" s="91">
        <v>0</v>
      </c>
      <c r="W65" s="91">
        <v>0</v>
      </c>
      <c r="X65" s="91">
        <v>0</v>
      </c>
      <c r="Y65" s="91">
        <v>0</v>
      </c>
      <c r="Z65" s="91">
        <v>0</v>
      </c>
      <c r="AA65" s="91">
        <v>0</v>
      </c>
      <c r="AB65" s="91">
        <v>0</v>
      </c>
      <c r="AC65" s="91">
        <v>0</v>
      </c>
      <c r="AD65" s="91">
        <v>0</v>
      </c>
      <c r="AE65" s="91">
        <v>0</v>
      </c>
      <c r="AF65" s="91">
        <v>0</v>
      </c>
      <c r="AG65" s="91">
        <v>0</v>
      </c>
      <c r="AH65" s="91">
        <v>0</v>
      </c>
      <c r="AI65" s="91">
        <v>0</v>
      </c>
      <c r="AJ65" s="91">
        <v>0</v>
      </c>
      <c r="AK65" s="91">
        <v>0</v>
      </c>
    </row>
    <row r="66" spans="2:37" x14ac:dyDescent="0.3">
      <c r="B66" t="s">
        <v>169</v>
      </c>
      <c r="C66" t="s">
        <v>242</v>
      </c>
      <c r="D66" t="s">
        <v>310</v>
      </c>
      <c r="E66" t="s">
        <v>12</v>
      </c>
      <c r="F66" t="s">
        <v>85</v>
      </c>
      <c r="G66" t="s">
        <v>12</v>
      </c>
      <c r="H66" s="91">
        <v>2.5839999999999998E-2</v>
      </c>
      <c r="I66" s="91">
        <v>7.2029999999999997E-2</v>
      </c>
      <c r="J66" s="91">
        <v>0.18117</v>
      </c>
      <c r="K66" s="91">
        <v>4.0250000000000001E-2</v>
      </c>
      <c r="L66" s="91">
        <v>3.8179999999999999E-2</v>
      </c>
      <c r="M66" s="91">
        <v>3.712E-2</v>
      </c>
      <c r="N66" s="91">
        <v>0.19402</v>
      </c>
      <c r="O66" s="91">
        <v>0</v>
      </c>
      <c r="P66" s="91">
        <v>0</v>
      </c>
      <c r="Q66" s="91">
        <v>0</v>
      </c>
      <c r="R66" s="91">
        <v>0</v>
      </c>
      <c r="S66" s="91">
        <v>0</v>
      </c>
      <c r="T66" s="91">
        <v>0</v>
      </c>
      <c r="U66" s="91">
        <v>9.018000000000001E-2</v>
      </c>
      <c r="V66" s="91">
        <v>0.16262000000000001</v>
      </c>
      <c r="W66" s="91">
        <v>0.17486000000000002</v>
      </c>
      <c r="X66" s="91">
        <v>0.13781000000000002</v>
      </c>
      <c r="Y66" s="91">
        <v>0</v>
      </c>
      <c r="Z66" s="91">
        <v>0.10288</v>
      </c>
      <c r="AA66" s="91">
        <v>0</v>
      </c>
      <c r="AB66" s="91">
        <v>0</v>
      </c>
      <c r="AC66" s="91">
        <v>0</v>
      </c>
      <c r="AD66" s="91">
        <v>0</v>
      </c>
      <c r="AE66" s="91">
        <v>0.42443999999999998</v>
      </c>
      <c r="AF66" s="91">
        <v>0</v>
      </c>
      <c r="AG66" s="91">
        <v>0</v>
      </c>
      <c r="AH66" s="91">
        <v>0</v>
      </c>
      <c r="AI66" s="91">
        <v>6.9589999999999999E-2</v>
      </c>
      <c r="AJ66" s="91">
        <v>0</v>
      </c>
      <c r="AK66" s="91">
        <v>0</v>
      </c>
    </row>
    <row r="67" spans="2:37" x14ac:dyDescent="0.3">
      <c r="B67" t="s">
        <v>170</v>
      </c>
      <c r="C67" t="s">
        <v>243</v>
      </c>
      <c r="D67" t="s">
        <v>311</v>
      </c>
      <c r="E67" t="s">
        <v>12</v>
      </c>
      <c r="F67" t="s">
        <v>85</v>
      </c>
      <c r="G67" t="s">
        <v>12</v>
      </c>
      <c r="H67" s="91">
        <v>0</v>
      </c>
      <c r="I67" s="91">
        <v>0</v>
      </c>
      <c r="J67" s="91">
        <v>0</v>
      </c>
      <c r="K67" s="91">
        <v>0</v>
      </c>
      <c r="L67" s="91">
        <v>0</v>
      </c>
      <c r="M67" s="91">
        <v>0</v>
      </c>
      <c r="N67" s="91">
        <v>0</v>
      </c>
      <c r="O67" s="91">
        <v>0</v>
      </c>
      <c r="P67" s="91">
        <v>0</v>
      </c>
      <c r="Q67" s="91">
        <v>4.052E-2</v>
      </c>
      <c r="R67" s="91">
        <v>0</v>
      </c>
      <c r="S67" s="91">
        <v>0</v>
      </c>
      <c r="T67" s="91">
        <v>0.45</v>
      </c>
      <c r="U67" s="91">
        <v>0</v>
      </c>
      <c r="V67" s="91">
        <v>0</v>
      </c>
      <c r="W67" s="91">
        <v>0</v>
      </c>
      <c r="X67" s="91">
        <v>0</v>
      </c>
      <c r="Y67" s="91">
        <v>0</v>
      </c>
      <c r="Z67" s="91">
        <v>0</v>
      </c>
      <c r="AA67" s="91">
        <v>0</v>
      </c>
      <c r="AB67" s="91">
        <v>0</v>
      </c>
      <c r="AC67" s="91">
        <v>0.129</v>
      </c>
      <c r="AD67" s="91">
        <v>0</v>
      </c>
      <c r="AE67" s="91">
        <v>0</v>
      </c>
      <c r="AF67" s="91">
        <v>0</v>
      </c>
      <c r="AG67" s="91">
        <v>0</v>
      </c>
      <c r="AH67" s="91">
        <v>0</v>
      </c>
      <c r="AI67" s="91">
        <v>8.5000000000000006E-2</v>
      </c>
      <c r="AJ67" s="91">
        <v>0</v>
      </c>
      <c r="AK67" s="91">
        <v>0</v>
      </c>
    </row>
    <row r="68" spans="2:37" x14ac:dyDescent="0.3">
      <c r="B68" t="s">
        <v>171</v>
      </c>
      <c r="C68" t="s">
        <v>244</v>
      </c>
      <c r="D68" t="s">
        <v>312</v>
      </c>
      <c r="E68" t="s">
        <v>12</v>
      </c>
      <c r="F68" t="s">
        <v>85</v>
      </c>
      <c r="G68" t="s">
        <v>12</v>
      </c>
      <c r="H68" s="91">
        <v>0.67537999999999998</v>
      </c>
      <c r="I68" s="91">
        <v>0</v>
      </c>
      <c r="J68" s="91">
        <v>0</v>
      </c>
      <c r="K68" s="91">
        <v>0</v>
      </c>
      <c r="L68" s="91">
        <v>0.62099000000000004</v>
      </c>
      <c r="M68" s="91">
        <v>0</v>
      </c>
      <c r="N68" s="91">
        <v>0</v>
      </c>
      <c r="O68" s="91">
        <v>0</v>
      </c>
      <c r="P68" s="91">
        <v>0</v>
      </c>
      <c r="Q68" s="91">
        <v>0</v>
      </c>
      <c r="R68" s="91">
        <v>0.79533000000000009</v>
      </c>
      <c r="S68" s="91">
        <v>0</v>
      </c>
      <c r="T68" s="91">
        <v>0</v>
      </c>
      <c r="U68" s="91">
        <v>0.49854999999999999</v>
      </c>
      <c r="V68" s="91">
        <v>0</v>
      </c>
      <c r="W68" s="91">
        <v>0</v>
      </c>
      <c r="X68" s="91">
        <v>0</v>
      </c>
      <c r="Y68" s="91">
        <v>0</v>
      </c>
      <c r="Z68" s="91">
        <v>0</v>
      </c>
      <c r="AA68" s="91">
        <v>0</v>
      </c>
      <c r="AB68" s="91">
        <v>0</v>
      </c>
      <c r="AC68" s="91">
        <v>0</v>
      </c>
      <c r="AD68" s="91">
        <v>0</v>
      </c>
      <c r="AE68" s="91">
        <v>0</v>
      </c>
      <c r="AF68" s="91">
        <v>0</v>
      </c>
      <c r="AG68" s="91">
        <v>0</v>
      </c>
      <c r="AH68" s="91">
        <v>0.57365999999999995</v>
      </c>
      <c r="AI68" s="91">
        <v>0</v>
      </c>
      <c r="AJ68" s="91">
        <v>0</v>
      </c>
      <c r="AK68" s="91">
        <v>0</v>
      </c>
    </row>
    <row r="69" spans="2:37" x14ac:dyDescent="0.3">
      <c r="B69" t="s">
        <v>172</v>
      </c>
      <c r="C69" t="s">
        <v>245</v>
      </c>
      <c r="D69" t="s">
        <v>313</v>
      </c>
      <c r="E69" t="s">
        <v>12</v>
      </c>
      <c r="F69" t="s">
        <v>85</v>
      </c>
      <c r="G69" t="s">
        <v>12</v>
      </c>
      <c r="H69" s="91">
        <v>0</v>
      </c>
      <c r="I69" s="91">
        <v>0</v>
      </c>
      <c r="J69" s="91">
        <v>0</v>
      </c>
      <c r="K69" s="91">
        <v>0</v>
      </c>
      <c r="L69" s="91">
        <v>0</v>
      </c>
      <c r="M69" s="91">
        <v>9.1980000000000006E-2</v>
      </c>
      <c r="N69" s="91">
        <v>1.9460000000000002E-2</v>
      </c>
      <c r="O69" s="91">
        <v>0.25446000000000002</v>
      </c>
      <c r="P69" s="91">
        <v>5.5909999999999994E-2</v>
      </c>
      <c r="Q69" s="91">
        <v>0</v>
      </c>
      <c r="R69" s="91">
        <v>0</v>
      </c>
      <c r="S69" s="91">
        <v>0.35563</v>
      </c>
      <c r="T69" s="91">
        <v>0.06</v>
      </c>
      <c r="U69" s="91">
        <v>0</v>
      </c>
      <c r="V69" s="91">
        <v>0</v>
      </c>
      <c r="W69" s="91">
        <v>2.5000000000000001E-2</v>
      </c>
      <c r="X69" s="91">
        <v>0</v>
      </c>
      <c r="Y69" s="91">
        <v>0</v>
      </c>
      <c r="Z69" s="91">
        <v>2.5000000000000001E-2</v>
      </c>
      <c r="AA69" s="91">
        <v>0</v>
      </c>
      <c r="AB69" s="91">
        <v>0</v>
      </c>
      <c r="AC69" s="91">
        <v>0</v>
      </c>
      <c r="AD69" s="91">
        <v>0</v>
      </c>
      <c r="AE69" s="91">
        <v>0</v>
      </c>
      <c r="AF69" s="91">
        <v>0</v>
      </c>
      <c r="AG69" s="91">
        <v>0</v>
      </c>
      <c r="AH69" s="91">
        <v>0</v>
      </c>
      <c r="AI69" s="91">
        <v>0.1198</v>
      </c>
      <c r="AJ69" s="91">
        <v>1.5640000000000001E-2</v>
      </c>
      <c r="AK69" s="91">
        <v>0</v>
      </c>
    </row>
    <row r="70" spans="2:37" x14ac:dyDescent="0.3">
      <c r="B70" t="s">
        <v>173</v>
      </c>
      <c r="C70" t="s">
        <v>246</v>
      </c>
      <c r="D70" t="s">
        <v>314</v>
      </c>
      <c r="E70" t="s">
        <v>12</v>
      </c>
      <c r="F70" t="s">
        <v>85</v>
      </c>
      <c r="G70" t="s">
        <v>12</v>
      </c>
      <c r="H70" s="91">
        <v>0</v>
      </c>
      <c r="I70" s="91">
        <v>0</v>
      </c>
      <c r="J70" s="91">
        <v>0</v>
      </c>
      <c r="K70" s="91">
        <v>0</v>
      </c>
      <c r="L70" s="91">
        <v>0</v>
      </c>
      <c r="M70" s="91">
        <v>0</v>
      </c>
      <c r="N70" s="91">
        <v>0</v>
      </c>
      <c r="O70" s="91">
        <v>0</v>
      </c>
      <c r="P70" s="91">
        <v>0</v>
      </c>
      <c r="Q70" s="91">
        <v>0</v>
      </c>
      <c r="R70" s="91">
        <v>0</v>
      </c>
      <c r="S70" s="91">
        <v>0</v>
      </c>
      <c r="T70" s="91">
        <v>0</v>
      </c>
      <c r="U70" s="91">
        <v>0</v>
      </c>
      <c r="V70" s="91">
        <v>0</v>
      </c>
      <c r="W70" s="91">
        <v>0</v>
      </c>
      <c r="X70" s="91">
        <v>0</v>
      </c>
      <c r="Y70" s="91">
        <v>0</v>
      </c>
      <c r="Z70" s="91">
        <v>0</v>
      </c>
      <c r="AA70" s="91">
        <v>0</v>
      </c>
      <c r="AB70" s="91">
        <v>0</v>
      </c>
      <c r="AC70" s="91">
        <v>0</v>
      </c>
      <c r="AD70" s="91">
        <v>0</v>
      </c>
      <c r="AE70" s="91">
        <v>0</v>
      </c>
      <c r="AF70" s="91">
        <v>0</v>
      </c>
      <c r="AG70" s="91">
        <v>0</v>
      </c>
      <c r="AH70" s="91">
        <v>0</v>
      </c>
      <c r="AI70" s="91">
        <v>0</v>
      </c>
      <c r="AJ70" s="91">
        <v>0</v>
      </c>
      <c r="AK70" s="91">
        <v>0</v>
      </c>
    </row>
    <row r="71" spans="2:37" x14ac:dyDescent="0.3">
      <c r="B71" t="s">
        <v>174</v>
      </c>
      <c r="C71" t="s">
        <v>247</v>
      </c>
      <c r="D71" t="s">
        <v>315</v>
      </c>
      <c r="E71" t="s">
        <v>12</v>
      </c>
      <c r="F71" t="s">
        <v>85</v>
      </c>
      <c r="G71" t="s">
        <v>12</v>
      </c>
      <c r="H71" s="91">
        <v>0</v>
      </c>
      <c r="I71" s="91">
        <v>0</v>
      </c>
      <c r="J71" s="91">
        <v>0</v>
      </c>
      <c r="K71" s="91">
        <v>0</v>
      </c>
      <c r="L71" s="91">
        <v>0</v>
      </c>
      <c r="M71" s="91">
        <v>0</v>
      </c>
      <c r="N71" s="91">
        <v>0</v>
      </c>
      <c r="O71" s="91">
        <v>0</v>
      </c>
      <c r="P71" s="91">
        <v>0</v>
      </c>
      <c r="Q71" s="91">
        <v>0</v>
      </c>
      <c r="R71" s="91">
        <v>0</v>
      </c>
      <c r="S71" s="91">
        <v>3.4279999999999998E-2</v>
      </c>
      <c r="T71" s="91">
        <v>0</v>
      </c>
      <c r="U71" s="91">
        <v>0</v>
      </c>
      <c r="V71" s="91">
        <v>0</v>
      </c>
      <c r="W71" s="91">
        <v>0</v>
      </c>
      <c r="X71" s="91">
        <v>0</v>
      </c>
      <c r="Y71" s="91">
        <v>0</v>
      </c>
      <c r="Z71" s="91">
        <v>0</v>
      </c>
      <c r="AA71" s="91">
        <v>0</v>
      </c>
      <c r="AB71" s="91">
        <v>0</v>
      </c>
      <c r="AC71" s="91">
        <v>0</v>
      </c>
      <c r="AD71" s="91">
        <v>0</v>
      </c>
      <c r="AE71" s="91">
        <v>0</v>
      </c>
      <c r="AF71" s="91">
        <v>0</v>
      </c>
      <c r="AG71" s="91">
        <v>0</v>
      </c>
      <c r="AH71" s="91">
        <v>0</v>
      </c>
      <c r="AI71" s="91">
        <v>0</v>
      </c>
      <c r="AJ71" s="91">
        <v>0</v>
      </c>
      <c r="AK71" s="91">
        <v>0</v>
      </c>
    </row>
    <row r="72" spans="2:37" x14ac:dyDescent="0.3">
      <c r="B72" t="s">
        <v>183</v>
      </c>
      <c r="C72" t="s">
        <v>248</v>
      </c>
      <c r="D72" t="s">
        <v>316</v>
      </c>
      <c r="E72" t="s">
        <v>12</v>
      </c>
      <c r="F72" t="s">
        <v>85</v>
      </c>
      <c r="G72" t="s">
        <v>12</v>
      </c>
      <c r="H72" s="91">
        <v>0</v>
      </c>
      <c r="I72" s="91">
        <v>0</v>
      </c>
      <c r="J72" s="91">
        <v>0.17043</v>
      </c>
      <c r="K72" s="91">
        <v>0</v>
      </c>
      <c r="L72" s="91">
        <v>0.08</v>
      </c>
      <c r="M72" s="91">
        <v>0</v>
      </c>
      <c r="N72" s="91">
        <v>0</v>
      </c>
      <c r="O72" s="91">
        <v>0</v>
      </c>
      <c r="P72" s="91">
        <v>0</v>
      </c>
      <c r="Q72" s="91">
        <v>0</v>
      </c>
      <c r="R72" s="91">
        <v>0</v>
      </c>
      <c r="S72" s="91">
        <v>0</v>
      </c>
      <c r="T72" s="91">
        <v>0.43263999999999997</v>
      </c>
      <c r="U72" s="91">
        <v>0</v>
      </c>
      <c r="V72" s="91">
        <v>0</v>
      </c>
      <c r="W72" s="91">
        <v>0</v>
      </c>
      <c r="X72" s="91">
        <v>0.08</v>
      </c>
      <c r="Y72" s="91">
        <v>0</v>
      </c>
      <c r="Z72" s="91">
        <v>0</v>
      </c>
      <c r="AA72" s="91">
        <v>0</v>
      </c>
      <c r="AB72" s="91">
        <v>0.02</v>
      </c>
      <c r="AC72" s="91">
        <v>0.15950999999999999</v>
      </c>
      <c r="AD72" s="91">
        <v>0</v>
      </c>
      <c r="AE72" s="91">
        <v>0</v>
      </c>
      <c r="AF72" s="91">
        <v>0</v>
      </c>
      <c r="AG72" s="91">
        <v>0</v>
      </c>
      <c r="AH72" s="91">
        <v>0</v>
      </c>
      <c r="AI72" s="91">
        <v>0</v>
      </c>
      <c r="AJ72" s="91">
        <v>0.08</v>
      </c>
      <c r="AK72" s="91">
        <v>0</v>
      </c>
    </row>
    <row r="73" spans="2:37" x14ac:dyDescent="0.3">
      <c r="B73" t="s">
        <v>175</v>
      </c>
      <c r="C73" t="s">
        <v>249</v>
      </c>
      <c r="D73" t="s">
        <v>317</v>
      </c>
      <c r="E73" t="s">
        <v>14</v>
      </c>
      <c r="F73" t="s">
        <v>14</v>
      </c>
      <c r="G73" t="s">
        <v>14</v>
      </c>
      <c r="H73" s="91">
        <v>20</v>
      </c>
      <c r="I73" s="91">
        <v>20</v>
      </c>
      <c r="J73" s="91">
        <v>20</v>
      </c>
      <c r="K73" s="91">
        <v>20</v>
      </c>
      <c r="L73" s="91">
        <v>11</v>
      </c>
      <c r="M73" s="91">
        <v>11</v>
      </c>
      <c r="N73" s="91">
        <v>11</v>
      </c>
      <c r="O73" s="91">
        <v>11</v>
      </c>
      <c r="P73" s="91">
        <v>11</v>
      </c>
      <c r="Q73" s="91">
        <v>15</v>
      </c>
      <c r="R73" s="91">
        <v>11</v>
      </c>
      <c r="S73" s="91">
        <v>64.303620000000009</v>
      </c>
      <c r="T73" s="91">
        <v>11</v>
      </c>
      <c r="U73" s="91">
        <v>11</v>
      </c>
      <c r="V73" s="91">
        <v>11</v>
      </c>
      <c r="W73" s="91">
        <v>11</v>
      </c>
      <c r="X73" s="91">
        <v>11</v>
      </c>
      <c r="Y73" s="91">
        <v>11</v>
      </c>
      <c r="Z73" s="91">
        <v>11</v>
      </c>
      <c r="AA73" s="91">
        <v>11</v>
      </c>
      <c r="AB73" s="91">
        <v>10</v>
      </c>
      <c r="AC73" s="91">
        <v>10</v>
      </c>
      <c r="AD73" s="91">
        <v>10</v>
      </c>
      <c r="AE73" s="91">
        <v>10</v>
      </c>
      <c r="AF73" s="91">
        <v>10</v>
      </c>
      <c r="AG73" s="91">
        <v>10</v>
      </c>
      <c r="AH73" s="91">
        <v>10</v>
      </c>
      <c r="AI73" s="91">
        <v>10</v>
      </c>
      <c r="AJ73" s="91">
        <v>10</v>
      </c>
      <c r="AK73" s="91">
        <v>10</v>
      </c>
    </row>
    <row r="74" spans="2:37" x14ac:dyDescent="0.3">
      <c r="B74" t="s">
        <v>176</v>
      </c>
      <c r="C74" t="s">
        <v>250</v>
      </c>
      <c r="D74" t="s">
        <v>318</v>
      </c>
      <c r="E74" t="s">
        <v>12</v>
      </c>
      <c r="F74" t="s">
        <v>85</v>
      </c>
      <c r="G74" t="s">
        <v>12</v>
      </c>
      <c r="H74" s="91">
        <v>0</v>
      </c>
      <c r="I74" s="91">
        <v>0</v>
      </c>
      <c r="J74" s="91">
        <v>-6.9550000000000001</v>
      </c>
      <c r="K74" s="91">
        <v>6.9550000000000001</v>
      </c>
      <c r="L74" s="91">
        <v>0</v>
      </c>
      <c r="M74" s="91">
        <v>0</v>
      </c>
      <c r="N74" s="91">
        <v>0</v>
      </c>
      <c r="O74" s="91">
        <v>0</v>
      </c>
      <c r="P74" s="91">
        <v>0</v>
      </c>
      <c r="Q74" s="91">
        <v>0</v>
      </c>
      <c r="R74" s="91">
        <v>0</v>
      </c>
      <c r="S74" s="91">
        <v>0</v>
      </c>
      <c r="T74" s="91">
        <v>0</v>
      </c>
      <c r="U74" s="91">
        <v>0</v>
      </c>
      <c r="V74" s="91">
        <v>0</v>
      </c>
      <c r="W74" s="91">
        <v>0</v>
      </c>
      <c r="X74" s="91">
        <v>0</v>
      </c>
      <c r="Y74" s="91">
        <v>0</v>
      </c>
      <c r="Z74" s="91">
        <v>0</v>
      </c>
      <c r="AA74" s="91">
        <v>0</v>
      </c>
      <c r="AB74" s="91">
        <v>0</v>
      </c>
      <c r="AC74" s="91">
        <v>0</v>
      </c>
      <c r="AD74" s="91">
        <v>0</v>
      </c>
      <c r="AE74" s="91">
        <v>0</v>
      </c>
      <c r="AF74" s="91">
        <v>0</v>
      </c>
      <c r="AG74" s="91">
        <v>0</v>
      </c>
      <c r="AH74" s="91">
        <v>0</v>
      </c>
      <c r="AI74" s="91">
        <v>0</v>
      </c>
      <c r="AJ74" s="91">
        <v>0</v>
      </c>
      <c r="AK74" s="91">
        <v>0</v>
      </c>
    </row>
    <row r="75" spans="2:37" x14ac:dyDescent="0.3">
      <c r="B75" t="s">
        <v>177</v>
      </c>
      <c r="C75" t="s">
        <v>251</v>
      </c>
      <c r="D75" t="s">
        <v>319</v>
      </c>
      <c r="E75" t="s">
        <v>12</v>
      </c>
      <c r="F75" t="s">
        <v>85</v>
      </c>
      <c r="G75" t="s">
        <v>12</v>
      </c>
      <c r="H75" s="91">
        <v>0</v>
      </c>
      <c r="I75" s="91">
        <v>0</v>
      </c>
      <c r="J75" s="91">
        <v>0</v>
      </c>
      <c r="K75" s="91">
        <v>0</v>
      </c>
      <c r="L75" s="91">
        <v>0</v>
      </c>
      <c r="M75" s="91">
        <v>0</v>
      </c>
      <c r="N75" s="91">
        <v>0</v>
      </c>
      <c r="O75" s="91">
        <v>0</v>
      </c>
      <c r="P75" s="91">
        <v>0</v>
      </c>
      <c r="Q75" s="91">
        <v>0</v>
      </c>
      <c r="R75" s="91">
        <v>0</v>
      </c>
      <c r="S75" s="91">
        <v>0.2858</v>
      </c>
      <c r="T75" s="91">
        <v>0</v>
      </c>
      <c r="U75" s="91">
        <v>0</v>
      </c>
      <c r="V75" s="91">
        <v>0</v>
      </c>
      <c r="W75" s="91">
        <v>0</v>
      </c>
      <c r="X75" s="91">
        <v>0</v>
      </c>
      <c r="Y75" s="91">
        <v>0</v>
      </c>
      <c r="Z75" s="91">
        <v>0</v>
      </c>
      <c r="AA75" s="91">
        <v>0</v>
      </c>
      <c r="AB75" s="91">
        <v>0</v>
      </c>
      <c r="AC75" s="91">
        <v>0</v>
      </c>
      <c r="AD75" s="91">
        <v>0</v>
      </c>
      <c r="AE75" s="91">
        <v>0</v>
      </c>
      <c r="AF75" s="91">
        <v>0</v>
      </c>
      <c r="AG75" s="91">
        <v>0</v>
      </c>
      <c r="AH75" s="91">
        <v>0</v>
      </c>
      <c r="AI75" s="91">
        <v>0</v>
      </c>
      <c r="AJ75" s="91">
        <v>0</v>
      </c>
      <c r="AK75" s="9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F6129-411D-4D62-8275-2CD004A9FE3D}">
  <sheetPr codeName="Sheet23"/>
  <dimension ref="A1:M46"/>
  <sheetViews>
    <sheetView showGridLines="0" zoomScale="85" zoomScaleNormal="85" workbookViewId="0">
      <pane ySplit="1" topLeftCell="A2" activePane="bottomLeft" state="frozen"/>
      <selection activeCell="I48" sqref="I48"/>
      <selection pane="bottomLeft" activeCell="J7" sqref="J7"/>
    </sheetView>
  </sheetViews>
  <sheetFormatPr defaultColWidth="9.109375" defaultRowHeight="14.4" x14ac:dyDescent="0.3"/>
  <cols>
    <col min="1" max="1" width="22.5546875" style="459" bestFit="1" customWidth="1"/>
    <col min="2" max="2" width="19.88671875" style="459" bestFit="1" customWidth="1"/>
    <col min="3" max="3" width="22.44140625" style="459" bestFit="1" customWidth="1"/>
    <col min="4" max="4" width="11.44140625" style="459" bestFit="1" customWidth="1"/>
    <col min="5" max="5" width="16.109375" style="459" bestFit="1" customWidth="1"/>
    <col min="6" max="6" width="21.44140625" style="459" bestFit="1" customWidth="1"/>
    <col min="7" max="7" width="20" style="459" bestFit="1" customWidth="1"/>
    <col min="8" max="8" width="10.109375" style="459" bestFit="1" customWidth="1"/>
    <col min="9" max="9" width="9" style="459" bestFit="1" customWidth="1"/>
    <col min="10" max="10" width="111.6640625" style="459" bestFit="1" customWidth="1"/>
    <col min="11" max="11" width="121.88671875" style="459" bestFit="1" customWidth="1"/>
    <col min="12" max="12" width="17.44140625" style="459" bestFit="1" customWidth="1"/>
    <col min="13"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564</v>
      </c>
    </row>
    <row r="2" spans="1:13" x14ac:dyDescent="0.3">
      <c r="A2" t="s">
        <v>566</v>
      </c>
      <c r="B2" t="s">
        <v>376</v>
      </c>
      <c r="C2" s="449">
        <v>45260</v>
      </c>
      <c r="D2" t="s">
        <v>588</v>
      </c>
      <c r="E2"/>
      <c r="F2" t="s">
        <v>590</v>
      </c>
      <c r="G2" s="449">
        <v>45231</v>
      </c>
      <c r="H2">
        <v>25000</v>
      </c>
      <c r="I2" t="s">
        <v>586</v>
      </c>
      <c r="J2" t="s">
        <v>589</v>
      </c>
      <c r="K2">
        <v>1</v>
      </c>
      <c r="L2">
        <v>1</v>
      </c>
      <c r="M2"/>
    </row>
    <row r="3" spans="1:13" x14ac:dyDescent="0.3">
      <c r="A3" t="s">
        <v>566</v>
      </c>
      <c r="B3" t="s">
        <v>376</v>
      </c>
      <c r="C3" s="449">
        <v>45260</v>
      </c>
      <c r="D3" t="s">
        <v>585</v>
      </c>
      <c r="E3"/>
      <c r="F3" t="s">
        <v>590</v>
      </c>
      <c r="G3" s="449">
        <v>45245</v>
      </c>
      <c r="H3">
        <v>26000</v>
      </c>
      <c r="I3" t="s">
        <v>586</v>
      </c>
      <c r="J3" t="s">
        <v>589</v>
      </c>
      <c r="K3">
        <v>1</v>
      </c>
      <c r="L3">
        <v>1</v>
      </c>
      <c r="M3"/>
    </row>
    <row r="4" spans="1:13" x14ac:dyDescent="0.3">
      <c r="A4" t="s">
        <v>566</v>
      </c>
      <c r="B4" t="s">
        <v>376</v>
      </c>
      <c r="C4" s="449">
        <v>45260</v>
      </c>
      <c r="D4" t="s">
        <v>585</v>
      </c>
      <c r="E4"/>
      <c r="F4" t="s">
        <v>590</v>
      </c>
      <c r="G4" s="449">
        <v>45258</v>
      </c>
      <c r="H4">
        <v>25000</v>
      </c>
      <c r="I4" t="s">
        <v>586</v>
      </c>
      <c r="J4" t="s">
        <v>589</v>
      </c>
      <c r="K4">
        <v>1</v>
      </c>
      <c r="L4">
        <v>1</v>
      </c>
      <c r="M4"/>
    </row>
    <row r="5" spans="1:13" x14ac:dyDescent="0.3">
      <c r="A5" t="s">
        <v>566</v>
      </c>
      <c r="B5" t="s">
        <v>376</v>
      </c>
      <c r="C5" s="449">
        <v>45291</v>
      </c>
      <c r="D5" t="s">
        <v>588</v>
      </c>
      <c r="E5"/>
      <c r="F5" t="s">
        <v>590</v>
      </c>
      <c r="G5" s="449">
        <v>45272</v>
      </c>
      <c r="H5">
        <v>25000</v>
      </c>
      <c r="I5" t="s">
        <v>586</v>
      </c>
      <c r="J5" t="s">
        <v>572</v>
      </c>
      <c r="K5">
        <v>2</v>
      </c>
      <c r="L5">
        <v>1</v>
      </c>
      <c r="M5"/>
    </row>
    <row r="6" spans="1:13" x14ac:dyDescent="0.3">
      <c r="A6" t="s">
        <v>566</v>
      </c>
      <c r="B6" t="s">
        <v>376</v>
      </c>
      <c r="C6" s="449">
        <v>45291</v>
      </c>
      <c r="D6" t="s">
        <v>588</v>
      </c>
      <c r="E6"/>
      <c r="F6" t="s">
        <v>590</v>
      </c>
      <c r="G6" s="449">
        <v>45287</v>
      </c>
      <c r="H6">
        <v>25000</v>
      </c>
      <c r="I6" t="s">
        <v>586</v>
      </c>
      <c r="J6" t="s">
        <v>572</v>
      </c>
      <c r="K6">
        <v>2</v>
      </c>
      <c r="L6">
        <v>1</v>
      </c>
      <c r="M6"/>
    </row>
    <row r="7" spans="1:13" x14ac:dyDescent="0.3">
      <c r="A7" t="s">
        <v>566</v>
      </c>
      <c r="B7" t="s">
        <v>376</v>
      </c>
      <c r="C7" s="449">
        <v>45322</v>
      </c>
      <c r="D7" t="s">
        <v>585</v>
      </c>
      <c r="E7"/>
      <c r="F7" t="s">
        <v>590</v>
      </c>
      <c r="G7" s="449">
        <v>45301</v>
      </c>
      <c r="H7">
        <v>22000</v>
      </c>
      <c r="I7" t="s">
        <v>586</v>
      </c>
      <c r="J7" t="s">
        <v>591</v>
      </c>
      <c r="K7">
        <v>2</v>
      </c>
      <c r="L7">
        <v>1</v>
      </c>
      <c r="M7"/>
    </row>
    <row r="8" spans="1:13" x14ac:dyDescent="0.3">
      <c r="A8" t="s">
        <v>566</v>
      </c>
      <c r="B8" t="s">
        <v>376</v>
      </c>
      <c r="C8" s="449">
        <v>45322</v>
      </c>
      <c r="D8" t="s">
        <v>585</v>
      </c>
      <c r="E8"/>
      <c r="F8" t="s">
        <v>590</v>
      </c>
      <c r="G8" s="449">
        <v>45315</v>
      </c>
      <c r="H8">
        <v>19000</v>
      </c>
      <c r="I8" t="s">
        <v>586</v>
      </c>
      <c r="J8" t="s">
        <v>591</v>
      </c>
      <c r="K8">
        <v>2</v>
      </c>
      <c r="L8">
        <v>1</v>
      </c>
      <c r="M8"/>
    </row>
    <row r="9" spans="1:13" x14ac:dyDescent="0.3">
      <c r="A9" t="s">
        <v>566</v>
      </c>
      <c r="B9" t="s">
        <v>376</v>
      </c>
      <c r="C9" s="449">
        <v>45351</v>
      </c>
      <c r="D9" t="s">
        <v>585</v>
      </c>
      <c r="E9"/>
      <c r="F9" t="s">
        <v>590</v>
      </c>
      <c r="G9" s="449">
        <v>45329</v>
      </c>
      <c r="H9">
        <v>22000</v>
      </c>
      <c r="I9" t="s">
        <v>586</v>
      </c>
      <c r="J9" t="s">
        <v>592</v>
      </c>
      <c r="K9">
        <v>2</v>
      </c>
      <c r="L9">
        <v>1</v>
      </c>
      <c r="M9"/>
    </row>
    <row r="10" spans="1:13" x14ac:dyDescent="0.3">
      <c r="A10" t="s">
        <v>566</v>
      </c>
      <c r="B10" t="s">
        <v>376</v>
      </c>
      <c r="C10" s="449">
        <v>45351</v>
      </c>
      <c r="D10" t="s">
        <v>585</v>
      </c>
      <c r="E10"/>
      <c r="F10" t="s">
        <v>590</v>
      </c>
      <c r="G10" s="449">
        <v>45343</v>
      </c>
      <c r="H10">
        <v>20000</v>
      </c>
      <c r="I10" t="s">
        <v>586</v>
      </c>
      <c r="J10" t="s">
        <v>592</v>
      </c>
      <c r="K10">
        <v>2</v>
      </c>
      <c r="L10">
        <v>1</v>
      </c>
      <c r="M10"/>
    </row>
    <row r="11" spans="1:13" x14ac:dyDescent="0.3">
      <c r="A11" t="s">
        <v>566</v>
      </c>
      <c r="B11" t="s">
        <v>376</v>
      </c>
      <c r="C11" s="449">
        <v>45382</v>
      </c>
      <c r="D11" t="s">
        <v>585</v>
      </c>
      <c r="E11"/>
      <c r="F11" t="s">
        <v>590</v>
      </c>
      <c r="G11" s="449">
        <v>45357</v>
      </c>
      <c r="H11">
        <v>18000</v>
      </c>
      <c r="I11" t="s">
        <v>586</v>
      </c>
      <c r="J11" t="s">
        <v>593</v>
      </c>
      <c r="K11">
        <v>2</v>
      </c>
      <c r="L11">
        <v>1</v>
      </c>
      <c r="M11"/>
    </row>
    <row r="12" spans="1:13" x14ac:dyDescent="0.3">
      <c r="A12" t="s">
        <v>566</v>
      </c>
      <c r="B12" t="s">
        <v>376</v>
      </c>
      <c r="C12" s="449">
        <v>45382</v>
      </c>
      <c r="D12" t="s">
        <v>585</v>
      </c>
      <c r="E12"/>
      <c r="F12" t="s">
        <v>590</v>
      </c>
      <c r="G12" s="449">
        <v>45371</v>
      </c>
      <c r="H12">
        <v>21000</v>
      </c>
      <c r="I12" t="s">
        <v>586</v>
      </c>
      <c r="J12" t="s">
        <v>593</v>
      </c>
      <c r="K12">
        <v>2</v>
      </c>
      <c r="L12">
        <v>1</v>
      </c>
      <c r="M12"/>
    </row>
    <row r="13" spans="1:13" x14ac:dyDescent="0.3">
      <c r="A13" t="s">
        <v>566</v>
      </c>
      <c r="B13" t="s">
        <v>376</v>
      </c>
      <c r="C13" s="449">
        <v>45412</v>
      </c>
      <c r="D13" t="s">
        <v>585</v>
      </c>
      <c r="E13"/>
      <c r="F13" t="s">
        <v>590</v>
      </c>
      <c r="G13" s="449">
        <v>45385</v>
      </c>
      <c r="H13">
        <v>22000</v>
      </c>
      <c r="I13" t="s">
        <v>586</v>
      </c>
      <c r="J13" t="s">
        <v>594</v>
      </c>
      <c r="K13">
        <v>2</v>
      </c>
      <c r="L13">
        <v>1</v>
      </c>
      <c r="M13"/>
    </row>
    <row r="14" spans="1:13" x14ac:dyDescent="0.3">
      <c r="A14" t="s">
        <v>566</v>
      </c>
      <c r="B14" t="s">
        <v>376</v>
      </c>
      <c r="C14" s="449">
        <v>45412</v>
      </c>
      <c r="D14" t="s">
        <v>585</v>
      </c>
      <c r="E14"/>
      <c r="F14" t="s">
        <v>590</v>
      </c>
      <c r="G14" s="449">
        <v>45399</v>
      </c>
      <c r="H14">
        <v>22500</v>
      </c>
      <c r="I14" t="s">
        <v>586</v>
      </c>
      <c r="J14" t="s">
        <v>594</v>
      </c>
      <c r="K14">
        <v>2</v>
      </c>
      <c r="L14">
        <v>1</v>
      </c>
      <c r="M14"/>
    </row>
    <row r="15" spans="1:13" x14ac:dyDescent="0.3">
      <c r="A15" t="s">
        <v>566</v>
      </c>
      <c r="B15" t="s">
        <v>376</v>
      </c>
      <c r="C15" s="449">
        <v>45443</v>
      </c>
      <c r="D15" t="s">
        <v>585</v>
      </c>
      <c r="E15"/>
      <c r="F15" t="s">
        <v>590</v>
      </c>
      <c r="G15" s="449">
        <v>45413</v>
      </c>
      <c r="H15">
        <v>25000</v>
      </c>
      <c r="I15" t="s">
        <v>586</v>
      </c>
      <c r="J15" t="s">
        <v>595</v>
      </c>
      <c r="K15">
        <v>2</v>
      </c>
      <c r="L15">
        <v>1</v>
      </c>
      <c r="M15"/>
    </row>
    <row r="16" spans="1:13" x14ac:dyDescent="0.3">
      <c r="A16" t="s">
        <v>566</v>
      </c>
      <c r="B16" t="s">
        <v>376</v>
      </c>
      <c r="C16" s="449">
        <v>45443</v>
      </c>
      <c r="D16" t="s">
        <v>585</v>
      </c>
      <c r="E16"/>
      <c r="F16" t="s">
        <v>590</v>
      </c>
      <c r="G16" s="449">
        <v>45427</v>
      </c>
      <c r="H16">
        <v>26000</v>
      </c>
      <c r="I16" t="s">
        <v>586</v>
      </c>
      <c r="J16" t="s">
        <v>595</v>
      </c>
      <c r="K16">
        <v>2</v>
      </c>
      <c r="L16">
        <v>1</v>
      </c>
      <c r="M16"/>
    </row>
    <row r="17" spans="1:13" x14ac:dyDescent="0.3">
      <c r="A17" t="s">
        <v>566</v>
      </c>
      <c r="B17" t="s">
        <v>376</v>
      </c>
      <c r="C17" s="449">
        <v>45443</v>
      </c>
      <c r="D17" t="s">
        <v>597</v>
      </c>
      <c r="E17"/>
      <c r="F17" t="s">
        <v>590</v>
      </c>
      <c r="G17" s="449">
        <v>45441</v>
      </c>
      <c r="H17">
        <v>26000</v>
      </c>
      <c r="I17" t="s">
        <v>586</v>
      </c>
      <c r="J17" t="s">
        <v>595</v>
      </c>
      <c r="K17">
        <v>3</v>
      </c>
      <c r="L17">
        <v>1</v>
      </c>
      <c r="M17"/>
    </row>
    <row r="18" spans="1:13" x14ac:dyDescent="0.3">
      <c r="A18" t="s">
        <v>566</v>
      </c>
      <c r="B18" t="s">
        <v>376</v>
      </c>
      <c r="C18" s="449">
        <v>45473</v>
      </c>
      <c r="D18" t="s">
        <v>585</v>
      </c>
      <c r="E18"/>
      <c r="F18" t="s">
        <v>590</v>
      </c>
      <c r="G18" s="449">
        <v>45455</v>
      </c>
      <c r="H18">
        <v>26000</v>
      </c>
      <c r="I18" t="s">
        <v>586</v>
      </c>
      <c r="J18" t="s">
        <v>596</v>
      </c>
      <c r="K18">
        <v>2</v>
      </c>
      <c r="L18">
        <v>1</v>
      </c>
      <c r="M18"/>
    </row>
    <row r="19" spans="1:13" x14ac:dyDescent="0.3">
      <c r="A19" t="s">
        <v>566</v>
      </c>
      <c r="B19" t="s">
        <v>376</v>
      </c>
      <c r="C19" s="449">
        <v>45473</v>
      </c>
      <c r="D19" t="s">
        <v>585</v>
      </c>
      <c r="E19"/>
      <c r="F19" t="s">
        <v>590</v>
      </c>
      <c r="G19" s="449">
        <v>45469</v>
      </c>
      <c r="H19">
        <v>25000</v>
      </c>
      <c r="I19" t="s">
        <v>586</v>
      </c>
      <c r="J19" t="s">
        <v>596</v>
      </c>
      <c r="K19">
        <v>2</v>
      </c>
      <c r="L19">
        <v>1</v>
      </c>
      <c r="M19"/>
    </row>
    <row r="20" spans="1:13" x14ac:dyDescent="0.3">
      <c r="A20" t="s">
        <v>566</v>
      </c>
      <c r="B20" t="s">
        <v>376</v>
      </c>
      <c r="C20" s="449">
        <v>45504</v>
      </c>
      <c r="D20" t="s">
        <v>585</v>
      </c>
      <c r="E20"/>
      <c r="F20" t="s">
        <v>590</v>
      </c>
      <c r="G20" s="449">
        <v>45483</v>
      </c>
      <c r="H20">
        <v>27000</v>
      </c>
      <c r="I20" t="s">
        <v>586</v>
      </c>
      <c r="J20" t="s">
        <v>598</v>
      </c>
      <c r="K20">
        <v>2</v>
      </c>
      <c r="L20">
        <v>1</v>
      </c>
      <c r="M20"/>
    </row>
    <row r="21" spans="1:13" x14ac:dyDescent="0.3">
      <c r="A21" t="s">
        <v>566</v>
      </c>
      <c r="B21" t="s">
        <v>376</v>
      </c>
      <c r="C21" s="449">
        <v>45504</v>
      </c>
      <c r="D21" t="s">
        <v>585</v>
      </c>
      <c r="E21"/>
      <c r="F21" t="s">
        <v>590</v>
      </c>
      <c r="G21" s="449">
        <v>45496</v>
      </c>
      <c r="H21">
        <v>26000</v>
      </c>
      <c r="I21" t="s">
        <v>586</v>
      </c>
      <c r="J21" t="s">
        <v>598</v>
      </c>
      <c r="K21">
        <v>2</v>
      </c>
      <c r="L21">
        <v>1</v>
      </c>
      <c r="M21"/>
    </row>
    <row r="22" spans="1:13" x14ac:dyDescent="0.3">
      <c r="A22" t="s">
        <v>566</v>
      </c>
      <c r="B22" t="s">
        <v>376</v>
      </c>
      <c r="C22" s="449">
        <v>45535</v>
      </c>
      <c r="D22" t="s">
        <v>585</v>
      </c>
      <c r="E22"/>
      <c r="F22" t="s">
        <v>590</v>
      </c>
      <c r="G22" s="449">
        <v>45511</v>
      </c>
      <c r="H22">
        <v>26000</v>
      </c>
      <c r="I22" t="s">
        <v>586</v>
      </c>
      <c r="J22" t="s">
        <v>599</v>
      </c>
      <c r="K22">
        <v>2</v>
      </c>
      <c r="L22">
        <v>1</v>
      </c>
      <c r="M22"/>
    </row>
    <row r="23" spans="1:13" x14ac:dyDescent="0.3">
      <c r="A23" t="s">
        <v>566</v>
      </c>
      <c r="B23" t="s">
        <v>376</v>
      </c>
      <c r="C23" s="449">
        <v>45535</v>
      </c>
      <c r="D23" t="s">
        <v>585</v>
      </c>
      <c r="E23"/>
      <c r="F23" t="s">
        <v>590</v>
      </c>
      <c r="G23" s="449">
        <v>45525</v>
      </c>
      <c r="H23">
        <v>28000</v>
      </c>
      <c r="I23" t="s">
        <v>586</v>
      </c>
      <c r="J23" t="s">
        <v>599</v>
      </c>
      <c r="K23">
        <v>2</v>
      </c>
      <c r="L23">
        <v>1</v>
      </c>
      <c r="M23"/>
    </row>
    <row r="24" spans="1:13" x14ac:dyDescent="0.3">
      <c r="A24" t="s">
        <v>566</v>
      </c>
      <c r="B24" t="s">
        <v>376</v>
      </c>
      <c r="C24" s="449">
        <v>45565</v>
      </c>
      <c r="D24" t="s">
        <v>585</v>
      </c>
      <c r="E24"/>
      <c r="F24" t="s">
        <v>590</v>
      </c>
      <c r="G24" s="449">
        <v>45538</v>
      </c>
      <c r="H24">
        <v>27000</v>
      </c>
      <c r="I24" t="s">
        <v>586</v>
      </c>
      <c r="J24" t="s">
        <v>601</v>
      </c>
      <c r="K24">
        <v>2</v>
      </c>
      <c r="L24">
        <v>1</v>
      </c>
      <c r="M24"/>
    </row>
    <row r="25" spans="1:13" x14ac:dyDescent="0.3">
      <c r="A25" t="s">
        <v>566</v>
      </c>
      <c r="B25" t="s">
        <v>376</v>
      </c>
      <c r="C25" s="449">
        <v>45565</v>
      </c>
      <c r="D25" t="s">
        <v>585</v>
      </c>
      <c r="E25"/>
      <c r="F25" t="s">
        <v>590</v>
      </c>
      <c r="G25" s="449">
        <v>45553</v>
      </c>
      <c r="H25">
        <v>29000</v>
      </c>
      <c r="I25" t="s">
        <v>586</v>
      </c>
      <c r="J25" t="s">
        <v>601</v>
      </c>
      <c r="K25">
        <v>2</v>
      </c>
      <c r="L25">
        <v>1</v>
      </c>
      <c r="M25"/>
    </row>
    <row r="26" spans="1:13" x14ac:dyDescent="0.3">
      <c r="A26" t="s">
        <v>566</v>
      </c>
      <c r="B26" t="s">
        <v>376</v>
      </c>
      <c r="C26" s="449">
        <v>45596</v>
      </c>
      <c r="D26" t="s">
        <v>585</v>
      </c>
      <c r="E26"/>
      <c r="F26" t="s">
        <v>590</v>
      </c>
      <c r="G26" s="449">
        <v>45567</v>
      </c>
      <c r="H26">
        <v>28000</v>
      </c>
      <c r="I26" t="s">
        <v>586</v>
      </c>
      <c r="J26" t="s">
        <v>600</v>
      </c>
      <c r="K26">
        <v>2</v>
      </c>
      <c r="L26">
        <v>1</v>
      </c>
      <c r="M26"/>
    </row>
    <row r="27" spans="1:13" x14ac:dyDescent="0.3">
      <c r="A27" t="s">
        <v>566</v>
      </c>
      <c r="B27" t="s">
        <v>376</v>
      </c>
      <c r="C27" s="449">
        <v>45596</v>
      </c>
      <c r="D27" t="s">
        <v>585</v>
      </c>
      <c r="E27"/>
      <c r="F27" t="s">
        <v>590</v>
      </c>
      <c r="G27" s="449">
        <v>45581</v>
      </c>
      <c r="H27">
        <v>26000</v>
      </c>
      <c r="I27" t="s">
        <v>586</v>
      </c>
      <c r="J27" t="s">
        <v>600</v>
      </c>
      <c r="K27">
        <v>2</v>
      </c>
      <c r="L27">
        <v>1</v>
      </c>
      <c r="M27"/>
    </row>
    <row r="28" spans="1:13" x14ac:dyDescent="0.3">
      <c r="A28" t="s">
        <v>566</v>
      </c>
      <c r="B28" t="s">
        <v>376</v>
      </c>
      <c r="C28" s="449">
        <v>45596</v>
      </c>
      <c r="D28" t="s">
        <v>585</v>
      </c>
      <c r="E28"/>
      <c r="F28" t="s">
        <v>590</v>
      </c>
      <c r="G28" s="449">
        <v>45595</v>
      </c>
      <c r="H28">
        <v>26000</v>
      </c>
      <c r="I28" t="s">
        <v>586</v>
      </c>
      <c r="J28" t="s">
        <v>600</v>
      </c>
      <c r="K28">
        <v>2</v>
      </c>
      <c r="L28">
        <v>1</v>
      </c>
      <c r="M28"/>
    </row>
    <row r="29" spans="1:13" x14ac:dyDescent="0.3">
      <c r="A29" t="s">
        <v>566</v>
      </c>
      <c r="B29" t="s">
        <v>376</v>
      </c>
      <c r="C29" s="449">
        <v>45626</v>
      </c>
      <c r="D29" t="s">
        <v>585</v>
      </c>
      <c r="E29"/>
      <c r="F29" t="s">
        <v>590</v>
      </c>
      <c r="G29" s="449">
        <v>45609</v>
      </c>
      <c r="H29">
        <v>28000</v>
      </c>
      <c r="I29" t="s">
        <v>586</v>
      </c>
      <c r="J29" t="s">
        <v>602</v>
      </c>
      <c r="K29">
        <v>2</v>
      </c>
      <c r="L29">
        <v>1</v>
      </c>
      <c r="M29"/>
    </row>
    <row r="30" spans="1:13" x14ac:dyDescent="0.3">
      <c r="A30" t="s">
        <v>566</v>
      </c>
      <c r="B30" t="s">
        <v>376</v>
      </c>
      <c r="C30" s="449">
        <v>45626</v>
      </c>
      <c r="D30" t="s">
        <v>585</v>
      </c>
      <c r="E30"/>
      <c r="F30" t="s">
        <v>590</v>
      </c>
      <c r="G30" s="449">
        <v>45622</v>
      </c>
      <c r="H30">
        <v>28000</v>
      </c>
      <c r="I30" t="s">
        <v>586</v>
      </c>
      <c r="J30" t="s">
        <v>602</v>
      </c>
      <c r="K30">
        <v>2</v>
      </c>
      <c r="L30">
        <v>1</v>
      </c>
      <c r="M30"/>
    </row>
    <row r="31" spans="1:13" x14ac:dyDescent="0.3">
      <c r="A31" t="s">
        <v>566</v>
      </c>
      <c r="B31" t="s">
        <v>376</v>
      </c>
      <c r="C31" s="449">
        <v>45657</v>
      </c>
      <c r="D31" t="s">
        <v>585</v>
      </c>
      <c r="E31"/>
      <c r="F31" t="s">
        <v>590</v>
      </c>
      <c r="G31" s="449">
        <v>45637</v>
      </c>
      <c r="H31">
        <v>30000</v>
      </c>
      <c r="I31" t="s">
        <v>586</v>
      </c>
      <c r="J31" t="s">
        <v>603</v>
      </c>
      <c r="K31">
        <v>2</v>
      </c>
      <c r="L31">
        <v>1</v>
      </c>
      <c r="M31"/>
    </row>
    <row r="32" spans="1:13" x14ac:dyDescent="0.3">
      <c r="A32" t="s">
        <v>566</v>
      </c>
      <c r="B32" t="s">
        <v>376</v>
      </c>
      <c r="C32" s="449">
        <v>45657</v>
      </c>
      <c r="D32" t="s">
        <v>585</v>
      </c>
      <c r="E32"/>
      <c r="F32" t="s">
        <v>590</v>
      </c>
      <c r="G32" s="449">
        <v>45649</v>
      </c>
      <c r="H32">
        <v>30000</v>
      </c>
      <c r="I32" t="s">
        <v>586</v>
      </c>
      <c r="J32" t="s">
        <v>603</v>
      </c>
      <c r="K32">
        <v>2</v>
      </c>
      <c r="L32">
        <v>1</v>
      </c>
      <c r="M32"/>
    </row>
    <row r="33" spans="1:13" x14ac:dyDescent="0.3">
      <c r="A33" t="s">
        <v>566</v>
      </c>
      <c r="B33" t="s">
        <v>376</v>
      </c>
      <c r="C33" s="449">
        <v>45688</v>
      </c>
      <c r="D33" t="s">
        <v>585</v>
      </c>
      <c r="E33"/>
      <c r="F33" t="s">
        <v>590</v>
      </c>
      <c r="G33" s="449">
        <v>45665</v>
      </c>
      <c r="H33">
        <v>30000</v>
      </c>
      <c r="I33" t="s">
        <v>586</v>
      </c>
      <c r="J33" t="s">
        <v>604</v>
      </c>
      <c r="K33">
        <v>2</v>
      </c>
      <c r="L33">
        <v>1</v>
      </c>
      <c r="M33"/>
    </row>
    <row r="34" spans="1:13" x14ac:dyDescent="0.3">
      <c r="A34" t="s">
        <v>566</v>
      </c>
      <c r="B34" t="s">
        <v>376</v>
      </c>
      <c r="C34" s="449">
        <v>45688</v>
      </c>
      <c r="D34" t="s">
        <v>585</v>
      </c>
      <c r="E34"/>
      <c r="F34" t="s">
        <v>590</v>
      </c>
      <c r="G34" s="449">
        <v>45678</v>
      </c>
      <c r="H34">
        <v>25000</v>
      </c>
      <c r="I34" t="s">
        <v>586</v>
      </c>
      <c r="J34" t="s">
        <v>604</v>
      </c>
      <c r="K34">
        <v>2</v>
      </c>
      <c r="L34">
        <v>1</v>
      </c>
      <c r="M34"/>
    </row>
    <row r="35" spans="1:13" x14ac:dyDescent="0.3">
      <c r="A35" t="s">
        <v>566</v>
      </c>
      <c r="B35" t="s">
        <v>376</v>
      </c>
      <c r="C35" s="449">
        <v>45716</v>
      </c>
      <c r="D35" t="s">
        <v>597</v>
      </c>
      <c r="E35"/>
      <c r="F35" t="s">
        <v>590</v>
      </c>
      <c r="G35" s="449">
        <v>45693</v>
      </c>
      <c r="H35">
        <v>31000</v>
      </c>
      <c r="I35" t="s">
        <v>586</v>
      </c>
      <c r="J35" t="s">
        <v>605</v>
      </c>
      <c r="K35">
        <v>2</v>
      </c>
      <c r="L35">
        <v>1</v>
      </c>
      <c r="M35"/>
    </row>
    <row r="36" spans="1:13" x14ac:dyDescent="0.3">
      <c r="A36" t="s">
        <v>566</v>
      </c>
      <c r="B36" t="s">
        <v>376</v>
      </c>
      <c r="C36" s="449">
        <v>45716</v>
      </c>
      <c r="D36" t="s">
        <v>585</v>
      </c>
      <c r="E36"/>
      <c r="F36" t="s">
        <v>590</v>
      </c>
      <c r="G36" s="449">
        <v>45706</v>
      </c>
      <c r="H36">
        <v>30000</v>
      </c>
      <c r="I36" t="s">
        <v>586</v>
      </c>
      <c r="J36" t="s">
        <v>605</v>
      </c>
      <c r="K36">
        <v>2</v>
      </c>
      <c r="L36">
        <v>1</v>
      </c>
      <c r="M36"/>
    </row>
    <row r="37" spans="1:13" x14ac:dyDescent="0.3">
      <c r="A37" t="s">
        <v>566</v>
      </c>
      <c r="B37" t="s">
        <v>376</v>
      </c>
      <c r="C37" s="449">
        <v>45747</v>
      </c>
      <c r="D37" t="s">
        <v>585</v>
      </c>
      <c r="E37"/>
      <c r="F37" t="s">
        <v>590</v>
      </c>
      <c r="G37" s="449">
        <v>45721</v>
      </c>
      <c r="H37">
        <v>28000</v>
      </c>
      <c r="I37" t="s">
        <v>586</v>
      </c>
      <c r="J37" t="s">
        <v>606</v>
      </c>
      <c r="K37">
        <v>2</v>
      </c>
      <c r="L37">
        <v>1</v>
      </c>
      <c r="M37"/>
    </row>
    <row r="38" spans="1:13" x14ac:dyDescent="0.3">
      <c r="A38" t="s">
        <v>566</v>
      </c>
      <c r="B38" t="s">
        <v>376</v>
      </c>
      <c r="C38" s="449">
        <v>45747</v>
      </c>
      <c r="D38" t="s">
        <v>585</v>
      </c>
      <c r="E38"/>
      <c r="F38" t="s">
        <v>590</v>
      </c>
      <c r="G38" s="449">
        <v>45735</v>
      </c>
      <c r="H38">
        <v>31000</v>
      </c>
      <c r="I38" t="s">
        <v>586</v>
      </c>
      <c r="J38" t="s">
        <v>606</v>
      </c>
      <c r="K38">
        <v>2</v>
      </c>
      <c r="L38">
        <v>1</v>
      </c>
      <c r="M38"/>
    </row>
    <row r="39" spans="1:13" x14ac:dyDescent="0.3">
      <c r="A39" t="s">
        <v>566</v>
      </c>
      <c r="B39" t="s">
        <v>376</v>
      </c>
      <c r="C39" s="449">
        <v>45747</v>
      </c>
      <c r="D39" t="s">
        <v>585</v>
      </c>
      <c r="E39"/>
      <c r="F39" t="s">
        <v>590</v>
      </c>
      <c r="G39" s="449">
        <v>45735</v>
      </c>
      <c r="H39">
        <v>3000</v>
      </c>
      <c r="I39" t="s">
        <v>586</v>
      </c>
      <c r="J39" t="s">
        <v>606</v>
      </c>
      <c r="K39">
        <v>2</v>
      </c>
      <c r="L39">
        <v>1</v>
      </c>
      <c r="M39"/>
    </row>
    <row r="40" spans="1:13" x14ac:dyDescent="0.3">
      <c r="A40" t="s">
        <v>566</v>
      </c>
      <c r="B40" t="s">
        <v>376</v>
      </c>
      <c r="C40" s="449">
        <v>45777</v>
      </c>
      <c r="D40" t="s">
        <v>585</v>
      </c>
      <c r="E40"/>
      <c r="F40" t="s">
        <v>590</v>
      </c>
      <c r="G40" s="449">
        <v>45749</v>
      </c>
      <c r="H40">
        <v>31000</v>
      </c>
      <c r="I40" t="s">
        <v>586</v>
      </c>
      <c r="J40" t="s">
        <v>607</v>
      </c>
      <c r="K40">
        <v>2</v>
      </c>
      <c r="L40">
        <v>1</v>
      </c>
      <c r="M40"/>
    </row>
    <row r="41" spans="1:13" x14ac:dyDescent="0.3">
      <c r="A41" t="s">
        <v>566</v>
      </c>
      <c r="B41" t="s">
        <v>376</v>
      </c>
      <c r="C41" s="449">
        <v>45777</v>
      </c>
      <c r="D41" t="s">
        <v>585</v>
      </c>
      <c r="E41"/>
      <c r="F41" t="s">
        <v>590</v>
      </c>
      <c r="G41" s="449">
        <v>45762</v>
      </c>
      <c r="H41">
        <v>30000</v>
      </c>
      <c r="I41" t="s">
        <v>586</v>
      </c>
      <c r="J41" t="s">
        <v>607</v>
      </c>
      <c r="K41">
        <v>2</v>
      </c>
      <c r="L41">
        <v>1</v>
      </c>
      <c r="M41"/>
    </row>
    <row r="42" spans="1:13" x14ac:dyDescent="0.3">
      <c r="A42" t="s">
        <v>566</v>
      </c>
      <c r="B42" t="s">
        <v>376</v>
      </c>
      <c r="C42" s="449">
        <v>45777</v>
      </c>
      <c r="D42" t="s">
        <v>585</v>
      </c>
      <c r="E42"/>
      <c r="F42" t="s">
        <v>590</v>
      </c>
      <c r="G42" s="449">
        <v>45777</v>
      </c>
      <c r="H42">
        <v>31000</v>
      </c>
      <c r="I42" t="s">
        <v>586</v>
      </c>
      <c r="J42" t="s">
        <v>607</v>
      </c>
      <c r="K42">
        <v>2</v>
      </c>
      <c r="L42">
        <v>1</v>
      </c>
      <c r="M42"/>
    </row>
    <row r="43" spans="1:13" x14ac:dyDescent="0.3">
      <c r="A43" t="s">
        <v>566</v>
      </c>
      <c r="B43" t="s">
        <v>376</v>
      </c>
      <c r="C43" s="449">
        <v>45808</v>
      </c>
      <c r="D43" t="s">
        <v>585</v>
      </c>
      <c r="E43"/>
      <c r="F43" t="s">
        <v>590</v>
      </c>
      <c r="G43" s="449">
        <v>45790</v>
      </c>
      <c r="H43">
        <v>30000</v>
      </c>
      <c r="I43" t="s">
        <v>586</v>
      </c>
      <c r="J43" t="s">
        <v>608</v>
      </c>
      <c r="K43">
        <v>2</v>
      </c>
      <c r="L43">
        <v>1</v>
      </c>
      <c r="M43"/>
    </row>
    <row r="44" spans="1:13" x14ac:dyDescent="0.3">
      <c r="A44" t="s">
        <v>566</v>
      </c>
      <c r="B44" t="s">
        <v>376</v>
      </c>
      <c r="C44" s="449">
        <v>45808</v>
      </c>
      <c r="D44" t="s">
        <v>585</v>
      </c>
      <c r="E44"/>
      <c r="F44" t="s">
        <v>590</v>
      </c>
      <c r="G44" s="449">
        <v>45805</v>
      </c>
      <c r="H44">
        <v>30000</v>
      </c>
      <c r="I44" t="s">
        <v>586</v>
      </c>
      <c r="J44" t="s">
        <v>608</v>
      </c>
      <c r="K44">
        <v>2</v>
      </c>
      <c r="L44">
        <v>1</v>
      </c>
      <c r="M44"/>
    </row>
    <row r="45" spans="1:13" x14ac:dyDescent="0.3">
      <c r="A45" t="s">
        <v>566</v>
      </c>
      <c r="B45" t="s">
        <v>376</v>
      </c>
      <c r="C45" s="449">
        <v>45838</v>
      </c>
      <c r="D45" t="s">
        <v>585</v>
      </c>
      <c r="E45"/>
      <c r="F45" t="s">
        <v>590</v>
      </c>
      <c r="G45" s="449">
        <v>45819</v>
      </c>
      <c r="H45">
        <v>31000</v>
      </c>
      <c r="I45" t="s">
        <v>586</v>
      </c>
      <c r="J45" t="s">
        <v>609</v>
      </c>
      <c r="K45">
        <v>2</v>
      </c>
      <c r="L45">
        <v>1</v>
      </c>
      <c r="M45"/>
    </row>
    <row r="46" spans="1:13" x14ac:dyDescent="0.3">
      <c r="A46" t="s">
        <v>566</v>
      </c>
      <c r="B46" t="s">
        <v>376</v>
      </c>
      <c r="C46" s="449">
        <v>45838</v>
      </c>
      <c r="D46" t="s">
        <v>585</v>
      </c>
      <c r="E46"/>
      <c r="F46" t="s">
        <v>590</v>
      </c>
      <c r="G46" s="449">
        <v>45833</v>
      </c>
      <c r="H46">
        <v>28000</v>
      </c>
      <c r="I46" t="s">
        <v>586</v>
      </c>
      <c r="J46" t="s">
        <v>609</v>
      </c>
      <c r="K46">
        <v>2</v>
      </c>
      <c r="L46">
        <v>1</v>
      </c>
      <c r="M46"/>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78D5-C0D1-422A-BE4D-EC31D5462D48}">
  <sheetPr codeName="Sheet24"/>
  <dimension ref="A1:M46"/>
  <sheetViews>
    <sheetView showGridLines="0" workbookViewId="0">
      <pane ySplit="1" topLeftCell="A2" activePane="bottomLeft" state="frozen"/>
      <selection activeCell="A2" sqref="A2:M46"/>
      <selection pane="bottomLeft" activeCell="J8" sqref="J8"/>
    </sheetView>
  </sheetViews>
  <sheetFormatPr defaultColWidth="9.109375" defaultRowHeight="14.4" x14ac:dyDescent="0.3"/>
  <cols>
    <col min="1" max="1" width="19.5546875" style="459" bestFit="1" customWidth="1"/>
    <col min="2" max="2" width="18.88671875" style="459" bestFit="1" customWidth="1"/>
    <col min="3" max="3" width="21.88671875" style="459" bestFit="1" customWidth="1"/>
    <col min="4" max="4" width="11.6640625" style="459" bestFit="1" customWidth="1"/>
    <col min="5" max="5" width="9.44140625" style="459" bestFit="1" customWidth="1"/>
    <col min="6" max="6" width="20.5546875" style="459" bestFit="1" customWidth="1"/>
    <col min="7" max="7" width="10.44140625" style="459" bestFit="1" customWidth="1"/>
    <col min="8" max="8" width="7.88671875" style="459" bestFit="1" customWidth="1"/>
    <col min="9" max="9" width="5.33203125" style="459" bestFit="1" customWidth="1"/>
    <col min="10" max="10" width="119.664062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45260</v>
      </c>
      <c r="D2" t="s">
        <v>587</v>
      </c>
      <c r="E2"/>
      <c r="F2" t="s">
        <v>590</v>
      </c>
      <c r="G2" s="449">
        <v>45231</v>
      </c>
      <c r="H2">
        <v>25000</v>
      </c>
      <c r="I2" t="s">
        <v>586</v>
      </c>
      <c r="J2" t="s">
        <v>610</v>
      </c>
      <c r="K2">
        <v>1</v>
      </c>
      <c r="L2">
        <v>1</v>
      </c>
      <c r="M2"/>
    </row>
    <row r="3" spans="1:13" x14ac:dyDescent="0.3">
      <c r="A3" t="s">
        <v>379</v>
      </c>
      <c r="B3" t="s">
        <v>378</v>
      </c>
      <c r="C3" s="449">
        <v>45260</v>
      </c>
      <c r="D3" t="s">
        <v>587</v>
      </c>
      <c r="E3"/>
      <c r="F3" t="s">
        <v>590</v>
      </c>
      <c r="G3" s="449">
        <v>45245</v>
      </c>
      <c r="H3">
        <v>26000</v>
      </c>
      <c r="I3" t="s">
        <v>586</v>
      </c>
      <c r="J3" t="s">
        <v>610</v>
      </c>
      <c r="K3">
        <v>1</v>
      </c>
      <c r="L3">
        <v>1</v>
      </c>
      <c r="M3"/>
    </row>
    <row r="4" spans="1:13" x14ac:dyDescent="0.3">
      <c r="A4" t="s">
        <v>379</v>
      </c>
      <c r="B4" t="s">
        <v>378</v>
      </c>
      <c r="C4" s="449">
        <v>45260</v>
      </c>
      <c r="D4" t="s">
        <v>587</v>
      </c>
      <c r="E4"/>
      <c r="F4" t="s">
        <v>590</v>
      </c>
      <c r="G4" s="449">
        <v>45258</v>
      </c>
      <c r="H4">
        <v>25000</v>
      </c>
      <c r="I4" t="s">
        <v>586</v>
      </c>
      <c r="J4" t="s">
        <v>610</v>
      </c>
      <c r="K4">
        <v>1</v>
      </c>
      <c r="L4">
        <v>1</v>
      </c>
      <c r="M4"/>
    </row>
    <row r="5" spans="1:13" x14ac:dyDescent="0.3">
      <c r="A5" t="s">
        <v>379</v>
      </c>
      <c r="B5" t="s">
        <v>378</v>
      </c>
      <c r="C5" s="449">
        <v>45291</v>
      </c>
      <c r="D5" t="s">
        <v>587</v>
      </c>
      <c r="E5"/>
      <c r="F5" t="s">
        <v>590</v>
      </c>
      <c r="G5" s="449">
        <v>45272</v>
      </c>
      <c r="H5">
        <v>25000</v>
      </c>
      <c r="I5" t="s">
        <v>586</v>
      </c>
      <c r="J5" t="s">
        <v>611</v>
      </c>
      <c r="K5">
        <v>1</v>
      </c>
      <c r="L5">
        <v>1</v>
      </c>
      <c r="M5"/>
    </row>
    <row r="6" spans="1:13" x14ac:dyDescent="0.3">
      <c r="A6" t="s">
        <v>379</v>
      </c>
      <c r="B6" t="s">
        <v>378</v>
      </c>
      <c r="C6" s="449">
        <v>45291</v>
      </c>
      <c r="D6" t="s">
        <v>587</v>
      </c>
      <c r="E6"/>
      <c r="F6" t="s">
        <v>590</v>
      </c>
      <c r="G6" s="449">
        <v>45287</v>
      </c>
      <c r="H6">
        <v>25000</v>
      </c>
      <c r="I6" t="s">
        <v>586</v>
      </c>
      <c r="J6" t="s">
        <v>611</v>
      </c>
      <c r="K6">
        <v>1</v>
      </c>
      <c r="L6">
        <v>1</v>
      </c>
      <c r="M6"/>
    </row>
    <row r="7" spans="1:13" x14ac:dyDescent="0.3">
      <c r="A7" t="s">
        <v>379</v>
      </c>
      <c r="B7" t="s">
        <v>378</v>
      </c>
      <c r="C7" s="449">
        <v>45322</v>
      </c>
      <c r="D7" t="s">
        <v>587</v>
      </c>
      <c r="E7"/>
      <c r="F7" t="s">
        <v>590</v>
      </c>
      <c r="G7" s="449">
        <v>45301</v>
      </c>
      <c r="H7">
        <v>22000</v>
      </c>
      <c r="I7" t="s">
        <v>586</v>
      </c>
      <c r="J7" t="s">
        <v>612</v>
      </c>
      <c r="K7">
        <v>1</v>
      </c>
      <c r="L7">
        <v>1</v>
      </c>
      <c r="M7"/>
    </row>
    <row r="8" spans="1:13" x14ac:dyDescent="0.3">
      <c r="A8" t="s">
        <v>379</v>
      </c>
      <c r="B8" t="s">
        <v>378</v>
      </c>
      <c r="C8" s="449">
        <v>45322</v>
      </c>
      <c r="D8" t="s">
        <v>587</v>
      </c>
      <c r="E8"/>
      <c r="F8" t="s">
        <v>590</v>
      </c>
      <c r="G8" s="449">
        <v>45315</v>
      </c>
      <c r="H8">
        <v>19000</v>
      </c>
      <c r="I8" t="s">
        <v>586</v>
      </c>
      <c r="J8" t="s">
        <v>612</v>
      </c>
      <c r="K8">
        <v>1</v>
      </c>
      <c r="L8">
        <v>1</v>
      </c>
      <c r="M8"/>
    </row>
    <row r="9" spans="1:13" x14ac:dyDescent="0.3">
      <c r="A9" t="s">
        <v>379</v>
      </c>
      <c r="B9" t="s">
        <v>378</v>
      </c>
      <c r="C9" s="449">
        <v>45351</v>
      </c>
      <c r="D9" t="s">
        <v>587</v>
      </c>
      <c r="E9"/>
      <c r="F9" t="s">
        <v>590</v>
      </c>
      <c r="G9" s="449">
        <v>45329</v>
      </c>
      <c r="H9">
        <v>22000</v>
      </c>
      <c r="I9" t="s">
        <v>586</v>
      </c>
      <c r="J9" t="s">
        <v>613</v>
      </c>
      <c r="K9">
        <v>1</v>
      </c>
      <c r="L9">
        <v>1</v>
      </c>
      <c r="M9"/>
    </row>
    <row r="10" spans="1:13" x14ac:dyDescent="0.3">
      <c r="A10" t="s">
        <v>379</v>
      </c>
      <c r="B10" t="s">
        <v>378</v>
      </c>
      <c r="C10" s="449">
        <v>45351</v>
      </c>
      <c r="D10" t="s">
        <v>587</v>
      </c>
      <c r="E10"/>
      <c r="F10" t="s">
        <v>590</v>
      </c>
      <c r="G10" s="449">
        <v>45343</v>
      </c>
      <c r="H10">
        <v>20000</v>
      </c>
      <c r="I10" t="s">
        <v>586</v>
      </c>
      <c r="J10" t="s">
        <v>613</v>
      </c>
      <c r="K10">
        <v>1</v>
      </c>
      <c r="L10">
        <v>1</v>
      </c>
      <c r="M10"/>
    </row>
    <row r="11" spans="1:13" x14ac:dyDescent="0.3">
      <c r="A11" t="s">
        <v>379</v>
      </c>
      <c r="B11" t="s">
        <v>378</v>
      </c>
      <c r="C11" s="449">
        <v>45382</v>
      </c>
      <c r="D11" t="s">
        <v>587</v>
      </c>
      <c r="E11"/>
      <c r="F11" t="s">
        <v>590</v>
      </c>
      <c r="G11" s="449">
        <v>45357</v>
      </c>
      <c r="H11">
        <v>18000</v>
      </c>
      <c r="I11" t="s">
        <v>586</v>
      </c>
      <c r="J11" t="s">
        <v>614</v>
      </c>
      <c r="K11">
        <v>1</v>
      </c>
      <c r="L11">
        <v>1</v>
      </c>
      <c r="M11"/>
    </row>
    <row r="12" spans="1:13" x14ac:dyDescent="0.3">
      <c r="A12" t="s">
        <v>379</v>
      </c>
      <c r="B12" t="s">
        <v>378</v>
      </c>
      <c r="C12" s="449">
        <v>45382</v>
      </c>
      <c r="D12" t="s">
        <v>587</v>
      </c>
      <c r="E12"/>
      <c r="F12" t="s">
        <v>590</v>
      </c>
      <c r="G12" s="449">
        <v>45371</v>
      </c>
      <c r="H12">
        <v>21000</v>
      </c>
      <c r="I12" t="s">
        <v>586</v>
      </c>
      <c r="J12" t="s">
        <v>614</v>
      </c>
      <c r="K12">
        <v>1</v>
      </c>
      <c r="L12">
        <v>1</v>
      </c>
      <c r="M12"/>
    </row>
    <row r="13" spans="1:13" x14ac:dyDescent="0.3">
      <c r="A13" t="s">
        <v>379</v>
      </c>
      <c r="B13" t="s">
        <v>378</v>
      </c>
      <c r="C13" s="449">
        <v>45412</v>
      </c>
      <c r="D13" t="s">
        <v>587</v>
      </c>
      <c r="E13"/>
      <c r="F13" t="s">
        <v>590</v>
      </c>
      <c r="G13" s="449">
        <v>45385</v>
      </c>
      <c r="H13">
        <v>22000</v>
      </c>
      <c r="I13" t="s">
        <v>586</v>
      </c>
      <c r="J13" t="s">
        <v>615</v>
      </c>
      <c r="K13">
        <v>1</v>
      </c>
      <c r="L13">
        <v>1</v>
      </c>
      <c r="M13"/>
    </row>
    <row r="14" spans="1:13" x14ac:dyDescent="0.3">
      <c r="A14" t="s">
        <v>379</v>
      </c>
      <c r="B14" t="s">
        <v>378</v>
      </c>
      <c r="C14" s="449">
        <v>45412</v>
      </c>
      <c r="D14" t="s">
        <v>587</v>
      </c>
      <c r="E14"/>
      <c r="F14" t="s">
        <v>590</v>
      </c>
      <c r="G14" s="449">
        <v>45399</v>
      </c>
      <c r="H14">
        <v>22500</v>
      </c>
      <c r="I14" t="s">
        <v>586</v>
      </c>
      <c r="J14" t="s">
        <v>615</v>
      </c>
      <c r="K14">
        <v>1</v>
      </c>
      <c r="L14">
        <v>1</v>
      </c>
      <c r="M14"/>
    </row>
    <row r="15" spans="1:13" x14ac:dyDescent="0.3">
      <c r="A15" t="s">
        <v>379</v>
      </c>
      <c r="B15" t="s">
        <v>378</v>
      </c>
      <c r="C15" s="449">
        <v>45443</v>
      </c>
      <c r="D15" t="s">
        <v>587</v>
      </c>
      <c r="E15"/>
      <c r="F15" t="s">
        <v>590</v>
      </c>
      <c r="G15" s="449">
        <v>45413</v>
      </c>
      <c r="H15">
        <v>25000</v>
      </c>
      <c r="I15" t="s">
        <v>586</v>
      </c>
      <c r="J15" t="s">
        <v>616</v>
      </c>
      <c r="K15">
        <v>1</v>
      </c>
      <c r="L15">
        <v>1</v>
      </c>
      <c r="M15"/>
    </row>
    <row r="16" spans="1:13" x14ac:dyDescent="0.3">
      <c r="A16" t="s">
        <v>379</v>
      </c>
      <c r="B16" t="s">
        <v>378</v>
      </c>
      <c r="C16" s="449">
        <v>45443</v>
      </c>
      <c r="D16" t="s">
        <v>587</v>
      </c>
      <c r="E16"/>
      <c r="F16" t="s">
        <v>590</v>
      </c>
      <c r="G16" s="449">
        <v>45427</v>
      </c>
      <c r="H16">
        <v>26000</v>
      </c>
      <c r="I16" t="s">
        <v>586</v>
      </c>
      <c r="J16" t="s">
        <v>616</v>
      </c>
      <c r="K16">
        <v>1</v>
      </c>
      <c r="L16">
        <v>1</v>
      </c>
      <c r="M16"/>
    </row>
    <row r="17" spans="1:13" x14ac:dyDescent="0.3">
      <c r="A17" t="s">
        <v>379</v>
      </c>
      <c r="B17" t="s">
        <v>378</v>
      </c>
      <c r="C17" s="449">
        <v>45443</v>
      </c>
      <c r="D17" t="s">
        <v>587</v>
      </c>
      <c r="E17"/>
      <c r="F17" t="s">
        <v>590</v>
      </c>
      <c r="G17" s="449">
        <v>45441</v>
      </c>
      <c r="H17">
        <v>26000</v>
      </c>
      <c r="I17" t="s">
        <v>586</v>
      </c>
      <c r="J17" t="s">
        <v>616</v>
      </c>
      <c r="K17">
        <v>1</v>
      </c>
      <c r="L17">
        <v>1</v>
      </c>
      <c r="M17"/>
    </row>
    <row r="18" spans="1:13" x14ac:dyDescent="0.3">
      <c r="A18" t="s">
        <v>379</v>
      </c>
      <c r="B18" t="s">
        <v>378</v>
      </c>
      <c r="C18" s="449">
        <v>45473</v>
      </c>
      <c r="D18" t="s">
        <v>587</v>
      </c>
      <c r="E18"/>
      <c r="F18" t="s">
        <v>590</v>
      </c>
      <c r="G18" s="449">
        <v>45455</v>
      </c>
      <c r="H18">
        <v>26000</v>
      </c>
      <c r="I18" t="s">
        <v>586</v>
      </c>
      <c r="J18" t="s">
        <v>617</v>
      </c>
      <c r="K18">
        <v>1</v>
      </c>
      <c r="L18">
        <v>1</v>
      </c>
      <c r="M18"/>
    </row>
    <row r="19" spans="1:13" x14ac:dyDescent="0.3">
      <c r="A19" t="s">
        <v>379</v>
      </c>
      <c r="B19" t="s">
        <v>378</v>
      </c>
      <c r="C19" s="449">
        <v>45473</v>
      </c>
      <c r="D19" t="s">
        <v>587</v>
      </c>
      <c r="E19"/>
      <c r="F19" t="s">
        <v>590</v>
      </c>
      <c r="G19" s="449">
        <v>45469</v>
      </c>
      <c r="H19">
        <v>25000</v>
      </c>
      <c r="I19" t="s">
        <v>586</v>
      </c>
      <c r="J19" t="s">
        <v>617</v>
      </c>
      <c r="K19">
        <v>1</v>
      </c>
      <c r="L19">
        <v>1</v>
      </c>
      <c r="M19"/>
    </row>
    <row r="20" spans="1:13" x14ac:dyDescent="0.3">
      <c r="A20" t="s">
        <v>379</v>
      </c>
      <c r="B20" t="s">
        <v>378</v>
      </c>
      <c r="C20" s="449">
        <v>45504</v>
      </c>
      <c r="D20" t="s">
        <v>587</v>
      </c>
      <c r="E20"/>
      <c r="F20" t="s">
        <v>590</v>
      </c>
      <c r="G20" s="449">
        <v>45483</v>
      </c>
      <c r="H20">
        <v>27000</v>
      </c>
      <c r="I20" t="s">
        <v>586</v>
      </c>
      <c r="J20" t="s">
        <v>618</v>
      </c>
      <c r="K20">
        <v>1</v>
      </c>
      <c r="L20">
        <v>1</v>
      </c>
      <c r="M20"/>
    </row>
    <row r="21" spans="1:13" x14ac:dyDescent="0.3">
      <c r="A21" t="s">
        <v>379</v>
      </c>
      <c r="B21" t="s">
        <v>378</v>
      </c>
      <c r="C21" s="449">
        <v>45504</v>
      </c>
      <c r="D21" t="s">
        <v>587</v>
      </c>
      <c r="E21"/>
      <c r="F21" t="s">
        <v>590</v>
      </c>
      <c r="G21" s="449">
        <v>45496</v>
      </c>
      <c r="H21">
        <v>26000</v>
      </c>
      <c r="I21" t="s">
        <v>586</v>
      </c>
      <c r="J21" t="s">
        <v>618</v>
      </c>
      <c r="K21">
        <v>1</v>
      </c>
      <c r="L21">
        <v>1</v>
      </c>
      <c r="M21"/>
    </row>
    <row r="22" spans="1:13" x14ac:dyDescent="0.3">
      <c r="A22" t="s">
        <v>379</v>
      </c>
      <c r="B22" t="s">
        <v>378</v>
      </c>
      <c r="C22" s="449">
        <v>45535</v>
      </c>
      <c r="D22" t="s">
        <v>587</v>
      </c>
      <c r="E22"/>
      <c r="F22" t="s">
        <v>590</v>
      </c>
      <c r="G22" s="449">
        <v>45511</v>
      </c>
      <c r="H22">
        <v>26000</v>
      </c>
      <c r="I22" t="s">
        <v>586</v>
      </c>
      <c r="J22" t="s">
        <v>619</v>
      </c>
      <c r="K22">
        <v>1</v>
      </c>
      <c r="L22">
        <v>1</v>
      </c>
      <c r="M22"/>
    </row>
    <row r="23" spans="1:13" x14ac:dyDescent="0.3">
      <c r="A23" t="s">
        <v>379</v>
      </c>
      <c r="B23" t="s">
        <v>378</v>
      </c>
      <c r="C23" s="449">
        <v>45535</v>
      </c>
      <c r="D23" t="s">
        <v>587</v>
      </c>
      <c r="E23"/>
      <c r="F23" t="s">
        <v>590</v>
      </c>
      <c r="G23" s="449">
        <v>45525</v>
      </c>
      <c r="H23">
        <v>28000</v>
      </c>
      <c r="I23" t="s">
        <v>586</v>
      </c>
      <c r="J23" t="s">
        <v>619</v>
      </c>
      <c r="K23">
        <v>1</v>
      </c>
      <c r="L23">
        <v>1</v>
      </c>
      <c r="M23"/>
    </row>
    <row r="24" spans="1:13" x14ac:dyDescent="0.3">
      <c r="A24" t="s">
        <v>379</v>
      </c>
      <c r="B24" t="s">
        <v>378</v>
      </c>
      <c r="C24" s="449">
        <v>45565</v>
      </c>
      <c r="D24" t="s">
        <v>587</v>
      </c>
      <c r="E24"/>
      <c r="F24" t="s">
        <v>590</v>
      </c>
      <c r="G24" s="449">
        <v>45538</v>
      </c>
      <c r="H24">
        <v>27000</v>
      </c>
      <c r="I24" t="s">
        <v>586</v>
      </c>
      <c r="J24" t="s">
        <v>620</v>
      </c>
      <c r="K24">
        <v>1</v>
      </c>
      <c r="L24">
        <v>1</v>
      </c>
      <c r="M24"/>
    </row>
    <row r="25" spans="1:13" x14ac:dyDescent="0.3">
      <c r="A25" t="s">
        <v>379</v>
      </c>
      <c r="B25" t="s">
        <v>378</v>
      </c>
      <c r="C25" s="449">
        <v>45565</v>
      </c>
      <c r="D25" t="s">
        <v>587</v>
      </c>
      <c r="E25"/>
      <c r="F25" t="s">
        <v>590</v>
      </c>
      <c r="G25" s="449">
        <v>45553</v>
      </c>
      <c r="H25">
        <v>29000</v>
      </c>
      <c r="I25" t="s">
        <v>586</v>
      </c>
      <c r="J25" t="s">
        <v>620</v>
      </c>
      <c r="K25">
        <v>1</v>
      </c>
      <c r="L25">
        <v>1</v>
      </c>
      <c r="M25"/>
    </row>
    <row r="26" spans="1:13" x14ac:dyDescent="0.3">
      <c r="A26" t="s">
        <v>379</v>
      </c>
      <c r="B26" t="s">
        <v>378</v>
      </c>
      <c r="C26" s="449">
        <v>45596</v>
      </c>
      <c r="D26" t="s">
        <v>587</v>
      </c>
      <c r="E26"/>
      <c r="F26" t="s">
        <v>590</v>
      </c>
      <c r="G26" s="449">
        <v>45567</v>
      </c>
      <c r="H26">
        <v>28000</v>
      </c>
      <c r="I26" t="s">
        <v>586</v>
      </c>
      <c r="J26" t="s">
        <v>621</v>
      </c>
      <c r="K26">
        <v>1</v>
      </c>
      <c r="L26">
        <v>1</v>
      </c>
      <c r="M26"/>
    </row>
    <row r="27" spans="1:13" x14ac:dyDescent="0.3">
      <c r="A27" t="s">
        <v>379</v>
      </c>
      <c r="B27" t="s">
        <v>378</v>
      </c>
      <c r="C27" s="449">
        <v>45596</v>
      </c>
      <c r="D27" t="s">
        <v>587</v>
      </c>
      <c r="E27"/>
      <c r="F27" t="s">
        <v>590</v>
      </c>
      <c r="G27" s="449">
        <v>45581</v>
      </c>
      <c r="H27">
        <v>26000</v>
      </c>
      <c r="I27" t="s">
        <v>586</v>
      </c>
      <c r="J27" t="s">
        <v>621</v>
      </c>
      <c r="K27">
        <v>1</v>
      </c>
      <c r="L27">
        <v>1</v>
      </c>
      <c r="M27"/>
    </row>
    <row r="28" spans="1:13" x14ac:dyDescent="0.3">
      <c r="A28" t="s">
        <v>379</v>
      </c>
      <c r="B28" t="s">
        <v>378</v>
      </c>
      <c r="C28" s="449">
        <v>45596</v>
      </c>
      <c r="D28" t="s">
        <v>587</v>
      </c>
      <c r="E28"/>
      <c r="F28" t="s">
        <v>590</v>
      </c>
      <c r="G28" s="449">
        <v>45595</v>
      </c>
      <c r="H28">
        <v>26000</v>
      </c>
      <c r="I28" t="s">
        <v>586</v>
      </c>
      <c r="J28" t="s">
        <v>621</v>
      </c>
      <c r="K28">
        <v>1</v>
      </c>
      <c r="L28">
        <v>1</v>
      </c>
      <c r="M28"/>
    </row>
    <row r="29" spans="1:13" x14ac:dyDescent="0.3">
      <c r="A29" t="s">
        <v>379</v>
      </c>
      <c r="B29" t="s">
        <v>378</v>
      </c>
      <c r="C29" s="449">
        <v>45626</v>
      </c>
      <c r="D29" t="s">
        <v>587</v>
      </c>
      <c r="E29"/>
      <c r="F29" t="s">
        <v>590</v>
      </c>
      <c r="G29" s="449">
        <v>45609</v>
      </c>
      <c r="H29">
        <v>28000</v>
      </c>
      <c r="I29" t="s">
        <v>586</v>
      </c>
      <c r="J29" t="s">
        <v>622</v>
      </c>
      <c r="K29">
        <v>1</v>
      </c>
      <c r="L29">
        <v>1</v>
      </c>
      <c r="M29"/>
    </row>
    <row r="30" spans="1:13" x14ac:dyDescent="0.3">
      <c r="A30" t="s">
        <v>379</v>
      </c>
      <c r="B30" t="s">
        <v>378</v>
      </c>
      <c r="C30" s="449">
        <v>45626</v>
      </c>
      <c r="D30" t="s">
        <v>587</v>
      </c>
      <c r="E30"/>
      <c r="F30" t="s">
        <v>590</v>
      </c>
      <c r="G30" s="449">
        <v>45622</v>
      </c>
      <c r="H30">
        <v>28000</v>
      </c>
      <c r="I30" t="s">
        <v>586</v>
      </c>
      <c r="J30" t="s">
        <v>622</v>
      </c>
      <c r="K30">
        <v>1</v>
      </c>
      <c r="L30">
        <v>1</v>
      </c>
      <c r="M30"/>
    </row>
    <row r="31" spans="1:13" x14ac:dyDescent="0.3">
      <c r="A31" t="s">
        <v>379</v>
      </c>
      <c r="B31" t="s">
        <v>378</v>
      </c>
      <c r="C31" s="449">
        <v>45657</v>
      </c>
      <c r="D31" t="s">
        <v>587</v>
      </c>
      <c r="E31"/>
      <c r="F31" t="s">
        <v>590</v>
      </c>
      <c r="G31" s="449">
        <v>45637</v>
      </c>
      <c r="H31">
        <v>30000</v>
      </c>
      <c r="I31" t="s">
        <v>586</v>
      </c>
      <c r="J31" t="s">
        <v>580</v>
      </c>
      <c r="K31">
        <v>1</v>
      </c>
      <c r="L31">
        <v>1</v>
      </c>
      <c r="M31"/>
    </row>
    <row r="32" spans="1:13" x14ac:dyDescent="0.3">
      <c r="A32" t="s">
        <v>379</v>
      </c>
      <c r="B32" t="s">
        <v>378</v>
      </c>
      <c r="C32" s="449">
        <v>45657</v>
      </c>
      <c r="D32" t="s">
        <v>587</v>
      </c>
      <c r="E32"/>
      <c r="F32" t="s">
        <v>590</v>
      </c>
      <c r="G32" s="449">
        <v>45649</v>
      </c>
      <c r="H32">
        <v>30000</v>
      </c>
      <c r="I32" t="s">
        <v>586</v>
      </c>
      <c r="J32" t="s">
        <v>580</v>
      </c>
      <c r="K32">
        <v>1</v>
      </c>
      <c r="L32">
        <v>1</v>
      </c>
      <c r="M32"/>
    </row>
    <row r="33" spans="1:13" x14ac:dyDescent="0.3">
      <c r="A33" t="s">
        <v>379</v>
      </c>
      <c r="B33" t="s">
        <v>378</v>
      </c>
      <c r="C33" s="449">
        <v>45688</v>
      </c>
      <c r="D33" t="s">
        <v>587</v>
      </c>
      <c r="E33"/>
      <c r="F33" t="s">
        <v>590</v>
      </c>
      <c r="G33" s="449">
        <v>45665</v>
      </c>
      <c r="H33">
        <v>30000</v>
      </c>
      <c r="I33" t="s">
        <v>586</v>
      </c>
      <c r="J33" t="s">
        <v>623</v>
      </c>
      <c r="K33">
        <v>1</v>
      </c>
      <c r="L33">
        <v>1</v>
      </c>
      <c r="M33"/>
    </row>
    <row r="34" spans="1:13" x14ac:dyDescent="0.3">
      <c r="A34" t="s">
        <v>379</v>
      </c>
      <c r="B34" t="s">
        <v>378</v>
      </c>
      <c r="C34" s="449">
        <v>45688</v>
      </c>
      <c r="D34" t="s">
        <v>587</v>
      </c>
      <c r="E34"/>
      <c r="F34" t="s">
        <v>590</v>
      </c>
      <c r="G34" s="449">
        <v>45678</v>
      </c>
      <c r="H34">
        <v>25000</v>
      </c>
      <c r="I34" t="s">
        <v>586</v>
      </c>
      <c r="J34" t="s">
        <v>623</v>
      </c>
      <c r="K34">
        <v>1</v>
      </c>
      <c r="L34">
        <v>1</v>
      </c>
      <c r="M34"/>
    </row>
    <row r="35" spans="1:13" x14ac:dyDescent="0.3">
      <c r="A35" t="s">
        <v>379</v>
      </c>
      <c r="B35" t="s">
        <v>378</v>
      </c>
      <c r="C35" s="449">
        <v>45716</v>
      </c>
      <c r="D35" t="s">
        <v>587</v>
      </c>
      <c r="E35"/>
      <c r="F35" t="s">
        <v>590</v>
      </c>
      <c r="G35" s="449">
        <v>45693</v>
      </c>
      <c r="H35">
        <v>31000</v>
      </c>
      <c r="I35" t="s">
        <v>586</v>
      </c>
      <c r="J35" t="s">
        <v>624</v>
      </c>
      <c r="K35">
        <v>1</v>
      </c>
      <c r="L35">
        <v>1</v>
      </c>
      <c r="M35"/>
    </row>
    <row r="36" spans="1:13" x14ac:dyDescent="0.3">
      <c r="A36" t="s">
        <v>379</v>
      </c>
      <c r="B36" t="s">
        <v>378</v>
      </c>
      <c r="C36" s="449">
        <v>45716</v>
      </c>
      <c r="D36" t="s">
        <v>587</v>
      </c>
      <c r="E36"/>
      <c r="F36" t="s">
        <v>590</v>
      </c>
      <c r="G36" s="449">
        <v>45706</v>
      </c>
      <c r="H36">
        <v>30000</v>
      </c>
      <c r="I36" t="s">
        <v>586</v>
      </c>
      <c r="J36" t="s">
        <v>624</v>
      </c>
      <c r="K36">
        <v>1</v>
      </c>
      <c r="L36">
        <v>1</v>
      </c>
      <c r="M36"/>
    </row>
    <row r="37" spans="1:13" x14ac:dyDescent="0.3">
      <c r="A37" t="s">
        <v>379</v>
      </c>
      <c r="B37" t="s">
        <v>378</v>
      </c>
      <c r="C37" s="449">
        <v>45747</v>
      </c>
      <c r="D37" t="s">
        <v>587</v>
      </c>
      <c r="E37"/>
      <c r="F37" t="s">
        <v>590</v>
      </c>
      <c r="G37" s="449">
        <v>45721</v>
      </c>
      <c r="H37">
        <v>28000</v>
      </c>
      <c r="I37" t="s">
        <v>586</v>
      </c>
      <c r="J37" t="s">
        <v>625</v>
      </c>
      <c r="K37">
        <v>1</v>
      </c>
      <c r="L37">
        <v>1</v>
      </c>
      <c r="M37"/>
    </row>
    <row r="38" spans="1:13" x14ac:dyDescent="0.3">
      <c r="A38" t="s">
        <v>379</v>
      </c>
      <c r="B38" t="s">
        <v>378</v>
      </c>
      <c r="C38" s="449">
        <v>45747</v>
      </c>
      <c r="D38" t="s">
        <v>587</v>
      </c>
      <c r="E38"/>
      <c r="F38" t="s">
        <v>590</v>
      </c>
      <c r="G38" s="449">
        <v>45735</v>
      </c>
      <c r="H38">
        <v>31000</v>
      </c>
      <c r="I38" t="s">
        <v>586</v>
      </c>
      <c r="J38" t="s">
        <v>625</v>
      </c>
      <c r="K38">
        <v>1</v>
      </c>
      <c r="L38">
        <v>1</v>
      </c>
      <c r="M38"/>
    </row>
    <row r="39" spans="1:13" x14ac:dyDescent="0.3">
      <c r="A39" t="s">
        <v>379</v>
      </c>
      <c r="B39" t="s">
        <v>378</v>
      </c>
      <c r="C39" s="449">
        <v>45747</v>
      </c>
      <c r="D39" t="s">
        <v>587</v>
      </c>
      <c r="E39"/>
      <c r="F39" t="s">
        <v>590</v>
      </c>
      <c r="G39" s="449">
        <v>45735</v>
      </c>
      <c r="H39">
        <v>3000</v>
      </c>
      <c r="I39" t="s">
        <v>586</v>
      </c>
      <c r="J39" t="s">
        <v>625</v>
      </c>
      <c r="K39">
        <v>1</v>
      </c>
      <c r="L39">
        <v>1</v>
      </c>
      <c r="M39"/>
    </row>
    <row r="40" spans="1:13" x14ac:dyDescent="0.3">
      <c r="A40" t="s">
        <v>379</v>
      </c>
      <c r="B40" t="s">
        <v>378</v>
      </c>
      <c r="C40" s="449">
        <v>45777</v>
      </c>
      <c r="D40" t="s">
        <v>587</v>
      </c>
      <c r="E40"/>
      <c r="F40" t="s">
        <v>590</v>
      </c>
      <c r="G40" s="449">
        <v>45749</v>
      </c>
      <c r="H40">
        <v>31000</v>
      </c>
      <c r="I40" t="s">
        <v>586</v>
      </c>
      <c r="J40" t="s">
        <v>626</v>
      </c>
      <c r="K40">
        <v>1</v>
      </c>
      <c r="L40">
        <v>1</v>
      </c>
      <c r="M40"/>
    </row>
    <row r="41" spans="1:13" x14ac:dyDescent="0.3">
      <c r="A41" t="s">
        <v>379</v>
      </c>
      <c r="B41" t="s">
        <v>378</v>
      </c>
      <c r="C41" s="449">
        <v>45777</v>
      </c>
      <c r="D41" t="s">
        <v>587</v>
      </c>
      <c r="E41"/>
      <c r="F41" t="s">
        <v>590</v>
      </c>
      <c r="G41" s="449">
        <v>45762</v>
      </c>
      <c r="H41">
        <v>30000</v>
      </c>
      <c r="I41" t="s">
        <v>586</v>
      </c>
      <c r="J41" t="s">
        <v>626</v>
      </c>
      <c r="K41">
        <v>1</v>
      </c>
      <c r="L41">
        <v>1</v>
      </c>
      <c r="M41"/>
    </row>
    <row r="42" spans="1:13" x14ac:dyDescent="0.3">
      <c r="A42" t="s">
        <v>379</v>
      </c>
      <c r="B42" t="s">
        <v>378</v>
      </c>
      <c r="C42" s="449">
        <v>45777</v>
      </c>
      <c r="D42" t="s">
        <v>587</v>
      </c>
      <c r="E42"/>
      <c r="F42" t="s">
        <v>590</v>
      </c>
      <c r="G42" s="449">
        <v>45777</v>
      </c>
      <c r="H42">
        <v>31000</v>
      </c>
      <c r="I42" t="s">
        <v>586</v>
      </c>
      <c r="J42" t="s">
        <v>626</v>
      </c>
      <c r="K42">
        <v>1</v>
      </c>
      <c r="L42">
        <v>1</v>
      </c>
      <c r="M42"/>
    </row>
    <row r="43" spans="1:13" x14ac:dyDescent="0.3">
      <c r="A43" t="s">
        <v>379</v>
      </c>
      <c r="B43" t="s">
        <v>378</v>
      </c>
      <c r="C43" s="449">
        <v>45808</v>
      </c>
      <c r="D43" t="s">
        <v>587</v>
      </c>
      <c r="E43"/>
      <c r="F43" t="s">
        <v>590</v>
      </c>
      <c r="G43" s="449">
        <v>45790</v>
      </c>
      <c r="H43">
        <v>30000</v>
      </c>
      <c r="I43" t="s">
        <v>586</v>
      </c>
      <c r="J43" t="s">
        <v>627</v>
      </c>
      <c r="K43">
        <v>1</v>
      </c>
      <c r="L43">
        <v>1</v>
      </c>
      <c r="M43"/>
    </row>
    <row r="44" spans="1:13" x14ac:dyDescent="0.3">
      <c r="A44" t="s">
        <v>379</v>
      </c>
      <c r="B44" t="s">
        <v>378</v>
      </c>
      <c r="C44" s="449">
        <v>45808</v>
      </c>
      <c r="D44" t="s">
        <v>587</v>
      </c>
      <c r="E44"/>
      <c r="F44" t="s">
        <v>590</v>
      </c>
      <c r="G44" s="449">
        <v>45805</v>
      </c>
      <c r="H44">
        <v>30000</v>
      </c>
      <c r="I44" t="s">
        <v>586</v>
      </c>
      <c r="J44" t="s">
        <v>627</v>
      </c>
      <c r="K44">
        <v>1</v>
      </c>
      <c r="L44">
        <v>1</v>
      </c>
      <c r="M44"/>
    </row>
    <row r="45" spans="1:13" x14ac:dyDescent="0.3">
      <c r="A45" t="s">
        <v>379</v>
      </c>
      <c r="B45" t="s">
        <v>378</v>
      </c>
      <c r="C45" s="449">
        <v>45838</v>
      </c>
      <c r="D45" t="s">
        <v>587</v>
      </c>
      <c r="E45"/>
      <c r="F45" t="s">
        <v>590</v>
      </c>
      <c r="G45" s="449">
        <v>45819</v>
      </c>
      <c r="H45">
        <v>31000</v>
      </c>
      <c r="I45" t="s">
        <v>586</v>
      </c>
      <c r="J45" t="s">
        <v>628</v>
      </c>
      <c r="K45">
        <v>1</v>
      </c>
      <c r="L45">
        <v>1</v>
      </c>
      <c r="M45"/>
    </row>
    <row r="46" spans="1:13" x14ac:dyDescent="0.3">
      <c r="A46" t="s">
        <v>379</v>
      </c>
      <c r="B46" t="s">
        <v>378</v>
      </c>
      <c r="C46" s="449">
        <v>45838</v>
      </c>
      <c r="D46" t="s">
        <v>587</v>
      </c>
      <c r="E46"/>
      <c r="F46" t="s">
        <v>590</v>
      </c>
      <c r="G46" s="449">
        <v>45833</v>
      </c>
      <c r="H46">
        <v>28000</v>
      </c>
      <c r="I46" t="s">
        <v>586</v>
      </c>
      <c r="J46" t="s">
        <v>628</v>
      </c>
      <c r="K46">
        <v>1</v>
      </c>
      <c r="L46">
        <v>1</v>
      </c>
      <c r="M46"/>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BC83-890C-4B88-97B3-88E6B3A44345}">
  <sheetPr codeName="Sheet25"/>
  <dimension ref="A1:M25"/>
  <sheetViews>
    <sheetView showGridLines="0" zoomScaleNormal="100" workbookViewId="0">
      <pane ySplit="1" topLeftCell="A2" activePane="bottomLeft" state="frozen"/>
      <selection activeCell="I48" sqref="I48"/>
      <selection pane="bottomLeft" activeCell="J40" sqref="J40"/>
    </sheetView>
  </sheetViews>
  <sheetFormatPr defaultColWidth="9.109375" defaultRowHeight="14.4" x14ac:dyDescent="0.3"/>
  <cols>
    <col min="1" max="1" width="25.5546875" style="459" bestFit="1" customWidth="1"/>
    <col min="2" max="2" width="18.88671875" style="459" bestFit="1" customWidth="1"/>
    <col min="3" max="3" width="21.88671875" style="459" bestFit="1" customWidth="1"/>
    <col min="4" max="4" width="21.109375" style="459" bestFit="1" customWidth="1"/>
    <col min="5" max="5" width="9.44140625" style="459" bestFit="1" customWidth="1"/>
    <col min="6" max="6" width="20.5546875" style="459" bestFit="1" customWidth="1"/>
    <col min="7" max="7" width="10.44140625" style="459" bestFit="1" customWidth="1"/>
    <col min="8" max="8" width="9.33203125" style="459" bestFit="1" customWidth="1"/>
    <col min="9" max="9" width="5.33203125" style="459" bestFit="1" customWidth="1"/>
    <col min="10" max="10" width="113.554687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629</v>
      </c>
      <c r="B2" t="s">
        <v>372</v>
      </c>
      <c r="C2" s="449">
        <v>44926</v>
      </c>
      <c r="D2" t="s">
        <v>597</v>
      </c>
      <c r="E2"/>
      <c r="F2" t="s">
        <v>590</v>
      </c>
      <c r="G2" s="449">
        <v>44926</v>
      </c>
      <c r="H2">
        <v>7000</v>
      </c>
      <c r="I2" t="s">
        <v>586</v>
      </c>
      <c r="J2" t="s">
        <v>630</v>
      </c>
      <c r="K2">
        <v>2</v>
      </c>
      <c r="L2">
        <v>1</v>
      </c>
      <c r="M2"/>
    </row>
    <row r="3" spans="1:13" x14ac:dyDescent="0.3">
      <c r="A3" t="s">
        <v>629</v>
      </c>
      <c r="B3" t="s">
        <v>372</v>
      </c>
      <c r="C3" s="449">
        <v>44957</v>
      </c>
      <c r="D3" t="s">
        <v>585</v>
      </c>
      <c r="E3"/>
      <c r="F3" t="s">
        <v>590</v>
      </c>
      <c r="G3" s="449">
        <v>44936</v>
      </c>
      <c r="H3">
        <v>22000</v>
      </c>
      <c r="I3" t="s">
        <v>586</v>
      </c>
      <c r="J3" t="s">
        <v>630</v>
      </c>
      <c r="K3">
        <v>2</v>
      </c>
      <c r="L3">
        <v>1</v>
      </c>
      <c r="M3"/>
    </row>
    <row r="4" spans="1:13" x14ac:dyDescent="0.3">
      <c r="A4" t="s">
        <v>629</v>
      </c>
      <c r="B4" t="s">
        <v>372</v>
      </c>
      <c r="C4" s="449">
        <v>44957</v>
      </c>
      <c r="D4" t="s">
        <v>585</v>
      </c>
      <c r="E4"/>
      <c r="F4" t="s">
        <v>590</v>
      </c>
      <c r="G4" s="449">
        <v>44951</v>
      </c>
      <c r="H4">
        <v>29000</v>
      </c>
      <c r="I4" t="s">
        <v>586</v>
      </c>
      <c r="J4" t="s">
        <v>630</v>
      </c>
      <c r="K4">
        <v>2</v>
      </c>
      <c r="L4">
        <v>1</v>
      </c>
      <c r="M4"/>
    </row>
    <row r="5" spans="1:13" x14ac:dyDescent="0.3">
      <c r="A5" t="s">
        <v>629</v>
      </c>
      <c r="B5" t="s">
        <v>372</v>
      </c>
      <c r="C5" s="449">
        <v>44985</v>
      </c>
      <c r="D5" t="s">
        <v>585</v>
      </c>
      <c r="E5"/>
      <c r="F5" t="s">
        <v>590</v>
      </c>
      <c r="G5" s="449">
        <v>44965</v>
      </c>
      <c r="H5">
        <v>30000</v>
      </c>
      <c r="I5" t="s">
        <v>586</v>
      </c>
      <c r="J5" t="s">
        <v>631</v>
      </c>
      <c r="K5">
        <v>2</v>
      </c>
      <c r="L5">
        <v>1</v>
      </c>
      <c r="M5"/>
    </row>
    <row r="6" spans="1:13" x14ac:dyDescent="0.3">
      <c r="A6" t="s">
        <v>629</v>
      </c>
      <c r="B6" t="s">
        <v>372</v>
      </c>
      <c r="C6" s="449">
        <v>44985</v>
      </c>
      <c r="D6" t="s">
        <v>585</v>
      </c>
      <c r="E6"/>
      <c r="F6" t="s">
        <v>590</v>
      </c>
      <c r="G6" s="449">
        <v>44979</v>
      </c>
      <c r="H6">
        <v>27000</v>
      </c>
      <c r="I6" t="s">
        <v>586</v>
      </c>
      <c r="J6" t="s">
        <v>631</v>
      </c>
      <c r="K6">
        <v>2</v>
      </c>
      <c r="L6">
        <v>1</v>
      </c>
      <c r="M6"/>
    </row>
    <row r="7" spans="1:13" x14ac:dyDescent="0.3">
      <c r="A7" t="s">
        <v>629</v>
      </c>
      <c r="B7" t="s">
        <v>372</v>
      </c>
      <c r="C7" s="449">
        <v>45016</v>
      </c>
      <c r="D7" t="s">
        <v>585</v>
      </c>
      <c r="E7"/>
      <c r="F7" t="s">
        <v>590</v>
      </c>
      <c r="G7" s="449">
        <v>44993</v>
      </c>
      <c r="H7">
        <v>27000</v>
      </c>
      <c r="I7" t="s">
        <v>586</v>
      </c>
      <c r="J7" t="s">
        <v>633</v>
      </c>
      <c r="K7">
        <v>2</v>
      </c>
      <c r="L7">
        <v>1</v>
      </c>
      <c r="M7"/>
    </row>
    <row r="8" spans="1:13" x14ac:dyDescent="0.3">
      <c r="A8" t="s">
        <v>629</v>
      </c>
      <c r="B8" t="s">
        <v>372</v>
      </c>
      <c r="C8" s="449">
        <v>45016</v>
      </c>
      <c r="D8" t="s">
        <v>585</v>
      </c>
      <c r="E8"/>
      <c r="F8" t="s">
        <v>590</v>
      </c>
      <c r="G8" s="449">
        <v>45007</v>
      </c>
      <c r="H8">
        <v>28000</v>
      </c>
      <c r="I8" t="s">
        <v>586</v>
      </c>
      <c r="J8" t="s">
        <v>633</v>
      </c>
      <c r="K8">
        <v>2</v>
      </c>
      <c r="L8">
        <v>1</v>
      </c>
      <c r="M8"/>
    </row>
    <row r="9" spans="1:13" x14ac:dyDescent="0.3">
      <c r="A9" t="s">
        <v>629</v>
      </c>
      <c r="B9" t="s">
        <v>372</v>
      </c>
      <c r="C9" s="449">
        <v>45046</v>
      </c>
      <c r="D9" t="s">
        <v>585</v>
      </c>
      <c r="E9"/>
      <c r="F9" t="s">
        <v>590</v>
      </c>
      <c r="G9" s="449">
        <v>45021</v>
      </c>
      <c r="H9">
        <v>23500</v>
      </c>
      <c r="I9" t="s">
        <v>586</v>
      </c>
      <c r="J9" t="s">
        <v>632</v>
      </c>
      <c r="K9">
        <v>2</v>
      </c>
      <c r="L9">
        <v>1</v>
      </c>
      <c r="M9"/>
    </row>
    <row r="10" spans="1:13" x14ac:dyDescent="0.3">
      <c r="A10" t="s">
        <v>629</v>
      </c>
      <c r="B10" t="s">
        <v>372</v>
      </c>
      <c r="C10" s="449">
        <v>45046</v>
      </c>
      <c r="D10" t="s">
        <v>585</v>
      </c>
      <c r="E10"/>
      <c r="F10" t="s">
        <v>590</v>
      </c>
      <c r="G10" s="449">
        <v>45035</v>
      </c>
      <c r="H10">
        <v>27000</v>
      </c>
      <c r="I10" t="s">
        <v>586</v>
      </c>
      <c r="J10" t="s">
        <v>632</v>
      </c>
      <c r="K10">
        <v>2</v>
      </c>
      <c r="L10">
        <v>1</v>
      </c>
      <c r="M10"/>
    </row>
    <row r="11" spans="1:13" x14ac:dyDescent="0.3">
      <c r="A11" t="s">
        <v>629</v>
      </c>
      <c r="B11" t="s">
        <v>372</v>
      </c>
      <c r="C11" s="449">
        <v>45077</v>
      </c>
      <c r="D11" t="s">
        <v>585</v>
      </c>
      <c r="E11"/>
      <c r="F11" t="s">
        <v>590</v>
      </c>
      <c r="G11" s="449">
        <v>45049</v>
      </c>
      <c r="H11">
        <v>27000</v>
      </c>
      <c r="I11" t="s">
        <v>586</v>
      </c>
      <c r="J11" t="s">
        <v>634</v>
      </c>
      <c r="K11">
        <v>2</v>
      </c>
      <c r="L11">
        <v>1</v>
      </c>
      <c r="M11"/>
    </row>
    <row r="12" spans="1:13" x14ac:dyDescent="0.3">
      <c r="A12" t="s">
        <v>629</v>
      </c>
      <c r="B12" t="s">
        <v>372</v>
      </c>
      <c r="C12" s="449">
        <v>45077</v>
      </c>
      <c r="D12" t="s">
        <v>585</v>
      </c>
      <c r="E12"/>
      <c r="F12" t="s">
        <v>590</v>
      </c>
      <c r="G12" s="449">
        <v>45063</v>
      </c>
      <c r="H12">
        <v>27500</v>
      </c>
      <c r="I12" t="s">
        <v>586</v>
      </c>
      <c r="J12" t="s">
        <v>634</v>
      </c>
      <c r="K12">
        <v>2</v>
      </c>
      <c r="L12">
        <v>1</v>
      </c>
      <c r="M12"/>
    </row>
    <row r="13" spans="1:13" x14ac:dyDescent="0.3">
      <c r="A13" t="s">
        <v>629</v>
      </c>
      <c r="B13" t="s">
        <v>372</v>
      </c>
      <c r="C13" s="449">
        <v>45077</v>
      </c>
      <c r="D13" t="s">
        <v>585</v>
      </c>
      <c r="E13"/>
      <c r="F13" t="s">
        <v>590</v>
      </c>
      <c r="G13" s="449">
        <v>45077</v>
      </c>
      <c r="H13">
        <v>27500</v>
      </c>
      <c r="I13" t="s">
        <v>586</v>
      </c>
      <c r="J13" t="s">
        <v>634</v>
      </c>
      <c r="K13">
        <v>2</v>
      </c>
      <c r="L13">
        <v>1</v>
      </c>
      <c r="M13"/>
    </row>
    <row r="14" spans="1:13" x14ac:dyDescent="0.3">
      <c r="A14" t="s">
        <v>629</v>
      </c>
      <c r="B14" t="s">
        <v>372</v>
      </c>
      <c r="C14" s="449">
        <v>45107</v>
      </c>
      <c r="D14" t="s">
        <v>585</v>
      </c>
      <c r="E14"/>
      <c r="F14" t="s">
        <v>590</v>
      </c>
      <c r="G14" s="449">
        <v>45091</v>
      </c>
      <c r="H14">
        <v>25551.53</v>
      </c>
      <c r="I14" t="s">
        <v>586</v>
      </c>
      <c r="J14" t="s">
        <v>635</v>
      </c>
      <c r="K14">
        <v>2</v>
      </c>
      <c r="L14">
        <v>1</v>
      </c>
      <c r="M14"/>
    </row>
    <row r="15" spans="1:13" x14ac:dyDescent="0.3">
      <c r="A15" t="s">
        <v>629</v>
      </c>
      <c r="B15" t="s">
        <v>372</v>
      </c>
      <c r="C15" s="449">
        <v>45107</v>
      </c>
      <c r="D15" t="s">
        <v>585</v>
      </c>
      <c r="E15"/>
      <c r="F15" t="s">
        <v>590</v>
      </c>
      <c r="G15" s="449">
        <v>45105</v>
      </c>
      <c r="H15">
        <v>26500</v>
      </c>
      <c r="I15" t="s">
        <v>586</v>
      </c>
      <c r="J15" t="s">
        <v>635</v>
      </c>
      <c r="K15">
        <v>2</v>
      </c>
      <c r="L15">
        <v>1</v>
      </c>
      <c r="M15"/>
    </row>
    <row r="16" spans="1:13" x14ac:dyDescent="0.3">
      <c r="A16" t="s">
        <v>629</v>
      </c>
      <c r="B16" t="s">
        <v>372</v>
      </c>
      <c r="C16" s="449">
        <v>45138</v>
      </c>
      <c r="D16" t="s">
        <v>585</v>
      </c>
      <c r="E16"/>
      <c r="F16" t="s">
        <v>590</v>
      </c>
      <c r="G16" s="449">
        <v>45119</v>
      </c>
      <c r="H16">
        <v>25000</v>
      </c>
      <c r="I16" t="s">
        <v>586</v>
      </c>
      <c r="J16" t="s">
        <v>636</v>
      </c>
      <c r="K16">
        <v>2</v>
      </c>
      <c r="L16">
        <v>1</v>
      </c>
      <c r="M16"/>
    </row>
    <row r="17" spans="1:13" x14ac:dyDescent="0.3">
      <c r="A17" t="s">
        <v>629</v>
      </c>
      <c r="B17" t="s">
        <v>372</v>
      </c>
      <c r="C17" s="449">
        <v>45138</v>
      </c>
      <c r="D17" t="s">
        <v>585</v>
      </c>
      <c r="E17"/>
      <c r="F17" t="s">
        <v>590</v>
      </c>
      <c r="G17" s="449">
        <v>45133</v>
      </c>
      <c r="H17">
        <v>28600</v>
      </c>
      <c r="I17" t="s">
        <v>586</v>
      </c>
      <c r="J17" t="s">
        <v>636</v>
      </c>
      <c r="K17">
        <v>2</v>
      </c>
      <c r="L17">
        <v>1</v>
      </c>
      <c r="M17"/>
    </row>
    <row r="18" spans="1:13" x14ac:dyDescent="0.3">
      <c r="A18" t="s">
        <v>629</v>
      </c>
      <c r="B18" t="s">
        <v>372</v>
      </c>
      <c r="C18" s="449">
        <v>45169</v>
      </c>
      <c r="D18" t="s">
        <v>585</v>
      </c>
      <c r="E18"/>
      <c r="F18" t="s">
        <v>590</v>
      </c>
      <c r="G18" s="449">
        <v>45147</v>
      </c>
      <c r="H18">
        <v>29000</v>
      </c>
      <c r="I18" t="s">
        <v>586</v>
      </c>
      <c r="J18" t="s">
        <v>637</v>
      </c>
      <c r="K18">
        <v>2</v>
      </c>
      <c r="L18">
        <v>1</v>
      </c>
      <c r="M18"/>
    </row>
    <row r="19" spans="1:13" x14ac:dyDescent="0.3">
      <c r="A19" t="s">
        <v>629</v>
      </c>
      <c r="B19" t="s">
        <v>372</v>
      </c>
      <c r="C19" s="449">
        <v>45169</v>
      </c>
      <c r="D19" t="s">
        <v>585</v>
      </c>
      <c r="E19"/>
      <c r="F19" t="s">
        <v>590</v>
      </c>
      <c r="G19" s="449">
        <v>45147</v>
      </c>
      <c r="H19">
        <v>29000</v>
      </c>
      <c r="I19" t="s">
        <v>586</v>
      </c>
      <c r="J19" t="s">
        <v>638</v>
      </c>
      <c r="K19">
        <v>2</v>
      </c>
      <c r="L19">
        <v>1</v>
      </c>
      <c r="M19"/>
    </row>
    <row r="20" spans="1:13" x14ac:dyDescent="0.3">
      <c r="A20" t="s">
        <v>629</v>
      </c>
      <c r="B20" t="s">
        <v>372</v>
      </c>
      <c r="C20" s="449">
        <v>45169</v>
      </c>
      <c r="D20" t="s">
        <v>585</v>
      </c>
      <c r="E20"/>
      <c r="F20" t="s">
        <v>590</v>
      </c>
      <c r="G20" s="449">
        <v>45161</v>
      </c>
      <c r="H20">
        <v>26000</v>
      </c>
      <c r="I20" t="s">
        <v>586</v>
      </c>
      <c r="J20" t="s">
        <v>637</v>
      </c>
      <c r="K20">
        <v>2</v>
      </c>
      <c r="L20">
        <v>1</v>
      </c>
      <c r="M20"/>
    </row>
    <row r="21" spans="1:13" x14ac:dyDescent="0.3">
      <c r="A21" t="s">
        <v>629</v>
      </c>
      <c r="B21" t="s">
        <v>372</v>
      </c>
      <c r="C21" s="449">
        <v>45169</v>
      </c>
      <c r="D21" t="s">
        <v>585</v>
      </c>
      <c r="E21"/>
      <c r="F21" t="s">
        <v>590</v>
      </c>
      <c r="G21" s="449">
        <v>45161</v>
      </c>
      <c r="H21">
        <v>26000</v>
      </c>
      <c r="I21" t="s">
        <v>586</v>
      </c>
      <c r="J21" t="s">
        <v>638</v>
      </c>
      <c r="K21">
        <v>2</v>
      </c>
      <c r="L21">
        <v>1</v>
      </c>
      <c r="M21"/>
    </row>
    <row r="22" spans="1:13" x14ac:dyDescent="0.3">
      <c r="A22" t="s">
        <v>629</v>
      </c>
      <c r="B22" t="s">
        <v>372</v>
      </c>
      <c r="C22" s="449">
        <v>45199</v>
      </c>
      <c r="D22" t="s">
        <v>585</v>
      </c>
      <c r="E22"/>
      <c r="F22" t="s">
        <v>590</v>
      </c>
      <c r="G22" s="449">
        <v>45175</v>
      </c>
      <c r="H22">
        <v>28000</v>
      </c>
      <c r="I22" t="s">
        <v>586</v>
      </c>
      <c r="J22" t="s">
        <v>639</v>
      </c>
      <c r="K22">
        <v>2</v>
      </c>
      <c r="L22">
        <v>1</v>
      </c>
      <c r="M22"/>
    </row>
    <row r="23" spans="1:13" x14ac:dyDescent="0.3">
      <c r="A23" t="s">
        <v>629</v>
      </c>
      <c r="B23" t="s">
        <v>372</v>
      </c>
      <c r="C23" s="449">
        <v>45199</v>
      </c>
      <c r="D23" t="s">
        <v>585</v>
      </c>
      <c r="E23"/>
      <c r="F23" t="s">
        <v>590</v>
      </c>
      <c r="G23" s="449">
        <v>45189</v>
      </c>
      <c r="H23">
        <v>23000</v>
      </c>
      <c r="I23" t="s">
        <v>586</v>
      </c>
      <c r="J23" t="s">
        <v>639</v>
      </c>
      <c r="K23">
        <v>2</v>
      </c>
      <c r="L23">
        <v>1</v>
      </c>
      <c r="M23"/>
    </row>
    <row r="24" spans="1:13" x14ac:dyDescent="0.3">
      <c r="A24" t="s">
        <v>629</v>
      </c>
      <c r="B24" t="s">
        <v>372</v>
      </c>
      <c r="C24" s="449">
        <v>45230</v>
      </c>
      <c r="D24" t="s">
        <v>585</v>
      </c>
      <c r="E24"/>
      <c r="F24" t="s">
        <v>590</v>
      </c>
      <c r="G24" s="449">
        <v>45201</v>
      </c>
      <c r="H24">
        <v>51000</v>
      </c>
      <c r="I24" t="s">
        <v>586</v>
      </c>
      <c r="J24" t="s">
        <v>640</v>
      </c>
      <c r="K24">
        <v>1</v>
      </c>
      <c r="L24">
        <v>1</v>
      </c>
      <c r="M24"/>
    </row>
    <row r="25" spans="1:13" x14ac:dyDescent="0.3">
      <c r="A25" t="s">
        <v>629</v>
      </c>
      <c r="B25" t="s">
        <v>372</v>
      </c>
      <c r="C25" s="449">
        <v>45230</v>
      </c>
      <c r="D25" t="s">
        <v>585</v>
      </c>
      <c r="E25"/>
      <c r="F25" t="s">
        <v>590</v>
      </c>
      <c r="G25" s="449">
        <v>45218</v>
      </c>
      <c r="H25">
        <v>26000</v>
      </c>
      <c r="I25" t="s">
        <v>586</v>
      </c>
      <c r="J25" t="s">
        <v>640</v>
      </c>
      <c r="K25">
        <v>1</v>
      </c>
      <c r="L25">
        <v>1</v>
      </c>
      <c r="M25"/>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7C34-DC09-4CA1-BDBB-E57A9AE63D7A}">
  <sheetPr codeName="Sheet26"/>
  <dimension ref="A1:M46"/>
  <sheetViews>
    <sheetView showGridLines="0" zoomScale="85" zoomScaleNormal="85" workbookViewId="0">
      <pane ySplit="1" topLeftCell="A2" activePane="bottomLeft" state="frozen"/>
      <selection activeCell="I48" sqref="I48"/>
      <selection pane="bottomLeft" activeCell="A24" sqref="A24:L46"/>
    </sheetView>
  </sheetViews>
  <sheetFormatPr defaultColWidth="9.109375" defaultRowHeight="14.4" x14ac:dyDescent="0.3"/>
  <cols>
    <col min="1" max="1" width="16.44140625" style="459" bestFit="1" customWidth="1"/>
    <col min="2" max="2" width="6.44140625" style="459" bestFit="1" customWidth="1"/>
    <col min="3" max="3" width="27.88671875" style="459" bestFit="1" customWidth="1"/>
    <col min="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641</v>
      </c>
      <c r="B2" t="s">
        <v>374</v>
      </c>
      <c r="C2" s="449">
        <v>44926</v>
      </c>
      <c r="D2" t="s">
        <v>587</v>
      </c>
      <c r="E2"/>
      <c r="F2" t="s">
        <v>590</v>
      </c>
      <c r="G2" s="449">
        <v>44926</v>
      </c>
      <c r="H2">
        <v>7000</v>
      </c>
      <c r="I2" t="s">
        <v>586</v>
      </c>
      <c r="J2" t="s">
        <v>642</v>
      </c>
      <c r="K2">
        <v>1</v>
      </c>
      <c r="L2">
        <v>1</v>
      </c>
      <c r="M2"/>
    </row>
    <row r="3" spans="1:13" x14ac:dyDescent="0.3">
      <c r="A3" t="s">
        <v>641</v>
      </c>
      <c r="B3" t="s">
        <v>374</v>
      </c>
      <c r="C3" s="449">
        <v>44957</v>
      </c>
      <c r="D3" t="s">
        <v>587</v>
      </c>
      <c r="E3"/>
      <c r="F3" t="s">
        <v>590</v>
      </c>
      <c r="G3" s="449">
        <v>44936</v>
      </c>
      <c r="H3">
        <v>22000</v>
      </c>
      <c r="I3" t="s">
        <v>586</v>
      </c>
      <c r="J3" t="s">
        <v>642</v>
      </c>
      <c r="K3">
        <v>1</v>
      </c>
      <c r="L3">
        <v>1</v>
      </c>
      <c r="M3"/>
    </row>
    <row r="4" spans="1:13" x14ac:dyDescent="0.3">
      <c r="A4" t="s">
        <v>641</v>
      </c>
      <c r="B4" t="s">
        <v>374</v>
      </c>
      <c r="C4" s="449">
        <v>44957</v>
      </c>
      <c r="D4" t="s">
        <v>587</v>
      </c>
      <c r="E4"/>
      <c r="F4" t="s">
        <v>590</v>
      </c>
      <c r="G4" s="449">
        <v>44951</v>
      </c>
      <c r="H4">
        <v>29000</v>
      </c>
      <c r="I4" t="s">
        <v>586</v>
      </c>
      <c r="J4" t="s">
        <v>642</v>
      </c>
      <c r="K4">
        <v>1</v>
      </c>
      <c r="L4">
        <v>1</v>
      </c>
      <c r="M4"/>
    </row>
    <row r="5" spans="1:13" x14ac:dyDescent="0.3">
      <c r="A5" t="s">
        <v>641</v>
      </c>
      <c r="B5" t="s">
        <v>374</v>
      </c>
      <c r="C5" s="449">
        <v>44985</v>
      </c>
      <c r="D5" t="s">
        <v>587</v>
      </c>
      <c r="E5"/>
      <c r="F5" t="s">
        <v>590</v>
      </c>
      <c r="G5" s="449">
        <v>44965</v>
      </c>
      <c r="H5">
        <v>30000</v>
      </c>
      <c r="I5" t="s">
        <v>586</v>
      </c>
      <c r="J5" t="s">
        <v>643</v>
      </c>
      <c r="K5">
        <v>1</v>
      </c>
      <c r="L5">
        <v>1</v>
      </c>
      <c r="M5"/>
    </row>
    <row r="6" spans="1:13" x14ac:dyDescent="0.3">
      <c r="A6" t="s">
        <v>641</v>
      </c>
      <c r="B6" t="s">
        <v>374</v>
      </c>
      <c r="C6" s="449">
        <v>44985</v>
      </c>
      <c r="D6" t="s">
        <v>587</v>
      </c>
      <c r="E6"/>
      <c r="F6" t="s">
        <v>590</v>
      </c>
      <c r="G6" s="449">
        <v>44979</v>
      </c>
      <c r="H6">
        <v>27000</v>
      </c>
      <c r="I6" t="s">
        <v>586</v>
      </c>
      <c r="J6" t="s">
        <v>643</v>
      </c>
      <c r="K6">
        <v>1</v>
      </c>
      <c r="L6">
        <v>1</v>
      </c>
      <c r="M6"/>
    </row>
    <row r="7" spans="1:13" x14ac:dyDescent="0.3">
      <c r="A7" t="s">
        <v>641</v>
      </c>
      <c r="B7" t="s">
        <v>374</v>
      </c>
      <c r="C7" s="449">
        <v>45016</v>
      </c>
      <c r="D7" t="s">
        <v>587</v>
      </c>
      <c r="E7"/>
      <c r="F7" t="s">
        <v>590</v>
      </c>
      <c r="G7" s="449">
        <v>44993</v>
      </c>
      <c r="H7">
        <v>27000</v>
      </c>
      <c r="I7" t="s">
        <v>586</v>
      </c>
      <c r="J7" t="s">
        <v>644</v>
      </c>
      <c r="K7">
        <v>1</v>
      </c>
      <c r="L7">
        <v>1</v>
      </c>
      <c r="M7"/>
    </row>
    <row r="8" spans="1:13" x14ac:dyDescent="0.3">
      <c r="A8" t="s">
        <v>641</v>
      </c>
      <c r="B8" t="s">
        <v>374</v>
      </c>
      <c r="C8" s="449">
        <v>45016</v>
      </c>
      <c r="D8" t="s">
        <v>587</v>
      </c>
      <c r="E8"/>
      <c r="F8" t="s">
        <v>590</v>
      </c>
      <c r="G8" s="449">
        <v>45007</v>
      </c>
      <c r="H8">
        <v>28000</v>
      </c>
      <c r="I8" t="s">
        <v>586</v>
      </c>
      <c r="J8" t="s">
        <v>644</v>
      </c>
      <c r="K8">
        <v>1</v>
      </c>
      <c r="L8">
        <v>1</v>
      </c>
      <c r="M8"/>
    </row>
    <row r="9" spans="1:13" x14ac:dyDescent="0.3">
      <c r="A9" t="s">
        <v>641</v>
      </c>
      <c r="B9" t="s">
        <v>374</v>
      </c>
      <c r="C9" s="449">
        <v>45046</v>
      </c>
      <c r="D9" t="s">
        <v>587</v>
      </c>
      <c r="E9"/>
      <c r="F9" t="s">
        <v>590</v>
      </c>
      <c r="G9" s="449">
        <v>45021</v>
      </c>
      <c r="H9">
        <v>23500</v>
      </c>
      <c r="I9" t="s">
        <v>586</v>
      </c>
      <c r="J9" t="s">
        <v>645</v>
      </c>
      <c r="K9">
        <v>1</v>
      </c>
      <c r="L9">
        <v>1</v>
      </c>
      <c r="M9"/>
    </row>
    <row r="10" spans="1:13" x14ac:dyDescent="0.3">
      <c r="A10" t="s">
        <v>641</v>
      </c>
      <c r="B10" t="s">
        <v>374</v>
      </c>
      <c r="C10" s="449">
        <v>45046</v>
      </c>
      <c r="D10" t="s">
        <v>587</v>
      </c>
      <c r="E10"/>
      <c r="F10" t="s">
        <v>590</v>
      </c>
      <c r="G10" s="449">
        <v>45035</v>
      </c>
      <c r="H10">
        <v>27000</v>
      </c>
      <c r="I10" t="s">
        <v>586</v>
      </c>
      <c r="J10" t="s">
        <v>645</v>
      </c>
      <c r="K10">
        <v>1</v>
      </c>
      <c r="L10">
        <v>1</v>
      </c>
      <c r="M10"/>
    </row>
    <row r="11" spans="1:13" x14ac:dyDescent="0.3">
      <c r="A11" t="s">
        <v>641</v>
      </c>
      <c r="B11" t="s">
        <v>374</v>
      </c>
      <c r="C11" s="449">
        <v>45077</v>
      </c>
      <c r="D11" t="s">
        <v>587</v>
      </c>
      <c r="E11"/>
      <c r="F11" t="s">
        <v>590</v>
      </c>
      <c r="G11" s="449">
        <v>45049</v>
      </c>
      <c r="H11">
        <v>27000</v>
      </c>
      <c r="I11" t="s">
        <v>586</v>
      </c>
      <c r="J11" t="s">
        <v>646</v>
      </c>
      <c r="K11">
        <v>1</v>
      </c>
      <c r="L11">
        <v>1</v>
      </c>
      <c r="M11"/>
    </row>
    <row r="12" spans="1:13" x14ac:dyDescent="0.3">
      <c r="A12" t="s">
        <v>641</v>
      </c>
      <c r="B12" t="s">
        <v>374</v>
      </c>
      <c r="C12" s="449">
        <v>45077</v>
      </c>
      <c r="D12" t="s">
        <v>587</v>
      </c>
      <c r="E12"/>
      <c r="F12" t="s">
        <v>590</v>
      </c>
      <c r="G12" s="449">
        <v>45063</v>
      </c>
      <c r="H12">
        <v>27500</v>
      </c>
      <c r="I12" t="s">
        <v>586</v>
      </c>
      <c r="J12" t="s">
        <v>646</v>
      </c>
      <c r="K12">
        <v>1</v>
      </c>
      <c r="L12">
        <v>1</v>
      </c>
      <c r="M12"/>
    </row>
    <row r="13" spans="1:13" x14ac:dyDescent="0.3">
      <c r="A13" t="s">
        <v>641</v>
      </c>
      <c r="B13" t="s">
        <v>374</v>
      </c>
      <c r="C13" s="449">
        <v>45077</v>
      </c>
      <c r="D13" t="s">
        <v>587</v>
      </c>
      <c r="E13"/>
      <c r="F13" t="s">
        <v>590</v>
      </c>
      <c r="G13" s="449">
        <v>45077</v>
      </c>
      <c r="H13">
        <v>27500</v>
      </c>
      <c r="I13" t="s">
        <v>586</v>
      </c>
      <c r="J13" t="s">
        <v>646</v>
      </c>
      <c r="K13">
        <v>1</v>
      </c>
      <c r="L13">
        <v>1</v>
      </c>
      <c r="M13"/>
    </row>
    <row r="14" spans="1:13" x14ac:dyDescent="0.3">
      <c r="A14" t="s">
        <v>641</v>
      </c>
      <c r="B14" t="s">
        <v>374</v>
      </c>
      <c r="C14" s="449">
        <v>45107</v>
      </c>
      <c r="D14" t="s">
        <v>587</v>
      </c>
      <c r="E14"/>
      <c r="F14" t="s">
        <v>590</v>
      </c>
      <c r="G14" s="449">
        <v>45091</v>
      </c>
      <c r="H14">
        <v>25551.53</v>
      </c>
      <c r="I14" t="s">
        <v>586</v>
      </c>
      <c r="J14" t="s">
        <v>647</v>
      </c>
      <c r="K14">
        <v>1</v>
      </c>
      <c r="L14">
        <v>1</v>
      </c>
      <c r="M14"/>
    </row>
    <row r="15" spans="1:13" x14ac:dyDescent="0.3">
      <c r="A15" t="s">
        <v>641</v>
      </c>
      <c r="B15" t="s">
        <v>374</v>
      </c>
      <c r="C15" s="449">
        <v>45107</v>
      </c>
      <c r="D15" t="s">
        <v>587</v>
      </c>
      <c r="E15"/>
      <c r="F15" t="s">
        <v>590</v>
      </c>
      <c r="G15" s="449">
        <v>45105</v>
      </c>
      <c r="H15">
        <v>26500</v>
      </c>
      <c r="I15" t="s">
        <v>586</v>
      </c>
      <c r="J15" t="s">
        <v>647</v>
      </c>
      <c r="K15">
        <v>1</v>
      </c>
      <c r="L15">
        <v>1</v>
      </c>
      <c r="M15"/>
    </row>
    <row r="16" spans="1:13" x14ac:dyDescent="0.3">
      <c r="A16" t="s">
        <v>641</v>
      </c>
      <c r="B16" t="s">
        <v>374</v>
      </c>
      <c r="C16" s="449">
        <v>45138</v>
      </c>
      <c r="D16" t="s">
        <v>587</v>
      </c>
      <c r="E16"/>
      <c r="F16" t="s">
        <v>590</v>
      </c>
      <c r="G16" s="449">
        <v>45119</v>
      </c>
      <c r="H16">
        <v>25000</v>
      </c>
      <c r="I16" t="s">
        <v>586</v>
      </c>
      <c r="J16" t="s">
        <v>648</v>
      </c>
      <c r="K16">
        <v>1</v>
      </c>
      <c r="L16">
        <v>1</v>
      </c>
      <c r="M16"/>
    </row>
    <row r="17" spans="1:13" x14ac:dyDescent="0.3">
      <c r="A17" t="s">
        <v>641</v>
      </c>
      <c r="B17" t="s">
        <v>374</v>
      </c>
      <c r="C17" s="449">
        <v>45138</v>
      </c>
      <c r="D17" t="s">
        <v>587</v>
      </c>
      <c r="E17"/>
      <c r="F17" t="s">
        <v>590</v>
      </c>
      <c r="G17" s="449">
        <v>45133</v>
      </c>
      <c r="H17">
        <v>28600</v>
      </c>
      <c r="I17" t="s">
        <v>586</v>
      </c>
      <c r="J17" t="s">
        <v>648</v>
      </c>
      <c r="K17">
        <v>1</v>
      </c>
      <c r="L17">
        <v>1</v>
      </c>
      <c r="M17"/>
    </row>
    <row r="18" spans="1:13" x14ac:dyDescent="0.3">
      <c r="A18" t="s">
        <v>641</v>
      </c>
      <c r="B18" t="s">
        <v>374</v>
      </c>
      <c r="C18" s="449">
        <v>45169</v>
      </c>
      <c r="D18" t="s">
        <v>587</v>
      </c>
      <c r="E18"/>
      <c r="F18" t="s">
        <v>590</v>
      </c>
      <c r="G18" s="449">
        <v>45147</v>
      </c>
      <c r="H18">
        <v>29000</v>
      </c>
      <c r="I18" t="s">
        <v>586</v>
      </c>
      <c r="J18" t="s">
        <v>649</v>
      </c>
      <c r="K18">
        <v>1</v>
      </c>
      <c r="L18">
        <v>1</v>
      </c>
      <c r="M18"/>
    </row>
    <row r="19" spans="1:13" x14ac:dyDescent="0.3">
      <c r="A19" t="s">
        <v>641</v>
      </c>
      <c r="B19" t="s">
        <v>374</v>
      </c>
      <c r="C19" s="449">
        <v>45169</v>
      </c>
      <c r="D19" t="s">
        <v>587</v>
      </c>
      <c r="E19"/>
      <c r="F19" t="s">
        <v>590</v>
      </c>
      <c r="G19" s="449">
        <v>45161</v>
      </c>
      <c r="H19">
        <v>26000</v>
      </c>
      <c r="I19" t="s">
        <v>586</v>
      </c>
      <c r="J19" t="s">
        <v>649</v>
      </c>
      <c r="K19">
        <v>1</v>
      </c>
      <c r="L19">
        <v>1</v>
      </c>
      <c r="M19"/>
    </row>
    <row r="20" spans="1:13" x14ac:dyDescent="0.3">
      <c r="A20" t="s">
        <v>641</v>
      </c>
      <c r="B20" t="s">
        <v>374</v>
      </c>
      <c r="C20" s="449">
        <v>45199</v>
      </c>
      <c r="D20" t="s">
        <v>587</v>
      </c>
      <c r="E20"/>
      <c r="F20" t="s">
        <v>590</v>
      </c>
      <c r="G20" s="449">
        <v>45175</v>
      </c>
      <c r="H20">
        <v>28000</v>
      </c>
      <c r="I20" t="s">
        <v>586</v>
      </c>
      <c r="J20" t="s">
        <v>650</v>
      </c>
      <c r="K20">
        <v>1</v>
      </c>
      <c r="L20">
        <v>1</v>
      </c>
      <c r="M20"/>
    </row>
    <row r="21" spans="1:13" x14ac:dyDescent="0.3">
      <c r="A21" t="s">
        <v>641</v>
      </c>
      <c r="B21" t="s">
        <v>374</v>
      </c>
      <c r="C21" s="449">
        <v>45199</v>
      </c>
      <c r="D21" t="s">
        <v>587</v>
      </c>
      <c r="E21"/>
      <c r="F21" t="s">
        <v>590</v>
      </c>
      <c r="G21" s="449">
        <v>45189</v>
      </c>
      <c r="H21">
        <v>23000</v>
      </c>
      <c r="I21" t="s">
        <v>586</v>
      </c>
      <c r="J21" t="s">
        <v>650</v>
      </c>
      <c r="K21">
        <v>1</v>
      </c>
      <c r="L21">
        <v>1</v>
      </c>
      <c r="M21"/>
    </row>
    <row r="22" spans="1:13" x14ac:dyDescent="0.3">
      <c r="A22" t="s">
        <v>641</v>
      </c>
      <c r="B22" t="s">
        <v>374</v>
      </c>
      <c r="C22" s="449">
        <v>45230</v>
      </c>
      <c r="D22" t="s">
        <v>587</v>
      </c>
      <c r="E22"/>
      <c r="F22" t="s">
        <v>590</v>
      </c>
      <c r="G22" s="449">
        <v>45201</v>
      </c>
      <c r="H22">
        <v>51000</v>
      </c>
      <c r="I22" t="s">
        <v>586</v>
      </c>
      <c r="J22" t="s">
        <v>651</v>
      </c>
      <c r="K22">
        <v>1</v>
      </c>
      <c r="L22">
        <v>1</v>
      </c>
      <c r="M22"/>
    </row>
    <row r="23" spans="1:13" x14ac:dyDescent="0.3">
      <c r="A23" t="s">
        <v>641</v>
      </c>
      <c r="B23" t="s">
        <v>374</v>
      </c>
      <c r="C23" s="449">
        <v>45230</v>
      </c>
      <c r="D23" t="s">
        <v>587</v>
      </c>
      <c r="E23"/>
      <c r="F23" t="s">
        <v>590</v>
      </c>
      <c r="G23" s="449">
        <v>45218</v>
      </c>
      <c r="H23">
        <v>26000</v>
      </c>
      <c r="I23" t="s">
        <v>586</v>
      </c>
      <c r="J23" t="s">
        <v>651</v>
      </c>
      <c r="K23">
        <v>1</v>
      </c>
      <c r="L23">
        <v>1</v>
      </c>
      <c r="M23"/>
    </row>
    <row r="24" spans="1:13" x14ac:dyDescent="0.3">
      <c r="A24"/>
      <c r="B24"/>
      <c r="C24" s="449"/>
      <c r="D24"/>
      <c r="E24"/>
      <c r="F24"/>
      <c r="G24" s="449"/>
      <c r="H24"/>
      <c r="I24"/>
      <c r="J24"/>
      <c r="K24"/>
      <c r="L24"/>
      <c r="M24"/>
    </row>
    <row r="25" spans="1:13" x14ac:dyDescent="0.3">
      <c r="A25"/>
      <c r="B25"/>
      <c r="C25" s="449"/>
      <c r="D25"/>
      <c r="E25"/>
      <c r="F25"/>
      <c r="G25" s="449"/>
      <c r="H25"/>
      <c r="I25"/>
      <c r="J25"/>
      <c r="K25"/>
      <c r="L25"/>
      <c r="M25"/>
    </row>
    <row r="26" spans="1:13" x14ac:dyDescent="0.3">
      <c r="A26"/>
      <c r="B26"/>
      <c r="C26" s="449"/>
      <c r="D26"/>
      <c r="E26"/>
      <c r="F26"/>
      <c r="G26" s="449"/>
      <c r="H26"/>
      <c r="I26"/>
      <c r="J26"/>
      <c r="K26"/>
      <c r="L26"/>
      <c r="M26"/>
    </row>
    <row r="27" spans="1:13" x14ac:dyDescent="0.3">
      <c r="A27"/>
      <c r="B27"/>
      <c r="C27" s="449"/>
      <c r="D27"/>
      <c r="E27"/>
      <c r="F27"/>
      <c r="G27" s="449"/>
      <c r="H27"/>
      <c r="I27"/>
      <c r="J27"/>
      <c r="K27"/>
      <c r="L27"/>
      <c r="M27"/>
    </row>
    <row r="28" spans="1:13" x14ac:dyDescent="0.3">
      <c r="A28"/>
      <c r="B28"/>
      <c r="C28" s="449"/>
      <c r="D28"/>
      <c r="E28"/>
      <c r="F28"/>
      <c r="G28" s="449"/>
      <c r="H28"/>
      <c r="I28"/>
      <c r="J28"/>
      <c r="K28"/>
      <c r="L28"/>
      <c r="M28"/>
    </row>
    <row r="29" spans="1:13" x14ac:dyDescent="0.3">
      <c r="A29"/>
      <c r="B29"/>
      <c r="C29" s="449"/>
      <c r="D29"/>
      <c r="E29"/>
      <c r="F29"/>
      <c r="G29" s="449"/>
      <c r="H29"/>
      <c r="I29"/>
      <c r="J29"/>
      <c r="K29"/>
      <c r="L29"/>
      <c r="M29"/>
    </row>
    <row r="30" spans="1:13" x14ac:dyDescent="0.3">
      <c r="A30"/>
      <c r="B30"/>
      <c r="C30" s="449"/>
      <c r="D30"/>
      <c r="E30"/>
      <c r="F30"/>
      <c r="G30" s="449"/>
      <c r="H30"/>
      <c r="I30"/>
      <c r="J30"/>
      <c r="K30"/>
      <c r="L30"/>
      <c r="M30"/>
    </row>
    <row r="31" spans="1:13" x14ac:dyDescent="0.3">
      <c r="A31"/>
      <c r="B31"/>
      <c r="C31" s="449"/>
      <c r="D31"/>
      <c r="E31"/>
      <c r="F31"/>
      <c r="G31" s="449"/>
      <c r="H31"/>
      <c r="I31"/>
      <c r="J31"/>
      <c r="K31"/>
      <c r="L31"/>
      <c r="M31"/>
    </row>
    <row r="32" spans="1:13" x14ac:dyDescent="0.3">
      <c r="A32"/>
      <c r="B32"/>
      <c r="C32" s="449"/>
      <c r="D32"/>
      <c r="E32"/>
      <c r="F32"/>
      <c r="G32" s="449"/>
      <c r="H32"/>
      <c r="I32"/>
      <c r="J32"/>
      <c r="K32"/>
      <c r="L32"/>
      <c r="M32"/>
    </row>
    <row r="33" spans="1:13" x14ac:dyDescent="0.3">
      <c r="A33"/>
      <c r="B33"/>
      <c r="C33" s="449"/>
      <c r="D33"/>
      <c r="E33"/>
      <c r="F33"/>
      <c r="G33" s="449"/>
      <c r="H33"/>
      <c r="I33"/>
      <c r="J33"/>
      <c r="K33"/>
      <c r="L33"/>
      <c r="M33"/>
    </row>
    <row r="34" spans="1:13" x14ac:dyDescent="0.3">
      <c r="A34"/>
      <c r="B34"/>
      <c r="C34" s="449"/>
      <c r="D34"/>
      <c r="E34"/>
      <c r="F34"/>
      <c r="G34" s="449"/>
      <c r="H34"/>
      <c r="I34"/>
      <c r="J34"/>
      <c r="K34"/>
      <c r="L34"/>
      <c r="M34"/>
    </row>
    <row r="35" spans="1:13" x14ac:dyDescent="0.3">
      <c r="A35"/>
      <c r="B35"/>
      <c r="C35" s="449"/>
      <c r="D35"/>
      <c r="E35"/>
      <c r="F35"/>
      <c r="G35" s="449"/>
      <c r="H35"/>
      <c r="I35"/>
      <c r="J35"/>
      <c r="K35"/>
      <c r="L35"/>
      <c r="M35"/>
    </row>
    <row r="36" spans="1:13" x14ac:dyDescent="0.3">
      <c r="A36"/>
      <c r="B36"/>
      <c r="C36" s="449"/>
      <c r="D36"/>
      <c r="E36"/>
      <c r="F36"/>
      <c r="G36" s="449"/>
      <c r="H36"/>
      <c r="I36"/>
      <c r="J36"/>
      <c r="K36"/>
      <c r="L36"/>
      <c r="M36"/>
    </row>
    <row r="37" spans="1:13" x14ac:dyDescent="0.3">
      <c r="A37"/>
      <c r="B37"/>
      <c r="C37" s="449"/>
      <c r="D37"/>
      <c r="E37"/>
      <c r="F37"/>
      <c r="G37" s="449"/>
      <c r="H37"/>
      <c r="I37"/>
      <c r="J37"/>
      <c r="K37"/>
      <c r="L37"/>
      <c r="M37"/>
    </row>
    <row r="38" spans="1:13" x14ac:dyDescent="0.3">
      <c r="A38"/>
      <c r="B38"/>
      <c r="C38" s="449"/>
      <c r="D38"/>
      <c r="E38"/>
      <c r="F38"/>
      <c r="G38" s="449"/>
      <c r="H38"/>
      <c r="I38"/>
      <c r="J38"/>
      <c r="K38"/>
      <c r="L38"/>
      <c r="M38"/>
    </row>
    <row r="39" spans="1:13" x14ac:dyDescent="0.3">
      <c r="A39"/>
      <c r="B39"/>
      <c r="C39" s="449"/>
      <c r="D39"/>
      <c r="E39"/>
      <c r="F39"/>
      <c r="G39" s="449"/>
      <c r="H39"/>
      <c r="I39"/>
      <c r="J39"/>
      <c r="K39"/>
      <c r="L39"/>
      <c r="M39"/>
    </row>
    <row r="40" spans="1:13" x14ac:dyDescent="0.3">
      <c r="A40"/>
      <c r="B40"/>
      <c r="C40" s="449"/>
      <c r="D40"/>
      <c r="E40"/>
      <c r="F40"/>
      <c r="G40" s="449"/>
      <c r="H40"/>
      <c r="I40"/>
      <c r="J40"/>
      <c r="K40"/>
      <c r="L40"/>
      <c r="M40"/>
    </row>
    <row r="41" spans="1:13" x14ac:dyDescent="0.3">
      <c r="A41"/>
      <c r="B41"/>
      <c r="C41" s="449"/>
      <c r="D41"/>
      <c r="E41"/>
      <c r="F41"/>
      <c r="G41" s="449"/>
      <c r="H41"/>
      <c r="I41"/>
      <c r="J41"/>
      <c r="K41"/>
      <c r="L41"/>
      <c r="M41"/>
    </row>
    <row r="42" spans="1:13" x14ac:dyDescent="0.3">
      <c r="A42"/>
      <c r="B42"/>
      <c r="C42" s="449"/>
      <c r="D42"/>
      <c r="E42"/>
      <c r="F42"/>
      <c r="G42" s="449"/>
      <c r="H42"/>
      <c r="I42"/>
      <c r="J42"/>
      <c r="K42"/>
      <c r="L42"/>
      <c r="M42"/>
    </row>
    <row r="43" spans="1:13" x14ac:dyDescent="0.3">
      <c r="A43"/>
      <c r="B43"/>
      <c r="C43" s="449"/>
      <c r="D43"/>
      <c r="E43"/>
      <c r="F43"/>
      <c r="G43" s="449"/>
      <c r="H43"/>
      <c r="I43"/>
      <c r="J43"/>
      <c r="K43"/>
      <c r="L43"/>
      <c r="M43"/>
    </row>
    <row r="44" spans="1:13" x14ac:dyDescent="0.3">
      <c r="A44"/>
      <c r="B44"/>
      <c r="C44" s="449"/>
      <c r="D44"/>
      <c r="E44"/>
      <c r="F44"/>
      <c r="G44" s="449"/>
      <c r="H44"/>
      <c r="I44"/>
      <c r="J44"/>
      <c r="K44"/>
      <c r="L44"/>
      <c r="M44"/>
    </row>
    <row r="45" spans="1:13" x14ac:dyDescent="0.3">
      <c r="A45"/>
      <c r="B45"/>
      <c r="C45" s="449"/>
      <c r="D45"/>
      <c r="E45"/>
      <c r="F45"/>
      <c r="G45" s="449"/>
      <c r="H45"/>
      <c r="I45"/>
      <c r="J45"/>
      <c r="K45"/>
      <c r="L45"/>
      <c r="M45"/>
    </row>
    <row r="46" spans="1:13" x14ac:dyDescent="0.3">
      <c r="A46"/>
      <c r="B46"/>
      <c r="C46" s="449"/>
      <c r="D46"/>
      <c r="E46"/>
      <c r="F46"/>
      <c r="G46" s="449"/>
      <c r="H46"/>
      <c r="I46"/>
      <c r="J46"/>
      <c r="K46"/>
      <c r="L46"/>
      <c r="M46"/>
    </row>
  </sheetData>
  <autoFilter ref="A1:M591" xr:uid="{00000000-0009-0000-0000-000005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5CC6EEF13D1C489B65E92CB8479878" ma:contentTypeVersion="3" ma:contentTypeDescription="Create a new document." ma:contentTypeScope="" ma:versionID="ccfc22830dabbccd25840cdf467ea073">
  <xsd:schema xmlns:xsd="http://www.w3.org/2001/XMLSchema" xmlns:xs="http://www.w3.org/2001/XMLSchema" xmlns:p="http://schemas.microsoft.com/office/2006/metadata/properties" xmlns:ns2="2cc403e7-59f5-443f-a258-ac7c4bb9f7e0" targetNamespace="http://schemas.microsoft.com/office/2006/metadata/properties" ma:root="true" ma:fieldsID="ad64516ba67330a73f458b710cc12165" ns2:_="">
    <xsd:import namespace="2cc403e7-59f5-443f-a258-ac7c4bb9f7e0"/>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403e7-59f5-443f-a258-ac7c4bb9f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A8B5097-472F-4FAB-B981-04F10A45246A}">
  <ds:schemaRefs>
    <ds:schemaRef ds:uri="http://schemas.microsoft.com/office/infopath/2007/PartnerControls"/>
    <ds:schemaRef ds:uri="http://schemas.microsoft.com/office/2006/metadata/properties"/>
    <ds:schemaRef ds:uri="2cc403e7-59f5-443f-a258-ac7c4bb9f7e0"/>
    <ds:schemaRef ds:uri="http://purl.org/dc/elements/1.1/"/>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381CFB1C-8364-4781-A9A5-435BBF4199C3}">
  <ds:schemaRefs>
    <ds:schemaRef ds:uri="http://schemas.microsoft.com/sharepoint/v3/contenttype/forms"/>
  </ds:schemaRefs>
</ds:datastoreItem>
</file>

<file path=customXml/itemProps3.xml><?xml version="1.0" encoding="utf-8"?>
<ds:datastoreItem xmlns:ds="http://schemas.openxmlformats.org/officeDocument/2006/customXml" ds:itemID="{65B02846-497A-4049-9417-3E0E992BDD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403e7-59f5-443f-a258-ac7c4bb9f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14ECECE-615F-4F9B-B282-88F78978C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Cover</vt:lpstr>
      <vt:lpstr>Index</vt:lpstr>
      <vt:lpstr>1.0_EBITDA</vt:lpstr>
      <vt:lpstr>EBITDA</vt:lpstr>
      <vt:lpstr>EBITDA_db</vt:lpstr>
      <vt:lpstr>EBITDA_Subtable</vt:lpstr>
      <vt:lpstr>EBITDA Adj. Calcs</vt:lpstr>
      <vt:lpstr>2.0_Outstanding Liabilities</vt:lpstr>
      <vt:lpstr>Outstanding Liabilities</vt:lpstr>
      <vt:lpstr>3.0_Profit &amp; Loss</vt:lpstr>
      <vt:lpstr>Unadj_to_Adj_PL</vt:lpstr>
      <vt:lpstr>Detail_PL</vt:lpstr>
      <vt:lpstr>4.0_Balance Sheet</vt:lpstr>
      <vt:lpstr>Summary_BS</vt:lpstr>
      <vt:lpstr>Detail_BS</vt:lpstr>
      <vt:lpstr>5.0_Supplemental</vt:lpstr>
      <vt:lpstr>Proof of Cash</vt:lpstr>
      <vt:lpstr>Transfers_Bank of TN - Op</vt:lpstr>
      <vt:lpstr>Transfers_Bank of TN - PR</vt:lpstr>
      <vt:lpstr>Source Data</vt:lpstr>
      <vt:lpstr>BS_Db</vt:lpstr>
      <vt:lpstr>IS_Db</vt:lpstr>
      <vt:lpstr>Bank of TN - Operating</vt:lpstr>
      <vt:lpstr>Bank of TN - Payroll</vt:lpstr>
      <vt:lpstr>Mtn Commerce Bk - Operating</vt:lpstr>
      <vt:lpstr>Mtn Commerce Bk - Payroll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 Koop</dc:creator>
  <cp:lastModifiedBy>Wolfgang Schoenberger</cp:lastModifiedBy>
  <dcterms:created xsi:type="dcterms:W3CDTF">2024-03-06T19:04:00Z</dcterms:created>
  <dcterms:modified xsi:type="dcterms:W3CDTF">2025-09-23T04:20:14Z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0x010100DB5CC6EEF13D1C489B65E92CB8479878</vt:lpwstr>
  </property>
</Properties>
</file>