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ygwin\home\boyan\psled\"/>
    </mc:Choice>
  </mc:AlternateContent>
  <xr:revisionPtr revIDLastSave="0" documentId="8_{40E38657-B840-4527-BE91-61EEBBF8435E}" xr6:coauthVersionLast="41" xr6:coauthVersionMax="41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01" i="2" l="1"/>
  <c r="V101" i="2"/>
  <c r="U101" i="2"/>
  <c r="T101" i="2"/>
  <c r="S101" i="2"/>
  <c r="R101" i="2"/>
  <c r="W100" i="2"/>
  <c r="V100" i="2"/>
  <c r="U100" i="2"/>
  <c r="T100" i="2"/>
  <c r="S100" i="2"/>
  <c r="R100" i="2"/>
  <c r="W99" i="2"/>
  <c r="V99" i="2"/>
  <c r="U99" i="2"/>
  <c r="T99" i="2"/>
  <c r="S99" i="2"/>
  <c r="R99" i="2"/>
  <c r="W98" i="2"/>
  <c r="V98" i="2"/>
  <c r="U98" i="2"/>
  <c r="T98" i="2"/>
  <c r="S98" i="2"/>
  <c r="R98" i="2"/>
  <c r="W97" i="2"/>
  <c r="V97" i="2"/>
  <c r="U97" i="2"/>
  <c r="T97" i="2"/>
  <c r="S97" i="2"/>
  <c r="R97" i="2"/>
  <c r="W96" i="2"/>
  <c r="V96" i="2"/>
  <c r="U96" i="2"/>
  <c r="T96" i="2"/>
  <c r="S96" i="2"/>
  <c r="R96" i="2"/>
  <c r="W95" i="2"/>
  <c r="V95" i="2"/>
  <c r="U95" i="2"/>
  <c r="T95" i="2"/>
  <c r="S95" i="2"/>
  <c r="R95" i="2"/>
  <c r="W94" i="2"/>
  <c r="V94" i="2"/>
  <c r="U94" i="2"/>
  <c r="T94" i="2"/>
  <c r="S94" i="2"/>
  <c r="R94" i="2"/>
  <c r="AB95" i="2"/>
  <c r="AC95" i="2"/>
  <c r="AD95" i="2"/>
  <c r="AE95" i="2"/>
  <c r="AF95" i="2"/>
  <c r="AG95" i="2"/>
  <c r="AB96" i="2"/>
  <c r="AC96" i="2"/>
  <c r="AD96" i="2"/>
  <c r="AE96" i="2"/>
  <c r="AF96" i="2"/>
  <c r="AG96" i="2"/>
  <c r="AB97" i="2"/>
  <c r="AC97" i="2"/>
  <c r="AD97" i="2"/>
  <c r="AE97" i="2"/>
  <c r="AF97" i="2"/>
  <c r="AG97" i="2"/>
  <c r="AB98" i="2"/>
  <c r="AC98" i="2"/>
  <c r="AD98" i="2"/>
  <c r="AE98" i="2"/>
  <c r="AF98" i="2"/>
  <c r="AG98" i="2"/>
  <c r="AB99" i="2"/>
  <c r="AC99" i="2"/>
  <c r="AD99" i="2"/>
  <c r="AE99" i="2"/>
  <c r="AF99" i="2"/>
  <c r="AG99" i="2"/>
  <c r="AB100" i="2"/>
  <c r="AC100" i="2"/>
  <c r="AD100" i="2"/>
  <c r="AE100" i="2"/>
  <c r="AF100" i="2"/>
  <c r="AG100" i="2"/>
  <c r="AB101" i="2"/>
  <c r="AC101" i="2"/>
  <c r="AD101" i="2"/>
  <c r="AE101" i="2"/>
  <c r="AF101" i="2"/>
  <c r="AG101" i="2"/>
  <c r="AB102" i="2"/>
  <c r="AC102" i="2"/>
  <c r="AD102" i="2"/>
  <c r="AE102" i="2"/>
  <c r="AF102" i="2"/>
  <c r="AG102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P50" i="1"/>
  <c r="P49" i="1"/>
  <c r="P48" i="1"/>
  <c r="P47" i="1"/>
  <c r="P46" i="1"/>
  <c r="P45" i="1"/>
  <c r="P44" i="1"/>
  <c r="P43" i="1"/>
  <c r="O41" i="1"/>
  <c r="P38" i="1"/>
  <c r="P37" i="1"/>
  <c r="P36" i="1"/>
  <c r="P35" i="1"/>
  <c r="P34" i="1"/>
  <c r="P33" i="1"/>
  <c r="P32" i="1"/>
  <c r="P31" i="1"/>
  <c r="O29" i="1"/>
  <c r="P25" i="1"/>
  <c r="P24" i="1"/>
  <c r="P23" i="1"/>
  <c r="P22" i="1"/>
  <c r="P21" i="1"/>
  <c r="P20" i="1"/>
  <c r="P19" i="1"/>
  <c r="P18" i="1"/>
  <c r="O16" i="1"/>
  <c r="O4" i="1"/>
  <c r="P13" i="1"/>
  <c r="P12" i="1"/>
  <c r="P11" i="1"/>
  <c r="P10" i="1"/>
  <c r="P9" i="1"/>
  <c r="P8" i="1"/>
  <c r="P7" i="1"/>
  <c r="P6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31" i="1"/>
  <c r="K31" i="1"/>
  <c r="L31" i="1"/>
  <c r="M31" i="1"/>
  <c r="J32" i="1"/>
  <c r="K32" i="1"/>
  <c r="L32" i="1"/>
  <c r="M32" i="1"/>
  <c r="G16" i="2"/>
  <c r="G24" i="2"/>
  <c r="G32" i="2"/>
  <c r="G40" i="2"/>
  <c r="G48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29" i="2"/>
  <c r="K28" i="2"/>
  <c r="K27" i="2"/>
  <c r="K26" i="2"/>
  <c r="J29" i="2"/>
  <c r="J28" i="2"/>
  <c r="J27" i="2"/>
  <c r="J26" i="2"/>
  <c r="I29" i="2"/>
  <c r="I28" i="2"/>
  <c r="I27" i="2"/>
  <c r="I26" i="2"/>
  <c r="H29" i="2"/>
  <c r="H28" i="2"/>
  <c r="H27" i="2"/>
  <c r="H26" i="2"/>
  <c r="M13" i="1" l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25" i="1"/>
  <c r="M24" i="1"/>
  <c r="M23" i="1"/>
  <c r="M22" i="1"/>
  <c r="M21" i="1"/>
  <c r="M20" i="1"/>
  <c r="M19" i="1"/>
  <c r="L25" i="1"/>
  <c r="L24" i="1"/>
  <c r="L23" i="1"/>
  <c r="L22" i="1"/>
  <c r="L21" i="1"/>
  <c r="L20" i="1"/>
  <c r="L19" i="1"/>
  <c r="K25" i="1"/>
  <c r="K24" i="1"/>
  <c r="K23" i="1"/>
  <c r="K22" i="1"/>
  <c r="K21" i="1"/>
  <c r="K20" i="1"/>
  <c r="K19" i="1"/>
  <c r="J23" i="1"/>
  <c r="M18" i="1"/>
  <c r="L18" i="1"/>
  <c r="K18" i="1"/>
  <c r="J25" i="1"/>
  <c r="J24" i="1"/>
  <c r="J22" i="1"/>
  <c r="J21" i="1"/>
  <c r="J20" i="1"/>
  <c r="J19" i="1"/>
  <c r="J18" i="1"/>
</calcChain>
</file>

<file path=xl/sharedStrings.xml><?xml version="1.0" encoding="utf-8"?>
<sst xmlns="http://schemas.openxmlformats.org/spreadsheetml/2006/main" count="227" uniqueCount="46">
  <si>
    <t>Heat DISTRIBUTION</t>
  </si>
  <si>
    <t>2D jacobi iteration</t>
  </si>
  <si>
    <t xml:space="preserve">SPEEDUP = </t>
  </si>
  <si>
    <t xml:space="preserve"> Ts / Tp</t>
  </si>
  <si>
    <t>Execution time (ms)</t>
  </si>
  <si>
    <t>128x128</t>
  </si>
  <si>
    <t>Iterations</t>
  </si>
  <si>
    <t>Cores</t>
  </si>
  <si>
    <t>seq</t>
  </si>
  <si>
    <t>256x256</t>
  </si>
  <si>
    <t>512x512</t>
  </si>
  <si>
    <t>1024x1024</t>
  </si>
  <si>
    <t>Order 1</t>
  </si>
  <si>
    <t>Dimensions [x][y]</t>
  </si>
  <si>
    <t>CPUs</t>
  </si>
  <si>
    <t>1024 x 1024</t>
  </si>
  <si>
    <t>1024 x 4096</t>
  </si>
  <si>
    <t>1024 x 8192</t>
  </si>
  <si>
    <t>2048 x 8192</t>
  </si>
  <si>
    <t>4096 x 8192</t>
  </si>
  <si>
    <t>8192 x 8192</t>
  </si>
  <si>
    <t>Normal</t>
  </si>
  <si>
    <t>OPT1</t>
  </si>
  <si>
    <t>OPT2</t>
  </si>
  <si>
    <t>OPT3</t>
  </si>
  <si>
    <t>Dimensions [x][x]</t>
  </si>
  <si>
    <t>Method</t>
  </si>
  <si>
    <t xml:space="preserve">Speedup </t>
  </si>
  <si>
    <t>Speedup</t>
  </si>
  <si>
    <t>Game of Life evaluation results</t>
  </si>
  <si>
    <t>T=4, O=1</t>
  </si>
  <si>
    <t>T=4, O=2</t>
  </si>
  <si>
    <t>T=4, O=0</t>
  </si>
  <si>
    <t>T=4, O=9</t>
  </si>
  <si>
    <t>T=4, O=5</t>
  </si>
  <si>
    <t>Speedup (%)</t>
  </si>
  <si>
    <t>T=1</t>
  </si>
  <si>
    <t>T=2</t>
  </si>
  <si>
    <t>T=4</t>
  </si>
  <si>
    <t>T=8</t>
  </si>
  <si>
    <t>T=16</t>
  </si>
  <si>
    <t>T=32</t>
  </si>
  <si>
    <t>T=64</t>
  </si>
  <si>
    <t>Sequential</t>
  </si>
  <si>
    <t>Avg.Speedup</t>
  </si>
  <si>
    <t>Game of Life: Normal boundary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</si>
</sst>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4" xfId="0" applyBorder="1"/>
    <xf numFmtId="0" fontId="0" fillId="0" borderId="22" xfId="0" applyBorder="1"/>
    <xf numFmtId="0" fontId="0" fillId="0" borderId="1" xfId="0" applyBorder="1"/>
    <xf numFmtId="0" fontId="0" fillId="0" borderId="25" xfId="0" applyBorder="1"/>
    <xf numFmtId="0" fontId="0" fillId="0" borderId="2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/>
    <xf numFmtId="2" fontId="0" fillId="0" borderId="29" xfId="0" applyNumberFormat="1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2" fontId="0" fillId="0" borderId="31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2" fontId="0" fillId="0" borderId="42" xfId="0" applyNumberFormat="1" applyBorder="1"/>
    <xf numFmtId="2" fontId="0" fillId="0" borderId="43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2" fontId="0" fillId="0" borderId="36" xfId="0" applyNumberFormat="1" applyBorder="1"/>
    <xf numFmtId="0" fontId="0" fillId="0" borderId="40" xfId="0" applyBorder="1"/>
    <xf numFmtId="0" fontId="0" fillId="0" borderId="41" xfId="0" applyBorder="1"/>
    <xf numFmtId="0" fontId="0" fillId="0" borderId="44" xfId="0" applyBorder="1" applyAlignment="1">
      <alignment horizontal="center"/>
    </xf>
    <xf numFmtId="0" fontId="0" fillId="0" borderId="0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2" fontId="0" fillId="0" borderId="40" xfId="0" applyNumberFormat="1" applyBorder="1"/>
    <xf numFmtId="2" fontId="0" fillId="0" borderId="41" xfId="0" applyNumberFormat="1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/>
    <xf numFmtId="0" fontId="0" fillId="0" borderId="38" xfId="0" applyBorder="1"/>
    <xf numFmtId="0" fontId="0" fillId="0" borderId="59" xfId="0" applyBorder="1"/>
    <xf numFmtId="2" fontId="0" fillId="0" borderId="17" xfId="0" applyNumberFormat="1" applyBorder="1"/>
    <xf numFmtId="2" fontId="0" fillId="0" borderId="7" xfId="0" applyNumberFormat="1" applyBorder="1"/>
    <xf numFmtId="2" fontId="0" fillId="0" borderId="18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60" xfId="0" applyBorder="1"/>
    <xf numFmtId="2" fontId="0" fillId="0" borderId="39" xfId="0" applyNumberFormat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45" xfId="0" applyBorder="1"/>
    <xf numFmtId="0" fontId="0" fillId="0" borderId="46" xfId="0" applyBorder="1"/>
    <xf numFmtId="0" fontId="1" fillId="0" borderId="46" xfId="0" applyFont="1" applyBorder="1"/>
    <xf numFmtId="0" fontId="0" fillId="0" borderId="47" xfId="0" applyBorder="1"/>
    <xf numFmtId="0" fontId="0" fillId="0" borderId="65" xfId="0" applyBorder="1"/>
    <xf numFmtId="0" fontId="0" fillId="0" borderId="6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</a:t>
            </a:r>
            <a:r>
              <a:rPr lang="en-GB" baseline="0"/>
              <a:t> Distribution: 256x256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Sheet1!$O$19:$O$25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Sheet1!$P$19:$P$25</c:f>
              <c:numCache>
                <c:formatCode>0.00</c:formatCode>
                <c:ptCount val="7"/>
                <c:pt idx="0">
                  <c:v>0.99626837274192337</c:v>
                </c:pt>
                <c:pt idx="1">
                  <c:v>1.9913395270905441</c:v>
                </c:pt>
                <c:pt idx="2">
                  <c:v>3.9210502466717374</c:v>
                </c:pt>
                <c:pt idx="3">
                  <c:v>6.7230354985993452</c:v>
                </c:pt>
                <c:pt idx="4">
                  <c:v>9.9854720548569329</c:v>
                </c:pt>
                <c:pt idx="5">
                  <c:v>8.5616368210972666</c:v>
                </c:pt>
                <c:pt idx="6">
                  <c:v>4.5587798655256853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0-46FA-9847-5CC0E5E96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85656"/>
        <c:axId val="773686312"/>
      </c:lineChart>
      <c:catAx>
        <c:axId val="7736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39269895950506"/>
              <c:y val="0.84118150003976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86312"/>
        <c:crosses val="autoZero"/>
        <c:auto val="1"/>
        <c:lblAlgn val="ctr"/>
        <c:lblOffset val="100"/>
        <c:noMultiLvlLbl val="0"/>
      </c:catAx>
      <c:valAx>
        <c:axId val="7736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</a:t>
            </a:r>
            <a:r>
              <a:rPr lang="en-GB" baseline="0"/>
              <a:t> of Life simulation: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Sheet2!$AA$96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Sheet2!$AB$94:$AG$94</c:f>
              <c:strCache>
                <c:ptCount val="6"/>
                <c:pt idx="0">
                  <c:v>1024 x 1024</c:v>
                </c:pt>
                <c:pt idx="1">
                  <c:v>1024 x 4096</c:v>
                </c:pt>
                <c:pt idx="2">
                  <c:v>1024 x 8192</c:v>
                </c:pt>
                <c:pt idx="3">
                  <c:v>2048 x 8192</c:v>
                </c:pt>
                <c:pt idx="4">
                  <c:v>4096 x 8192</c:v>
                </c:pt>
                <c:pt idx="5">
                  <c:v>8192 x 8192</c:v>
                </c:pt>
              </c:strCache>
            </c:strRef>
          </c:cat>
          <c:val>
            <c:numRef>
              <c:f>Sheet2!$AB$96:$AG$96</c:f>
              <c:numCache>
                <c:formatCode>0.00</c:formatCode>
                <c:ptCount val="6"/>
                <c:pt idx="0">
                  <c:v>0.92692307692307696</c:v>
                </c:pt>
                <c:pt idx="1">
                  <c:v>0.93452571063557965</c:v>
                </c:pt>
                <c:pt idx="2">
                  <c:v>0.93937932143431424</c:v>
                </c:pt>
                <c:pt idx="3">
                  <c:v>0.93147940375060101</c:v>
                </c:pt>
                <c:pt idx="4">
                  <c:v>0.93365747810013666</c:v>
                </c:pt>
                <c:pt idx="5">
                  <c:v>0.92133618535473683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14-B80F-A6D3CCAD6B5F}"/>
            </c:ext>
          </c:extLst>
        </c:ser>
        <c:ser>
          <c:idx val="1"/>
          <c:order val="1"/>
          <c:tx>
            <c:strRef>
              <c:f>Sheet2!$AA$97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Sheet2!$AB$94:$AG$94</c:f>
              <c:strCache>
                <c:ptCount val="6"/>
                <c:pt idx="0">
                  <c:v>1024 x 1024</c:v>
                </c:pt>
                <c:pt idx="1">
                  <c:v>1024 x 4096</c:v>
                </c:pt>
                <c:pt idx="2">
                  <c:v>1024 x 8192</c:v>
                </c:pt>
                <c:pt idx="3">
                  <c:v>2048 x 8192</c:v>
                </c:pt>
                <c:pt idx="4">
                  <c:v>4096 x 8192</c:v>
                </c:pt>
                <c:pt idx="5">
                  <c:v>8192 x 8192</c:v>
                </c:pt>
              </c:strCache>
            </c:strRef>
          </c:cat>
          <c:val>
            <c:numRef>
              <c:f>Sheet2!$AB$97:$AG$97</c:f>
              <c:numCache>
                <c:formatCode>0.00</c:formatCode>
                <c:ptCount val="6"/>
                <c:pt idx="0">
                  <c:v>1.8443877551020409</c:v>
                </c:pt>
                <c:pt idx="1">
                  <c:v>1.8684546615581099</c:v>
                </c:pt>
                <c:pt idx="2">
                  <c:v>1.8676470588235294</c:v>
                </c:pt>
                <c:pt idx="3">
                  <c:v>1.8635561968895302</c:v>
                </c:pt>
                <c:pt idx="4">
                  <c:v>1.8671648987463838</c:v>
                </c:pt>
                <c:pt idx="5">
                  <c:v>1.8493639902090606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14-B80F-A6D3CCAD6B5F}"/>
            </c:ext>
          </c:extLst>
        </c:ser>
        <c:ser>
          <c:idx val="2"/>
          <c:order val="2"/>
          <c:tx>
            <c:strRef>
              <c:f>Sheet2!$AA$98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Sheet2!$AB$94:$AG$94</c:f>
              <c:strCache>
                <c:ptCount val="6"/>
                <c:pt idx="0">
                  <c:v>1024 x 1024</c:v>
                </c:pt>
                <c:pt idx="1">
                  <c:v>1024 x 4096</c:v>
                </c:pt>
                <c:pt idx="2">
                  <c:v>1024 x 8192</c:v>
                </c:pt>
                <c:pt idx="3">
                  <c:v>2048 x 8192</c:v>
                </c:pt>
                <c:pt idx="4">
                  <c:v>4096 x 8192</c:v>
                </c:pt>
                <c:pt idx="5">
                  <c:v>8192 x 8192</c:v>
                </c:pt>
              </c:strCache>
            </c:strRef>
          </c:cat>
          <c:val>
            <c:numRef>
              <c:f>Sheet2!$AB$98:$AG$98</c:f>
              <c:numCache>
                <c:formatCode>0.00</c:formatCode>
                <c:ptCount val="6"/>
                <c:pt idx="0">
                  <c:v>3.6700507614213196</c:v>
                </c:pt>
                <c:pt idx="1">
                  <c:v>3.7037974683544306</c:v>
                </c:pt>
                <c:pt idx="2">
                  <c:v>3.6998100063331223</c:v>
                </c:pt>
                <c:pt idx="3">
                  <c:v>3.6992361553150861</c:v>
                </c:pt>
                <c:pt idx="4">
                  <c:v>3.6939586645469</c:v>
                </c:pt>
                <c:pt idx="5">
                  <c:v>3.6633018043080838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14-B80F-A6D3CCAD6B5F}"/>
            </c:ext>
          </c:extLst>
        </c:ser>
        <c:ser>
          <c:idx val="3"/>
          <c:order val="3"/>
          <c:tx>
            <c:strRef>
              <c:f>Sheet2!$AA$99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Sheet2!$AB$94:$AG$94</c:f>
              <c:strCache>
                <c:ptCount val="6"/>
                <c:pt idx="0">
                  <c:v>1024 x 1024</c:v>
                </c:pt>
                <c:pt idx="1">
                  <c:v>1024 x 4096</c:v>
                </c:pt>
                <c:pt idx="2">
                  <c:v>1024 x 8192</c:v>
                </c:pt>
                <c:pt idx="3">
                  <c:v>2048 x 8192</c:v>
                </c:pt>
                <c:pt idx="4">
                  <c:v>4096 x 8192</c:v>
                </c:pt>
                <c:pt idx="5">
                  <c:v>8192 x 8192</c:v>
                </c:pt>
              </c:strCache>
            </c:strRef>
          </c:cat>
          <c:val>
            <c:numRef>
              <c:f>Sheet2!$AB$99:$AG$99</c:f>
              <c:numCache>
                <c:formatCode>0.00</c:formatCode>
                <c:ptCount val="6"/>
                <c:pt idx="0">
                  <c:v>7.3030303030303028</c:v>
                </c:pt>
                <c:pt idx="1">
                  <c:v>7.333333333333333</c:v>
                </c:pt>
                <c:pt idx="2">
                  <c:v>7.2752179327521791</c:v>
                </c:pt>
                <c:pt idx="3">
                  <c:v>7.3146633102580241</c:v>
                </c:pt>
                <c:pt idx="4">
                  <c:v>7.299717247879359</c:v>
                </c:pt>
                <c:pt idx="5">
                  <c:v>7.2947135169357393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14-B80F-A6D3CCAD6B5F}"/>
            </c:ext>
          </c:extLst>
        </c:ser>
        <c:ser>
          <c:idx val="4"/>
          <c:order val="4"/>
          <c:tx>
            <c:strRef>
              <c:f>Sheet2!$AA$100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Sheet2!$AB$94:$AG$94</c:f>
              <c:strCache>
                <c:ptCount val="6"/>
                <c:pt idx="0">
                  <c:v>1024 x 1024</c:v>
                </c:pt>
                <c:pt idx="1">
                  <c:v>1024 x 4096</c:v>
                </c:pt>
                <c:pt idx="2">
                  <c:v>1024 x 8192</c:v>
                </c:pt>
                <c:pt idx="3">
                  <c:v>2048 x 8192</c:v>
                </c:pt>
                <c:pt idx="4">
                  <c:v>4096 x 8192</c:v>
                </c:pt>
                <c:pt idx="5">
                  <c:v>8192 x 8192</c:v>
                </c:pt>
              </c:strCache>
            </c:strRef>
          </c:cat>
          <c:val>
            <c:numRef>
              <c:f>Sheet2!$AB$100:$AG$100</c:f>
              <c:numCache>
                <c:formatCode>0.00</c:formatCode>
                <c:ptCount val="6"/>
                <c:pt idx="0">
                  <c:v>14.176470588235293</c:v>
                </c:pt>
                <c:pt idx="1">
                  <c:v>14</c:v>
                </c:pt>
                <c:pt idx="2">
                  <c:v>13.810874704491725</c:v>
                </c:pt>
                <c:pt idx="3">
                  <c:v>13.886499402628434</c:v>
                </c:pt>
                <c:pt idx="4">
                  <c:v>14.202322738386307</c:v>
                </c:pt>
                <c:pt idx="5">
                  <c:v>14.107131925313743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14-B80F-A6D3CCAD6B5F}"/>
            </c:ext>
          </c:extLst>
        </c:ser>
        <c:ser>
          <c:idx val="5"/>
          <c:order val="5"/>
          <c:tx>
            <c:strRef>
              <c:f>Sheet2!$AA$101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Sheet2!$AB$94:$AG$94</c:f>
              <c:strCache>
                <c:ptCount val="6"/>
                <c:pt idx="0">
                  <c:v>1024 x 1024</c:v>
                </c:pt>
                <c:pt idx="1">
                  <c:v>1024 x 4096</c:v>
                </c:pt>
                <c:pt idx="2">
                  <c:v>1024 x 8192</c:v>
                </c:pt>
                <c:pt idx="3">
                  <c:v>2048 x 8192</c:v>
                </c:pt>
                <c:pt idx="4">
                  <c:v>4096 x 8192</c:v>
                </c:pt>
                <c:pt idx="5">
                  <c:v>8192 x 8192</c:v>
                </c:pt>
              </c:strCache>
            </c:strRef>
          </c:cat>
          <c:val>
            <c:numRef>
              <c:f>Sheet2!$AB$101:$AG$101</c:f>
              <c:numCache>
                <c:formatCode>0.00</c:formatCode>
                <c:ptCount val="6"/>
                <c:pt idx="0">
                  <c:v>22.59375</c:v>
                </c:pt>
                <c:pt idx="1">
                  <c:v>24.181818181818183</c:v>
                </c:pt>
                <c:pt idx="2">
                  <c:v>24.965811965811966</c:v>
                </c:pt>
                <c:pt idx="3">
                  <c:v>24.782515991471215</c:v>
                </c:pt>
                <c:pt idx="4">
                  <c:v>24.957035445757249</c:v>
                </c:pt>
                <c:pt idx="5">
                  <c:v>26.023715415019762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14-B80F-A6D3CCAD6B5F}"/>
            </c:ext>
          </c:extLst>
        </c:ser>
        <c:ser>
          <c:idx val="6"/>
          <c:order val="6"/>
          <c:tx>
            <c:strRef>
              <c:f>Sheet2!$AA$102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Sheet2!$AB$94:$AG$94</c:f>
              <c:strCache>
                <c:ptCount val="6"/>
                <c:pt idx="0">
                  <c:v>1024 x 1024</c:v>
                </c:pt>
                <c:pt idx="1">
                  <c:v>1024 x 4096</c:v>
                </c:pt>
                <c:pt idx="2">
                  <c:v>1024 x 8192</c:v>
                </c:pt>
                <c:pt idx="3">
                  <c:v>2048 x 8192</c:v>
                </c:pt>
                <c:pt idx="4">
                  <c:v>4096 x 8192</c:v>
                </c:pt>
                <c:pt idx="5">
                  <c:v>8192 x 8192</c:v>
                </c:pt>
              </c:strCache>
            </c:strRef>
          </c:cat>
          <c:val>
            <c:numRef>
              <c:f>Sheet2!$AB$102:$AG$102</c:f>
              <c:numCache>
                <c:formatCode>0.00</c:formatCode>
                <c:ptCount val="6"/>
                <c:pt idx="0">
                  <c:v>25.821428571428573</c:v>
                </c:pt>
                <c:pt idx="1">
                  <c:v>30.479166666666668</c:v>
                </c:pt>
                <c:pt idx="2">
                  <c:v>34.364705882352943</c:v>
                </c:pt>
                <c:pt idx="3">
                  <c:v>33.787790697674417</c:v>
                </c:pt>
                <c:pt idx="4">
                  <c:v>36.191588785046726</c:v>
                </c:pt>
                <c:pt idx="5">
                  <c:v>41.670886075949369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14-B80F-A6D3CCAD6B5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323488"/>
        <c:axId val="832322832"/>
      </c:barChart>
      <c:catAx>
        <c:axId val="8323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domain size: rows x columns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22832"/>
        <c:crosses val="autoZero"/>
        <c:auto val="1"/>
        <c:lblAlgn val="ctr"/>
        <c:lblOffset val="100"/>
        <c:noMultiLvlLbl val="0"/>
      </c:catAx>
      <c:valAx>
        <c:axId val="8323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Sppedup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</a:t>
            </a:r>
            <a:r>
              <a:rPr lang="en-GB" baseline="0"/>
              <a:t> Distribution: 512x512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Sheet1!$O$32:$O$38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Sheet1!$P$32:$P$38</c:f>
              <c:numCache>
                <c:formatCode>0.00</c:formatCode>
                <c:ptCount val="7"/>
                <c:pt idx="0">
                  <c:v>1.009341304762938</c:v>
                </c:pt>
                <c:pt idx="1">
                  <c:v>2.0176237804050388</c:v>
                </c:pt>
                <c:pt idx="2">
                  <c:v>3.9975291725047697</c:v>
                </c:pt>
                <c:pt idx="3">
                  <c:v>7.6745044933748385</c:v>
                </c:pt>
                <c:pt idx="4">
                  <c:v>13.611766917485733</c:v>
                </c:pt>
                <c:pt idx="5">
                  <c:v>18.573541366342397</c:v>
                </c:pt>
                <c:pt idx="6">
                  <c:v>16.060059958065455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F-4451-8A1F-CB348950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85656"/>
        <c:axId val="773686312"/>
      </c:lineChart>
      <c:catAx>
        <c:axId val="7736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39269895950506"/>
              <c:y val="0.84118150003976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86312"/>
        <c:crosses val="autoZero"/>
        <c:auto val="1"/>
        <c:lblAlgn val="ctr"/>
        <c:lblOffset val="100"/>
        <c:noMultiLvlLbl val="0"/>
      </c:catAx>
      <c:valAx>
        <c:axId val="7736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</a:t>
            </a:r>
            <a:r>
              <a:rPr lang="en-GB" baseline="0"/>
              <a:t> Distribution: 1024x1024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Sheet1!$O$44:$O$50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Sheet1!$P$44:$P$50</c:f>
              <c:numCache>
                <c:formatCode>0.00</c:formatCode>
                <c:ptCount val="7"/>
                <c:pt idx="0">
                  <c:v>0.9860564158957047</c:v>
                </c:pt>
                <c:pt idx="1">
                  <c:v>2.0197907459273878</c:v>
                </c:pt>
                <c:pt idx="2">
                  <c:v>4.0275962299984744</c:v>
                </c:pt>
                <c:pt idx="3">
                  <c:v>7.8599191630445269</c:v>
                </c:pt>
                <c:pt idx="4">
                  <c:v>14.781692392498183</c:v>
                </c:pt>
                <c:pt idx="5">
                  <c:v>24.393537961567727</c:v>
                </c:pt>
                <c:pt idx="6">
                  <c:v>26.699484966274348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D-4D09-92CF-7252921AA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85656"/>
        <c:axId val="773686312"/>
      </c:lineChart>
      <c:catAx>
        <c:axId val="7736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020675149981257"/>
              <c:y val="0.8601208939791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86312"/>
        <c:crosses val="autoZero"/>
        <c:auto val="1"/>
        <c:lblAlgn val="ctr"/>
        <c:lblOffset val="100"/>
        <c:noMultiLvlLbl val="0"/>
      </c:catAx>
      <c:valAx>
        <c:axId val="7736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</a:t>
            </a:r>
            <a:r>
              <a:rPr lang="en-GB" baseline="0"/>
              <a:t> Distribution: 128x128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Sheet1!$O$7:$O$13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Sheet1!$P$7:$P$13</c:f>
              <c:numCache>
                <c:formatCode>0.00</c:formatCode>
                <c:ptCount val="7"/>
                <c:pt idx="0">
                  <c:v>0.97042674338597024</c:v>
                </c:pt>
                <c:pt idx="1">
                  <c:v>1.9186493441583699</c:v>
                </c:pt>
                <c:pt idx="2">
                  <c:v>3.5917853269772979</c:v>
                </c:pt>
                <c:pt idx="3">
                  <c:v>5.1068383340569161</c:v>
                </c:pt>
                <c:pt idx="4">
                  <c:v>3.8752489804343218</c:v>
                </c:pt>
                <c:pt idx="5">
                  <c:v>2.5229611528037017</c:v>
                </c:pt>
                <c:pt idx="6">
                  <c:v>1.238367948063881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C-4B1F-94EF-C06D3FEF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85656"/>
        <c:axId val="773686312"/>
      </c:lineChart>
      <c:catAx>
        <c:axId val="77368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020675149981257"/>
              <c:y val="0.8601208939791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86312"/>
        <c:crosses val="autoZero"/>
        <c:auto val="1"/>
        <c:lblAlgn val="ctr"/>
        <c:lblOffset val="100"/>
        <c:noMultiLvlLbl val="0"/>
      </c:catAx>
      <c:valAx>
        <c:axId val="7736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Avg.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of Life benchmark:</a:t>
            </a:r>
            <a:r>
              <a:rPr lang="en-GB" baseline="0"/>
              <a:t> Order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Sheet2!$G$26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Sheet2!$H$25:$K$25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Sheet2!$H$26:$K$26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2-45EB-8ABA-6702C0162A86}"/>
            </c:ext>
          </c:extLst>
        </c:ser>
        <c:ser>
          <c:idx val="1"/>
          <c:order val="1"/>
          <c:tx>
            <c:strRef>
              <c:f>Sheet2!$G$27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Sheet2!$H$25:$K$25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Sheet2!$H$27:$K$27</c:f>
              <c:numCache>
                <c:formatCode>0.00</c:formatCode>
                <c:ptCount val="4"/>
                <c:pt idx="0">
                  <c:v>2.6737967914438627</c:v>
                </c:pt>
                <c:pt idx="1">
                  <c:v>3.8563829787233885</c:v>
                </c:pt>
                <c:pt idx="2">
                  <c:v>2.6315789473684248</c:v>
                </c:pt>
                <c:pt idx="3">
                  <c:v>2.7674514663362402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82-45EB-8ABA-6702C0162A86}"/>
            </c:ext>
          </c:extLst>
        </c:ser>
        <c:ser>
          <c:idx val="2"/>
          <c:order val="2"/>
          <c:tx>
            <c:strRef>
              <c:f>Sheet2!$G$28</c:f>
              <c:strCache>
                <c:ptCount val="1"/>
                <c:pt idx="0">
                  <c:v>OPT2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Sheet2!$H$25:$K$25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Sheet2!$H$28:$K$28</c:f>
              <c:numCache>
                <c:formatCode>0.00</c:formatCode>
                <c:ptCount val="4"/>
                <c:pt idx="0">
                  <c:v>1.5873015873015817</c:v>
                </c:pt>
                <c:pt idx="1">
                  <c:v>3.4437086092715248</c:v>
                </c:pt>
                <c:pt idx="2">
                  <c:v>3.5169210351692044</c:v>
                </c:pt>
                <c:pt idx="3">
                  <c:v>3.0057133394054887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382-45EB-8ABA-6702C0162A86}"/>
            </c:ext>
          </c:extLst>
        </c:ser>
        <c:ser>
          <c:idx val="3"/>
          <c:order val="3"/>
          <c:tx>
            <c:strRef>
              <c:f>Sheet2!$G$29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Sheet2!$H$25:$K$25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Sheet2!$H$29:$K$29</c:f>
              <c:numCache>
                <c:formatCode>0.00</c:formatCode>
                <c:ptCount val="4"/>
                <c:pt idx="0">
                  <c:v>0</c:v>
                </c:pt>
                <c:pt idx="1">
                  <c:v>0.38560411311054565</c:v>
                </c:pt>
                <c:pt idx="2">
                  <c:v>0.61270557884553511</c:v>
                </c:pt>
                <c:pt idx="3">
                  <c:v>1.8753582835148563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382-45EB-8ABA-6702C016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03736"/>
        <c:axId val="804004064"/>
      </c:lineChart>
      <c:catAx>
        <c:axId val="80400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4064"/>
        <c:crosses val="autoZero"/>
        <c:auto val="1"/>
        <c:lblAlgn val="ctr"/>
        <c:lblOffset val="100"/>
        <c:noMultiLvlLbl val="0"/>
      </c:catAx>
      <c:valAx>
        <c:axId val="8040040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of Life benchmark:</a:t>
            </a:r>
            <a:r>
              <a:rPr lang="en-GB" baseline="0"/>
              <a:t> Order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Sheet2!$G$34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Sheet2!$H$34:$K$34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6-4DDE-A5B2-C041AE8563A5}"/>
            </c:ext>
          </c:extLst>
        </c:ser>
        <c:ser>
          <c:idx val="1"/>
          <c:order val="1"/>
          <c:tx>
            <c:strRef>
              <c:f>Sheet2!$G$35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Sheet2!$H$35:$K$35</c:f>
              <c:numCache>
                <c:formatCode>0.00</c:formatCode>
                <c:ptCount val="4"/>
                <c:pt idx="0">
                  <c:v>2.8397565922921046</c:v>
                </c:pt>
                <c:pt idx="1">
                  <c:v>3.3855482566953015</c:v>
                </c:pt>
                <c:pt idx="2">
                  <c:v>3.1238238614979252</c:v>
                </c:pt>
                <c:pt idx="3">
                  <c:v>3.527563095276264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76-4DDE-A5B2-C041AE8563A5}"/>
            </c:ext>
          </c:extLst>
        </c:ser>
        <c:ser>
          <c:idx val="2"/>
          <c:order val="2"/>
          <c:tx>
            <c:strRef>
              <c:f>Sheet2!$G$36</c:f>
              <c:strCache>
                <c:ptCount val="1"/>
                <c:pt idx="0">
                  <c:v>OPT2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Sheet2!$H$36:$K$36</c:f>
              <c:numCache>
                <c:formatCode>0.00</c:formatCode>
                <c:ptCount val="4"/>
                <c:pt idx="0">
                  <c:v>2.8397565922921046</c:v>
                </c:pt>
                <c:pt idx="1">
                  <c:v>3.5425101214574966</c:v>
                </c:pt>
                <c:pt idx="2">
                  <c:v>3.6308623298033211</c:v>
                </c:pt>
                <c:pt idx="3">
                  <c:v>3.9844102299813215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76-4DDE-A5B2-C041AE8563A5}"/>
            </c:ext>
          </c:extLst>
        </c:ser>
        <c:ser>
          <c:idx val="3"/>
          <c:order val="3"/>
          <c:tx>
            <c:strRef>
              <c:f>Sheet2!$G$37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Sheet2!$H$37:$K$37</c:f>
              <c:numCache>
                <c:formatCode>0.00</c:formatCode>
                <c:ptCount val="4"/>
                <c:pt idx="0">
                  <c:v>2.0120724346076315</c:v>
                </c:pt>
                <c:pt idx="1">
                  <c:v>2.8140703517588008</c:v>
                </c:pt>
                <c:pt idx="2">
                  <c:v>3.0075187969924855</c:v>
                </c:pt>
                <c:pt idx="3">
                  <c:v>2.8907445181030056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76-4DDE-A5B2-C041AE85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03736"/>
        <c:axId val="804004064"/>
      </c:lineChart>
      <c:catAx>
        <c:axId val="80400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4064"/>
        <c:crosses val="autoZero"/>
        <c:auto val="1"/>
        <c:lblAlgn val="ctr"/>
        <c:lblOffset val="100"/>
        <c:noMultiLvlLbl val="0"/>
      </c:catAx>
      <c:valAx>
        <c:axId val="8040040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of Life benchmark:</a:t>
            </a:r>
            <a:r>
              <a:rPr lang="en-GB" baseline="0"/>
              <a:t> Order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Sheet2!$G$42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Sheet2!$H$42:$K$42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7-4E14-9C67-A0408D7608AE}"/>
            </c:ext>
          </c:extLst>
        </c:ser>
        <c:ser>
          <c:idx val="1"/>
          <c:order val="1"/>
          <c:tx>
            <c:strRef>
              <c:f>Sheet2!$G$43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Sheet2!$H$43:$K$43</c:f>
              <c:numCache>
                <c:formatCode>0.00</c:formatCode>
                <c:ptCount val="4"/>
                <c:pt idx="0">
                  <c:v>2.4200164068908947</c:v>
                </c:pt>
                <c:pt idx="1">
                  <c:v>2.9311698508244035</c:v>
                </c:pt>
                <c:pt idx="2">
                  <c:v>3.26527326876122</c:v>
                </c:pt>
                <c:pt idx="3">
                  <c:v>3.4062962724521952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8A7-4E14-9C67-A0408D7608AE}"/>
            </c:ext>
          </c:extLst>
        </c:ser>
        <c:ser>
          <c:idx val="2"/>
          <c:order val="2"/>
          <c:tx>
            <c:strRef>
              <c:f>Sheet2!$G$44</c:f>
              <c:strCache>
                <c:ptCount val="1"/>
                <c:pt idx="0">
                  <c:v>OPT2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Sheet2!$H$44:$K$44</c:f>
              <c:numCache>
                <c:formatCode>0.00</c:formatCode>
                <c:ptCount val="4"/>
                <c:pt idx="0">
                  <c:v>3.2244729226953268</c:v>
                </c:pt>
                <c:pt idx="1">
                  <c:v>3.4727703235990504</c:v>
                </c:pt>
                <c:pt idx="2">
                  <c:v>3.4012143356079889</c:v>
                </c:pt>
                <c:pt idx="3">
                  <c:v>3.2779717469441749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8A7-4E14-9C67-A0408D7608AE}"/>
            </c:ext>
          </c:extLst>
        </c:ser>
        <c:ser>
          <c:idx val="3"/>
          <c:order val="3"/>
          <c:tx>
            <c:strRef>
              <c:f>Sheet2!$G$45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Sheet2!$H$45:$K$45</c:f>
              <c:numCache>
                <c:formatCode>0.00</c:formatCode>
                <c:ptCount val="4"/>
                <c:pt idx="0">
                  <c:v>-0.15993602558977216</c:v>
                </c:pt>
                <c:pt idx="1">
                  <c:v>-0.22831050228310801</c:v>
                </c:pt>
                <c:pt idx="2">
                  <c:v>-2.3964699617071972</c:v>
                </c:pt>
                <c:pt idx="3">
                  <c:v>-0.13243468420856175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8A7-4E14-9C67-A0408D76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03736"/>
        <c:axId val="804004064"/>
      </c:lineChart>
      <c:catAx>
        <c:axId val="80400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4064"/>
        <c:crosses val="autoZero"/>
        <c:auto val="1"/>
        <c:lblAlgn val="ctr"/>
        <c:lblOffset val="100"/>
        <c:noMultiLvlLbl val="0"/>
      </c:catAx>
      <c:valAx>
        <c:axId val="8040040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of Life benchmark:</a:t>
            </a:r>
            <a:r>
              <a:rPr lang="en-GB" baseline="0"/>
              <a:t> Order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Sheet2!$G$50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Sheet2!$H$50:$K$50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B-4A99-9EB6-93A489B80463}"/>
            </c:ext>
          </c:extLst>
        </c:ser>
        <c:ser>
          <c:idx val="1"/>
          <c:order val="1"/>
          <c:tx>
            <c:strRef>
              <c:f>Sheet2!$G$51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Sheet2!$H$51:$K$51</c:f>
              <c:numCache>
                <c:formatCode>0.00</c:formatCode>
                <c:ptCount val="4"/>
                <c:pt idx="0">
                  <c:v>1.9958706125258203</c:v>
                </c:pt>
                <c:pt idx="1">
                  <c:v>0.88028169014084767</c:v>
                </c:pt>
                <c:pt idx="2">
                  <c:v>3.1045088436110433</c:v>
                </c:pt>
                <c:pt idx="3">
                  <c:v>3.2253318696739512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8B-4A99-9EB6-93A489B80463}"/>
            </c:ext>
          </c:extLst>
        </c:ser>
        <c:ser>
          <c:idx val="2"/>
          <c:order val="2"/>
          <c:tx>
            <c:strRef>
              <c:f>Sheet2!$G$52</c:f>
              <c:strCache>
                <c:ptCount val="1"/>
                <c:pt idx="0">
                  <c:v>OPT2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Sheet2!$H$52:$K$52</c:f>
              <c:numCache>
                <c:formatCode>0.00</c:formatCode>
                <c:ptCount val="4"/>
                <c:pt idx="0">
                  <c:v>3.2752613240418071</c:v>
                </c:pt>
                <c:pt idx="1">
                  <c:v>2.4721228697664515</c:v>
                </c:pt>
                <c:pt idx="2">
                  <c:v>3.3664888326250093</c:v>
                </c:pt>
                <c:pt idx="3">
                  <c:v>3.6574971645987375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28B-4A99-9EB6-93A489B80463}"/>
            </c:ext>
          </c:extLst>
        </c:ser>
        <c:ser>
          <c:idx val="3"/>
          <c:order val="3"/>
          <c:tx>
            <c:strRef>
              <c:f>Sheet2!$G$53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Sheet2!$H$33:$K$33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Sheet2!$H$53:$K$53</c:f>
              <c:numCache>
                <c:formatCode>0.00</c:formatCode>
                <c:ptCount val="4"/>
                <c:pt idx="0">
                  <c:v>-2.1782178217821837</c:v>
                </c:pt>
                <c:pt idx="1">
                  <c:v>-1.5696049041732607</c:v>
                </c:pt>
                <c:pt idx="2">
                  <c:v>-3.0695394842834389</c:v>
                </c:pt>
                <c:pt idx="3">
                  <c:v>-2.7146425592641492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28B-4A99-9EB6-93A489B8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03736"/>
        <c:axId val="804004064"/>
      </c:lineChart>
      <c:catAx>
        <c:axId val="80400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4064"/>
        <c:crosses val="autoZero"/>
        <c:auto val="1"/>
        <c:lblAlgn val="ctr"/>
        <c:lblOffset val="100"/>
        <c:noMultiLvlLbl val="0"/>
      </c:catAx>
      <c:valAx>
        <c:axId val="8040040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Game of Life benchmark:</a:t>
            </a:r>
            <a:r>
              <a:rPr lang="en-GB" baseline="0"/>
              <a:t> Order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Sheet2!$G$18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Sheet2!$H$25:$K$25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Sheet2!$H$18:$K$18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4-4D3C-B3E4-18A0BAF2B881}"/>
            </c:ext>
          </c:extLst>
        </c:ser>
        <c:ser>
          <c:idx val="1"/>
          <c:order val="1"/>
          <c:tx>
            <c:strRef>
              <c:f>Sheet2!$G$19</c:f>
              <c:strCache>
                <c:ptCount val="1"/>
                <c:pt idx="0">
                  <c:v>OPT1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Sheet2!$H$25:$K$25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Sheet2!$H$19:$K$19</c:f>
              <c:numCache>
                <c:formatCode>0.00</c:formatCode>
                <c:ptCount val="4"/>
                <c:pt idx="0">
                  <c:v>0</c:v>
                </c:pt>
                <c:pt idx="1">
                  <c:v>3.8167938931297698</c:v>
                </c:pt>
                <c:pt idx="2">
                  <c:v>1.5180265654648935</c:v>
                </c:pt>
                <c:pt idx="3">
                  <c:v>3.1954887218045087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B4-4D3C-B3E4-18A0BAF2B881}"/>
            </c:ext>
          </c:extLst>
        </c:ser>
        <c:ser>
          <c:idx val="2"/>
          <c:order val="2"/>
          <c:tx>
            <c:strRef>
              <c:f>Sheet2!$G$20</c:f>
              <c:strCache>
                <c:ptCount val="1"/>
                <c:pt idx="0">
                  <c:v>OPT2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Sheet2!$H$25:$K$25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Sheet2!$H$20:$K$20</c:f>
              <c:numCache>
                <c:formatCode>0.00</c:formatCode>
                <c:ptCount val="4"/>
                <c:pt idx="0">
                  <c:v>0</c:v>
                </c:pt>
                <c:pt idx="1">
                  <c:v>2.2556390977443499</c:v>
                </c:pt>
                <c:pt idx="2">
                  <c:v>2.2944550669216142</c:v>
                </c:pt>
                <c:pt idx="3">
                  <c:v>2.760879737950404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CB4-4D3C-B3E4-18A0BAF2B881}"/>
            </c:ext>
          </c:extLst>
        </c:ser>
        <c:ser>
          <c:idx val="3"/>
          <c:order val="3"/>
          <c:tx>
            <c:strRef>
              <c:f>Sheet2!$G$21</c:f>
              <c:strCache>
                <c:ptCount val="1"/>
                <c:pt idx="0">
                  <c:v>OPT3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Sheet2!$H$25:$K$25</c:f>
              <c:numCache>
                <c:formatCode>General</c:formatCode>
                <c:ptCount val="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</c:numCache>
            </c:numRef>
          </c:cat>
          <c:val>
            <c:numRef>
              <c:f>Sheet2!$H$21:$K$21</c:f>
              <c:numCache>
                <c:formatCode>0.00</c:formatCode>
                <c:ptCount val="4"/>
                <c:pt idx="0">
                  <c:v>0</c:v>
                </c:pt>
                <c:pt idx="1">
                  <c:v>3.0303030303030312</c:v>
                </c:pt>
                <c:pt idx="2">
                  <c:v>2.8846153846153726</c:v>
                </c:pt>
                <c:pt idx="3">
                  <c:v>2.9535864978902993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CB4-4D3C-B3E4-18A0BAF2B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003736"/>
        <c:axId val="804004064"/>
      </c:lineChart>
      <c:catAx>
        <c:axId val="80400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4064"/>
        <c:crosses val="autoZero"/>
        <c:auto val="1"/>
        <c:lblAlgn val="ctr"/>
        <c:lblOffset val="100"/>
        <c:noMultiLvlLbl val="0"/>
      </c:catAx>
      <c:valAx>
        <c:axId val="804004064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144780</xdr:colOff>
      <xdr:row>14</xdr:row>
      <xdr:rowOff>106680</xdr:rowOff>
    </xdr:from>
    <xdr:to>
      <xdr:col>21</xdr:col>
      <xdr:colOff>510540</xdr:colOff>
      <xdr:row>25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EC1CCE5-308A-419E-9528-88D33CBDA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27</xdr:row>
      <xdr:rowOff>106680</xdr:rowOff>
    </xdr:from>
    <xdr:to>
      <xdr:col>22</xdr:col>
      <xdr:colOff>22860</xdr:colOff>
      <xdr:row>38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690C5D7-B0DF-493B-839A-9D683D0DC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396240</xdr:colOff>
      <xdr:row>39</xdr:row>
      <xdr:rowOff>175260</xdr:rowOff>
    </xdr:from>
    <xdr:to>
      <xdr:col>22</xdr:col>
      <xdr:colOff>152400</xdr:colOff>
      <xdr:row>50</xdr:row>
      <xdr:rowOff>144780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4EACDD-AA8A-49AE-BEB4-3701E084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220980</xdr:colOff>
      <xdr:row>2</xdr:row>
      <xdr:rowOff>182880</xdr:rowOff>
    </xdr:from>
    <xdr:to>
      <xdr:col>21</xdr:col>
      <xdr:colOff>586740</xdr:colOff>
      <xdr:row>13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834ABA-BAA5-4507-83AC-25F3DE84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151481</xdr:colOff>
      <xdr:row>14</xdr:row>
      <xdr:rowOff>106496</xdr:rowOff>
    </xdr:from>
    <xdr:to>
      <xdr:col>23</xdr:col>
      <xdr:colOff>43057</xdr:colOff>
      <xdr:row>29</xdr:row>
      <xdr:rowOff>37916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B11BDE-D425-46E8-BDBA-1A1A5B8E4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691400</xdr:colOff>
      <xdr:row>24</xdr:row>
      <xdr:rowOff>111362</xdr:rowOff>
    </xdr:from>
    <xdr:to>
      <xdr:col>16</xdr:col>
      <xdr:colOff>500349</xdr:colOff>
      <xdr:row>39</xdr:row>
      <xdr:rowOff>42782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BD4E4C-A488-42EE-A18F-A383E77CD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128531</xdr:colOff>
      <xdr:row>34</xdr:row>
      <xdr:rowOff>9181</xdr:rowOff>
    </xdr:from>
    <xdr:to>
      <xdr:col>23</xdr:col>
      <xdr:colOff>11936</xdr:colOff>
      <xdr:row>48</xdr:row>
      <xdr:rowOff>115677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C40AC1-8ABE-4E88-AC52-6E56BAF36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225937</xdr:colOff>
      <xdr:row>43</xdr:row>
      <xdr:rowOff>168190</xdr:rowOff>
    </xdr:from>
    <xdr:to>
      <xdr:col>16</xdr:col>
      <xdr:colOff>742169</xdr:colOff>
      <xdr:row>58</xdr:row>
      <xdr:rowOff>124858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131841-0894-4D96-B215-7DE86CB01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741711</xdr:colOff>
      <xdr:row>5</xdr:row>
      <xdr:rowOff>128164</xdr:rowOff>
    </xdr:from>
    <xdr:to>
      <xdr:col>16</xdr:col>
      <xdr:colOff>517976</xdr:colOff>
      <xdr:row>20</xdr:row>
      <xdr:rowOff>105487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2E3412-6124-4B99-B1F5-40C625AF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477397</xdr:colOff>
      <xdr:row>55</xdr:row>
      <xdr:rowOff>88503</xdr:rowOff>
    </xdr:from>
    <xdr:to>
      <xdr:col>9</xdr:col>
      <xdr:colOff>252102</xdr:colOff>
      <xdr:row>73</xdr:row>
      <xdr:rowOff>50403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1B50D7-C2E8-41C2-8990-F05C8799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opLeftCell="E3" zoomScale="85" zoomScaleNormal="85" workbookViewId="0">
      <selection activeCell="X23" sqref="X23"/>
    </sheetView>
  </sheetViews>
  <sheetFormatPr defaultRowHeight="14.4" x14ac:dyDescent="0.3"/>
  <cols>
    <col min="2" max="2" width="10" customWidth="1"/>
    <col min="9" max="9" width="9.88671875" customWidth="1"/>
    <col min="15" max="15" width="10.77734375" customWidth="1"/>
    <col min="16" max="16" width="12.44140625" customWidth="1"/>
  </cols>
  <sheetData>
    <row r="1" spans="1:16" ht="15" thickBot="1" x14ac:dyDescent="0.35"/>
    <row r="2" spans="1:16" ht="15" thickBot="1" x14ac:dyDescent="0.35">
      <c r="A2" s="94"/>
      <c r="B2" s="95" t="s">
        <v>0</v>
      </c>
      <c r="C2" s="95"/>
      <c r="D2" s="95" t="s">
        <v>1</v>
      </c>
      <c r="E2" s="95"/>
      <c r="F2" s="95"/>
      <c r="G2" s="95"/>
      <c r="H2" s="95"/>
      <c r="I2" s="95"/>
      <c r="J2" s="95" t="s">
        <v>2</v>
      </c>
      <c r="K2" s="96" t="s">
        <v>3</v>
      </c>
      <c r="L2" s="95"/>
      <c r="M2" s="95"/>
      <c r="N2" s="97"/>
    </row>
    <row r="3" spans="1:16" ht="15" thickBot="1" x14ac:dyDescent="0.35">
      <c r="A3" s="98"/>
      <c r="B3" s="27" t="s">
        <v>4</v>
      </c>
      <c r="C3" s="28"/>
      <c r="D3" s="28"/>
      <c r="E3" s="28"/>
      <c r="F3" s="29"/>
      <c r="G3" s="62"/>
      <c r="H3" s="62"/>
      <c r="I3" s="21" t="s">
        <v>28</v>
      </c>
      <c r="J3" s="22"/>
      <c r="K3" s="22"/>
      <c r="L3" s="22"/>
      <c r="M3" s="23"/>
      <c r="N3" s="99"/>
    </row>
    <row r="4" spans="1:16" ht="15" thickBot="1" x14ac:dyDescent="0.35">
      <c r="A4" s="98"/>
      <c r="B4" s="2" t="s">
        <v>5</v>
      </c>
      <c r="C4" s="24" t="s">
        <v>6</v>
      </c>
      <c r="D4" s="25"/>
      <c r="E4" s="25"/>
      <c r="F4" s="26"/>
      <c r="G4" s="62"/>
      <c r="H4" s="62"/>
      <c r="I4" s="1" t="s">
        <v>5</v>
      </c>
      <c r="J4" s="30" t="s">
        <v>6</v>
      </c>
      <c r="K4" s="31"/>
      <c r="L4" s="31"/>
      <c r="M4" s="32"/>
      <c r="N4" s="99"/>
      <c r="O4" s="90" t="str">
        <f>I4</f>
        <v>128x128</v>
      </c>
    </row>
    <row r="5" spans="1:16" ht="15" thickBot="1" x14ac:dyDescent="0.35">
      <c r="A5" s="98"/>
      <c r="B5" s="19" t="s">
        <v>7</v>
      </c>
      <c r="C5" s="20">
        <v>100</v>
      </c>
      <c r="D5" s="16">
        <v>250</v>
      </c>
      <c r="E5" s="16">
        <v>500</v>
      </c>
      <c r="F5" s="17">
        <v>1000</v>
      </c>
      <c r="G5" s="62"/>
      <c r="H5" s="62"/>
      <c r="I5" s="7" t="s">
        <v>7</v>
      </c>
      <c r="J5" s="15">
        <v>100</v>
      </c>
      <c r="K5" s="16">
        <v>250</v>
      </c>
      <c r="L5" s="16">
        <v>500</v>
      </c>
      <c r="M5" s="17">
        <v>1000</v>
      </c>
      <c r="N5" s="99"/>
      <c r="O5" s="91" t="s">
        <v>7</v>
      </c>
      <c r="P5" s="88" t="s">
        <v>44</v>
      </c>
    </row>
    <row r="6" spans="1:16" x14ac:dyDescent="0.3">
      <c r="A6" s="98"/>
      <c r="B6" s="13" t="s">
        <v>8</v>
      </c>
      <c r="C6" s="8">
        <v>480</v>
      </c>
      <c r="D6" s="9">
        <v>1193</v>
      </c>
      <c r="E6" s="9">
        <v>2365</v>
      </c>
      <c r="F6" s="10">
        <v>4738</v>
      </c>
      <c r="G6" s="62"/>
      <c r="H6" s="62"/>
      <c r="I6" s="13" t="s">
        <v>43</v>
      </c>
      <c r="J6" s="85">
        <f xml:space="preserve"> C6 / C6</f>
        <v>1</v>
      </c>
      <c r="K6" s="86">
        <f xml:space="preserve"> D6 / D6</f>
        <v>1</v>
      </c>
      <c r="L6" s="86">
        <f xml:space="preserve"> E6 / E6</f>
        <v>1</v>
      </c>
      <c r="M6" s="87">
        <f xml:space="preserve"> F6 / F6</f>
        <v>1</v>
      </c>
      <c r="N6" s="99"/>
      <c r="O6" s="92" t="s">
        <v>43</v>
      </c>
      <c r="P6" s="89">
        <f>SUM(J6:M6)/COUNT(J6:M6)</f>
        <v>1</v>
      </c>
    </row>
    <row r="7" spans="1:16" x14ac:dyDescent="0.3">
      <c r="A7" s="98"/>
      <c r="B7" s="13">
        <v>1</v>
      </c>
      <c r="C7" s="11">
        <v>489</v>
      </c>
      <c r="D7" s="3">
        <v>1281</v>
      </c>
      <c r="E7" s="3">
        <v>2403</v>
      </c>
      <c r="F7" s="12">
        <v>4812</v>
      </c>
      <c r="G7" s="62"/>
      <c r="H7" s="62"/>
      <c r="I7" s="13" t="s">
        <v>36</v>
      </c>
      <c r="J7" s="79">
        <f>C6/C7</f>
        <v>0.98159509202453987</v>
      </c>
      <c r="K7" s="80">
        <f>D6/D7</f>
        <v>0.93130366900858708</v>
      </c>
      <c r="L7" s="80">
        <f>E6/E7</f>
        <v>0.98418643362463587</v>
      </c>
      <c r="M7" s="81">
        <f>F6/F7</f>
        <v>0.98462177888611802</v>
      </c>
      <c r="N7" s="99"/>
      <c r="O7" s="92">
        <v>1</v>
      </c>
      <c r="P7" s="69">
        <f>SUM(J7:M7)/COUNT(J7:M7)</f>
        <v>0.97042674338597024</v>
      </c>
    </row>
    <row r="8" spans="1:16" x14ac:dyDescent="0.3">
      <c r="A8" s="98"/>
      <c r="B8" s="13">
        <v>2</v>
      </c>
      <c r="C8" s="11">
        <v>247</v>
      </c>
      <c r="D8" s="3">
        <v>619</v>
      </c>
      <c r="E8" s="3">
        <v>1240</v>
      </c>
      <c r="F8" s="12">
        <v>2498</v>
      </c>
      <c r="G8" s="62"/>
      <c r="H8" s="62"/>
      <c r="I8" s="13" t="s">
        <v>37</v>
      </c>
      <c r="J8" s="79">
        <f>C6/C8</f>
        <v>1.9433198380566801</v>
      </c>
      <c r="K8" s="80">
        <f>D6/D8</f>
        <v>1.9273021001615509</v>
      </c>
      <c r="L8" s="80">
        <f>E6/E8</f>
        <v>1.907258064516129</v>
      </c>
      <c r="M8" s="81">
        <f>F6/F8</f>
        <v>1.8967173738991192</v>
      </c>
      <c r="N8" s="99"/>
      <c r="O8" s="92">
        <v>2</v>
      </c>
      <c r="P8" s="69">
        <f>SUM(J8:M8)/COUNT(J8:M8)</f>
        <v>1.9186493441583699</v>
      </c>
    </row>
    <row r="9" spans="1:16" x14ac:dyDescent="0.3">
      <c r="A9" s="98"/>
      <c r="B9" s="13">
        <v>4</v>
      </c>
      <c r="C9" s="11">
        <v>133</v>
      </c>
      <c r="D9" s="3">
        <v>330</v>
      </c>
      <c r="E9" s="3">
        <v>662</v>
      </c>
      <c r="F9" s="12">
        <v>1327</v>
      </c>
      <c r="G9" s="62"/>
      <c r="H9" s="62"/>
      <c r="I9" s="13" t="s">
        <v>38</v>
      </c>
      <c r="J9" s="79">
        <f>C6/C9</f>
        <v>3.6090225563909772</v>
      </c>
      <c r="K9" s="80">
        <f>D6/D9</f>
        <v>3.6151515151515152</v>
      </c>
      <c r="L9" s="80">
        <f>E6/E9</f>
        <v>3.5725075528700905</v>
      </c>
      <c r="M9" s="81">
        <f>F6/F9</f>
        <v>3.5704596834966087</v>
      </c>
      <c r="N9" s="99"/>
      <c r="O9" s="92">
        <v>4</v>
      </c>
      <c r="P9" s="69">
        <f>SUM(J9:M9)/COUNT(J9:M9)</f>
        <v>3.5917853269772979</v>
      </c>
    </row>
    <row r="10" spans="1:16" x14ac:dyDescent="0.3">
      <c r="A10" s="98"/>
      <c r="B10" s="13">
        <v>8</v>
      </c>
      <c r="C10" s="11">
        <v>92</v>
      </c>
      <c r="D10" s="3">
        <v>234</v>
      </c>
      <c r="E10" s="3">
        <v>462</v>
      </c>
      <c r="F10" s="12">
        <v>949</v>
      </c>
      <c r="G10" s="62"/>
      <c r="H10" s="62"/>
      <c r="I10" s="13" t="s">
        <v>39</v>
      </c>
      <c r="J10" s="79">
        <f>C6/C10</f>
        <v>5.2173913043478262</v>
      </c>
      <c r="K10" s="80">
        <f>D6/D10</f>
        <v>5.0982905982905979</v>
      </c>
      <c r="L10" s="80">
        <f>E6/E10</f>
        <v>5.1190476190476186</v>
      </c>
      <c r="M10" s="81">
        <f>F6/F10</f>
        <v>4.9926238145416226</v>
      </c>
      <c r="N10" s="99"/>
      <c r="O10" s="92">
        <v>8</v>
      </c>
      <c r="P10" s="69">
        <f>SUM(J10:M10)/COUNT(J10:M10)</f>
        <v>5.1068383340569161</v>
      </c>
    </row>
    <row r="11" spans="1:16" x14ac:dyDescent="0.3">
      <c r="A11" s="98"/>
      <c r="B11" s="13">
        <v>16</v>
      </c>
      <c r="C11" s="11">
        <v>198</v>
      </c>
      <c r="D11" s="3">
        <v>266</v>
      </c>
      <c r="E11" s="3">
        <v>553</v>
      </c>
      <c r="F11" s="12">
        <v>1098</v>
      </c>
      <c r="G11" s="62"/>
      <c r="H11" s="62"/>
      <c r="I11" s="13" t="s">
        <v>40</v>
      </c>
      <c r="J11" s="79">
        <f>C6/C11</f>
        <v>2.4242424242424243</v>
      </c>
      <c r="K11" s="80">
        <f>D6/D11</f>
        <v>4.4849624060150379</v>
      </c>
      <c r="L11" s="80">
        <f>E6/E11</f>
        <v>4.2766726943942137</v>
      </c>
      <c r="M11" s="81">
        <f>F6/F11</f>
        <v>4.3151183970856106</v>
      </c>
      <c r="N11" s="99"/>
      <c r="O11" s="92">
        <v>16</v>
      </c>
      <c r="P11" s="69">
        <f>SUM(J11:M11)/COUNT(J11:M11)</f>
        <v>3.8752489804343218</v>
      </c>
    </row>
    <row r="12" spans="1:16" x14ac:dyDescent="0.3">
      <c r="A12" s="98"/>
      <c r="B12" s="13">
        <v>32</v>
      </c>
      <c r="C12" s="11">
        <v>189</v>
      </c>
      <c r="D12" s="3">
        <v>460</v>
      </c>
      <c r="E12" s="3">
        <v>962</v>
      </c>
      <c r="F12" s="12">
        <v>1895</v>
      </c>
      <c r="G12" s="62"/>
      <c r="H12" s="62"/>
      <c r="I12" s="13" t="s">
        <v>41</v>
      </c>
      <c r="J12" s="79">
        <f>C6/C12</f>
        <v>2.5396825396825395</v>
      </c>
      <c r="K12" s="80">
        <f>D6/D12</f>
        <v>2.5934782608695652</v>
      </c>
      <c r="L12" s="80">
        <f>E6/E12</f>
        <v>2.4584199584199586</v>
      </c>
      <c r="M12" s="81">
        <f>F6/F12</f>
        <v>2.5002638522427443</v>
      </c>
      <c r="N12" s="99"/>
      <c r="O12" s="92">
        <v>32</v>
      </c>
      <c r="P12" s="69">
        <f>SUM(J12:M12)/COUNT(J12:M12)</f>
        <v>2.5229611528037017</v>
      </c>
    </row>
    <row r="13" spans="1:16" ht="15" thickBot="1" x14ac:dyDescent="0.35">
      <c r="A13" s="98"/>
      <c r="B13" s="14">
        <v>64</v>
      </c>
      <c r="C13" s="4">
        <v>381</v>
      </c>
      <c r="D13" s="5">
        <v>961</v>
      </c>
      <c r="E13" s="5">
        <v>1930</v>
      </c>
      <c r="F13" s="6">
        <v>3862</v>
      </c>
      <c r="G13" s="62"/>
      <c r="H13" s="62"/>
      <c r="I13" s="14" t="s">
        <v>42</v>
      </c>
      <c r="J13" s="82">
        <f>C6/C13</f>
        <v>1.2598425196850394</v>
      </c>
      <c r="K13" s="83">
        <f>D6/D13</f>
        <v>1.2414151925078043</v>
      </c>
      <c r="L13" s="83">
        <f>E6/E13</f>
        <v>1.2253886010362693</v>
      </c>
      <c r="M13" s="84">
        <f>F6/F13</f>
        <v>1.2268254790264113</v>
      </c>
      <c r="N13" s="99"/>
      <c r="O13" s="93">
        <v>64</v>
      </c>
      <c r="P13" s="70">
        <f>SUM(J13:M13)/COUNT(J13:M13)</f>
        <v>1.238367948063881</v>
      </c>
    </row>
    <row r="14" spans="1:16" ht="15" thickBot="1" x14ac:dyDescent="0.35">
      <c r="A14" s="98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99"/>
    </row>
    <row r="15" spans="1:16" ht="15" thickBot="1" x14ac:dyDescent="0.35">
      <c r="A15" s="98"/>
      <c r="B15" s="21" t="s">
        <v>4</v>
      </c>
      <c r="C15" s="22"/>
      <c r="D15" s="22"/>
      <c r="E15" s="22"/>
      <c r="F15" s="23"/>
      <c r="G15" s="62"/>
      <c r="H15" s="62"/>
      <c r="I15" s="21" t="s">
        <v>28</v>
      </c>
      <c r="J15" s="22"/>
      <c r="K15" s="22"/>
      <c r="L15" s="22"/>
      <c r="M15" s="23"/>
      <c r="N15" s="99"/>
    </row>
    <row r="16" spans="1:16" ht="15" thickBot="1" x14ac:dyDescent="0.35">
      <c r="A16" s="98"/>
      <c r="B16" s="18" t="s">
        <v>9</v>
      </c>
      <c r="C16" s="30" t="s">
        <v>6</v>
      </c>
      <c r="D16" s="31"/>
      <c r="E16" s="31"/>
      <c r="F16" s="32"/>
      <c r="G16" s="62"/>
      <c r="H16" s="62"/>
      <c r="I16" s="1" t="s">
        <v>9</v>
      </c>
      <c r="J16" s="30" t="s">
        <v>6</v>
      </c>
      <c r="K16" s="31"/>
      <c r="L16" s="31"/>
      <c r="M16" s="32"/>
      <c r="N16" s="99"/>
      <c r="O16" s="90" t="str">
        <f>I16</f>
        <v>256x256</v>
      </c>
    </row>
    <row r="17" spans="1:16" ht="15" thickBot="1" x14ac:dyDescent="0.35">
      <c r="A17" s="98"/>
      <c r="B17" s="19" t="s">
        <v>7</v>
      </c>
      <c r="C17" s="20">
        <v>100</v>
      </c>
      <c r="D17" s="16">
        <v>250</v>
      </c>
      <c r="E17" s="16">
        <v>500</v>
      </c>
      <c r="F17" s="17">
        <v>1000</v>
      </c>
      <c r="G17" s="62"/>
      <c r="H17" s="62"/>
      <c r="I17" s="7" t="s">
        <v>7</v>
      </c>
      <c r="J17" s="15">
        <v>100</v>
      </c>
      <c r="K17" s="16">
        <v>250</v>
      </c>
      <c r="L17" s="16">
        <v>500</v>
      </c>
      <c r="M17" s="17">
        <v>1000</v>
      </c>
      <c r="N17" s="99"/>
      <c r="O17" s="91" t="s">
        <v>7</v>
      </c>
      <c r="P17" s="88" t="s">
        <v>44</v>
      </c>
    </row>
    <row r="18" spans="1:16" x14ac:dyDescent="0.3">
      <c r="A18" s="98"/>
      <c r="B18" s="13" t="s">
        <v>43</v>
      </c>
      <c r="C18" s="8">
        <v>1932</v>
      </c>
      <c r="D18" s="9">
        <v>4840</v>
      </c>
      <c r="E18" s="9">
        <v>9690</v>
      </c>
      <c r="F18" s="10">
        <v>20180</v>
      </c>
      <c r="G18" s="62"/>
      <c r="H18" s="62"/>
      <c r="I18" s="13" t="s">
        <v>43</v>
      </c>
      <c r="J18" s="85">
        <f xml:space="preserve"> C18 / C18</f>
        <v>1</v>
      </c>
      <c r="K18" s="86">
        <f xml:space="preserve"> D18 / D18</f>
        <v>1</v>
      </c>
      <c r="L18" s="86">
        <f xml:space="preserve"> E18 / E18</f>
        <v>1</v>
      </c>
      <c r="M18" s="87">
        <f xml:space="preserve"> F18 / F18</f>
        <v>1</v>
      </c>
      <c r="N18" s="99"/>
      <c r="O18" s="92" t="s">
        <v>43</v>
      </c>
      <c r="P18" s="89">
        <f>SUM(J18:M18)/COUNT(J18:M18)</f>
        <v>1</v>
      </c>
    </row>
    <row r="19" spans="1:16" x14ac:dyDescent="0.3">
      <c r="A19" s="98"/>
      <c r="B19" s="13" t="s">
        <v>36</v>
      </c>
      <c r="C19" s="11">
        <v>1947</v>
      </c>
      <c r="D19" s="3">
        <v>4853</v>
      </c>
      <c r="E19" s="3">
        <v>9713</v>
      </c>
      <c r="F19" s="12">
        <v>20224</v>
      </c>
      <c r="G19" s="62"/>
      <c r="H19" s="62"/>
      <c r="I19" s="13" t="s">
        <v>36</v>
      </c>
      <c r="J19" s="79">
        <f>C18/C19</f>
        <v>0.99229583975346691</v>
      </c>
      <c r="K19" s="80">
        <f>D18/D19</f>
        <v>0.99732124459097471</v>
      </c>
      <c r="L19" s="80">
        <f>E18/E19</f>
        <v>0.9976320395346443</v>
      </c>
      <c r="M19" s="81">
        <f>F18/F19</f>
        <v>0.99782436708860756</v>
      </c>
      <c r="N19" s="99"/>
      <c r="O19" s="92">
        <v>1</v>
      </c>
      <c r="P19" s="69">
        <f>SUM(J19:M19)/COUNT(J19:M19)</f>
        <v>0.99626837274192337</v>
      </c>
    </row>
    <row r="20" spans="1:16" x14ac:dyDescent="0.3">
      <c r="A20" s="98"/>
      <c r="B20" s="13" t="s">
        <v>37</v>
      </c>
      <c r="C20" s="11">
        <v>993</v>
      </c>
      <c r="D20" s="3">
        <v>2441</v>
      </c>
      <c r="E20" s="3">
        <v>4900</v>
      </c>
      <c r="F20" s="12">
        <v>9799</v>
      </c>
      <c r="G20" s="62"/>
      <c r="H20" s="62"/>
      <c r="I20" s="13" t="s">
        <v>37</v>
      </c>
      <c r="J20" s="79">
        <f>C18/C20</f>
        <v>1.945619335347432</v>
      </c>
      <c r="K20" s="80">
        <f>D18/D20</f>
        <v>1.9827939369111021</v>
      </c>
      <c r="L20" s="80">
        <f>E18/E20</f>
        <v>1.9775510204081632</v>
      </c>
      <c r="M20" s="81">
        <f>F18/F20</f>
        <v>2.0593938156954792</v>
      </c>
      <c r="N20" s="99"/>
      <c r="O20" s="92">
        <v>2</v>
      </c>
      <c r="P20" s="69">
        <f>SUM(J20:M20)/COUNT(J20:M20)</f>
        <v>1.9913395270905441</v>
      </c>
    </row>
    <row r="21" spans="1:16" x14ac:dyDescent="0.3">
      <c r="A21" s="98"/>
      <c r="B21" s="13" t="s">
        <v>38</v>
      </c>
      <c r="C21" s="11">
        <v>496</v>
      </c>
      <c r="D21" s="3">
        <v>1247</v>
      </c>
      <c r="E21" s="3">
        <v>2508</v>
      </c>
      <c r="F21" s="12">
        <v>4990</v>
      </c>
      <c r="G21" s="62"/>
      <c r="H21" s="62"/>
      <c r="I21" s="13" t="s">
        <v>38</v>
      </c>
      <c r="J21" s="79">
        <f>C18/C21</f>
        <v>3.8951612903225805</v>
      </c>
      <c r="K21" s="80">
        <f>D18/D21</f>
        <v>3.8813151563753006</v>
      </c>
      <c r="L21" s="80">
        <f>E18/E21</f>
        <v>3.8636363636363638</v>
      </c>
      <c r="M21" s="81">
        <f>F18/F21</f>
        <v>4.0440881763527052</v>
      </c>
      <c r="N21" s="99"/>
      <c r="O21" s="92">
        <v>4</v>
      </c>
      <c r="P21" s="69">
        <f>SUM(J21:M21)/COUNT(J21:M21)</f>
        <v>3.9210502466717374</v>
      </c>
    </row>
    <row r="22" spans="1:16" x14ac:dyDescent="0.3">
      <c r="A22" s="98"/>
      <c r="B22" s="13" t="s">
        <v>39</v>
      </c>
      <c r="C22" s="11">
        <v>340</v>
      </c>
      <c r="D22" s="3">
        <v>693</v>
      </c>
      <c r="E22" s="3">
        <v>1393</v>
      </c>
      <c r="F22" s="12">
        <v>2776</v>
      </c>
      <c r="G22" s="62"/>
      <c r="H22" s="62"/>
      <c r="I22" s="13" t="s">
        <v>39</v>
      </c>
      <c r="J22" s="79">
        <f>C18/C22</f>
        <v>5.6823529411764708</v>
      </c>
      <c r="K22" s="80">
        <f>D18/D22</f>
        <v>6.9841269841269842</v>
      </c>
      <c r="L22" s="80">
        <f>E18/E22</f>
        <v>6.9562096195262022</v>
      </c>
      <c r="M22" s="81">
        <f>F18/F22</f>
        <v>7.2694524495677237</v>
      </c>
      <c r="N22" s="99"/>
      <c r="O22" s="92">
        <v>8</v>
      </c>
      <c r="P22" s="69">
        <f>SUM(J22:M22)/COUNT(J22:M22)</f>
        <v>6.7230354985993452</v>
      </c>
    </row>
    <row r="23" spans="1:16" x14ac:dyDescent="0.3">
      <c r="A23" s="98"/>
      <c r="B23" s="13" t="s">
        <v>40</v>
      </c>
      <c r="C23" s="11">
        <v>197</v>
      </c>
      <c r="D23" s="3">
        <v>492</v>
      </c>
      <c r="E23" s="3">
        <v>974</v>
      </c>
      <c r="F23" s="12">
        <v>1950</v>
      </c>
      <c r="G23" s="62"/>
      <c r="H23" s="62"/>
      <c r="I23" s="13" t="s">
        <v>40</v>
      </c>
      <c r="J23" s="79">
        <f>C18/C23</f>
        <v>9.8071065989847721</v>
      </c>
      <c r="K23" s="80">
        <f>D18/D23</f>
        <v>9.8373983739837403</v>
      </c>
      <c r="L23" s="80">
        <f>E18/E23</f>
        <v>9.9486652977412735</v>
      </c>
      <c r="M23" s="81">
        <f>F18/F23</f>
        <v>10.348717948717949</v>
      </c>
      <c r="N23" s="99"/>
      <c r="O23" s="92">
        <v>16</v>
      </c>
      <c r="P23" s="69">
        <f>SUM(J23:M23)/COUNT(J23:M23)</f>
        <v>9.9854720548569329</v>
      </c>
    </row>
    <row r="24" spans="1:16" x14ac:dyDescent="0.3">
      <c r="A24" s="98"/>
      <c r="B24" s="13" t="s">
        <v>41</v>
      </c>
      <c r="C24" s="11">
        <v>230</v>
      </c>
      <c r="D24" s="3">
        <v>568</v>
      </c>
      <c r="E24" s="3">
        <v>1145</v>
      </c>
      <c r="F24" s="12">
        <v>2277</v>
      </c>
      <c r="G24" s="62"/>
      <c r="H24" s="62"/>
      <c r="I24" s="13" t="s">
        <v>41</v>
      </c>
      <c r="J24" s="79">
        <f>C18/C24</f>
        <v>8.4</v>
      </c>
      <c r="K24" s="80">
        <f>D18/D24</f>
        <v>8.52112676056338</v>
      </c>
      <c r="L24" s="80">
        <f>E18/E24</f>
        <v>8.462882096069869</v>
      </c>
      <c r="M24" s="81">
        <f>F18/F24</f>
        <v>8.862538427755819</v>
      </c>
      <c r="N24" s="99"/>
      <c r="O24" s="92">
        <v>32</v>
      </c>
      <c r="P24" s="69">
        <f>SUM(J24:M24)/COUNT(J24:M24)</f>
        <v>8.5616368210972666</v>
      </c>
    </row>
    <row r="25" spans="1:16" ht="15" thickBot="1" x14ac:dyDescent="0.35">
      <c r="A25" s="98"/>
      <c r="B25" s="14" t="s">
        <v>42</v>
      </c>
      <c r="C25" s="4">
        <v>565</v>
      </c>
      <c r="D25" s="5">
        <v>994</v>
      </c>
      <c r="E25" s="5">
        <v>2002</v>
      </c>
      <c r="F25" s="6">
        <v>3952</v>
      </c>
      <c r="G25" s="62"/>
      <c r="H25" s="62"/>
      <c r="I25" s="14" t="s">
        <v>42</v>
      </c>
      <c r="J25" s="82">
        <f>C18/C25</f>
        <v>3.4194690265486725</v>
      </c>
      <c r="K25" s="83">
        <f>D18/D25</f>
        <v>4.8692152917505034</v>
      </c>
      <c r="L25" s="83">
        <f>E18/E25</f>
        <v>4.8401598401598402</v>
      </c>
      <c r="M25" s="84">
        <f>F18/F25</f>
        <v>5.1062753036437245</v>
      </c>
      <c r="N25" s="99"/>
      <c r="O25" s="93">
        <v>64</v>
      </c>
      <c r="P25" s="70">
        <f>SUM(J25:M25)/COUNT(J25:M25)</f>
        <v>4.5587798655256853</v>
      </c>
    </row>
    <row r="26" spans="1:16" x14ac:dyDescent="0.3">
      <c r="A26" s="98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99"/>
    </row>
    <row r="27" spans="1:16" ht="15" thickBot="1" x14ac:dyDescent="0.35">
      <c r="A27" s="98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99"/>
    </row>
    <row r="28" spans="1:16" ht="15" thickBot="1" x14ac:dyDescent="0.35">
      <c r="A28" s="98"/>
      <c r="B28" s="21" t="s">
        <v>4</v>
      </c>
      <c r="C28" s="22"/>
      <c r="D28" s="22"/>
      <c r="E28" s="22"/>
      <c r="F28" s="23"/>
      <c r="G28" s="62"/>
      <c r="H28" s="62"/>
      <c r="I28" s="21" t="s">
        <v>28</v>
      </c>
      <c r="J28" s="22"/>
      <c r="K28" s="22"/>
      <c r="L28" s="22"/>
      <c r="M28" s="23"/>
      <c r="N28" s="99"/>
    </row>
    <row r="29" spans="1:16" ht="15" thickBot="1" x14ac:dyDescent="0.35">
      <c r="A29" s="98"/>
      <c r="B29" s="1" t="s">
        <v>10</v>
      </c>
      <c r="C29" s="30" t="s">
        <v>6</v>
      </c>
      <c r="D29" s="31"/>
      <c r="E29" s="31"/>
      <c r="F29" s="32"/>
      <c r="G29" s="62"/>
      <c r="H29" s="62"/>
      <c r="I29" s="1" t="s">
        <v>10</v>
      </c>
      <c r="J29" s="30" t="s">
        <v>6</v>
      </c>
      <c r="K29" s="31"/>
      <c r="L29" s="31"/>
      <c r="M29" s="32"/>
      <c r="N29" s="99"/>
      <c r="O29" s="90" t="str">
        <f>I29</f>
        <v>512x512</v>
      </c>
    </row>
    <row r="30" spans="1:16" ht="15" thickBot="1" x14ac:dyDescent="0.35">
      <c r="A30" s="98"/>
      <c r="B30" s="7" t="s">
        <v>7</v>
      </c>
      <c r="C30" s="15">
        <v>100</v>
      </c>
      <c r="D30" s="16">
        <v>250</v>
      </c>
      <c r="E30" s="16">
        <v>500</v>
      </c>
      <c r="F30" s="17">
        <v>1000</v>
      </c>
      <c r="G30" s="62"/>
      <c r="H30" s="62"/>
      <c r="I30" s="7" t="s">
        <v>7</v>
      </c>
      <c r="J30" s="15">
        <v>100</v>
      </c>
      <c r="K30" s="16">
        <v>250</v>
      </c>
      <c r="L30" s="16">
        <v>500</v>
      </c>
      <c r="M30" s="17">
        <v>1000</v>
      </c>
      <c r="N30" s="99"/>
      <c r="O30" s="91" t="s">
        <v>7</v>
      </c>
      <c r="P30" s="88" t="s">
        <v>44</v>
      </c>
    </row>
    <row r="31" spans="1:16" x14ac:dyDescent="0.3">
      <c r="A31" s="98"/>
      <c r="B31" s="13" t="s">
        <v>43</v>
      </c>
      <c r="C31" s="8">
        <v>7781</v>
      </c>
      <c r="D31" s="9">
        <v>19592</v>
      </c>
      <c r="E31" s="9">
        <v>39550</v>
      </c>
      <c r="F31" s="10">
        <v>79839</v>
      </c>
      <c r="G31" s="62"/>
      <c r="H31" s="62"/>
      <c r="I31" s="13" t="s">
        <v>43</v>
      </c>
      <c r="J31" s="85">
        <f xml:space="preserve"> C31 / C31</f>
        <v>1</v>
      </c>
      <c r="K31" s="86">
        <f xml:space="preserve"> D31 / D31</f>
        <v>1</v>
      </c>
      <c r="L31" s="86">
        <f xml:space="preserve"> E31 / E31</f>
        <v>1</v>
      </c>
      <c r="M31" s="87">
        <f xml:space="preserve"> F31 / F31</f>
        <v>1</v>
      </c>
      <c r="N31" s="99"/>
      <c r="O31" s="92" t="s">
        <v>43</v>
      </c>
      <c r="P31" s="89">
        <f>SUM(J31:M31)/COUNT(J31:M31)</f>
        <v>1</v>
      </c>
    </row>
    <row r="32" spans="1:16" x14ac:dyDescent="0.3">
      <c r="A32" s="98"/>
      <c r="B32" s="13" t="s">
        <v>36</v>
      </c>
      <c r="C32" s="11">
        <v>7792</v>
      </c>
      <c r="D32" s="3">
        <v>19601</v>
      </c>
      <c r="E32" s="3">
        <v>38571</v>
      </c>
      <c r="F32" s="12">
        <v>78748</v>
      </c>
      <c r="G32" s="62"/>
      <c r="H32" s="62"/>
      <c r="I32" s="13" t="s">
        <v>36</v>
      </c>
      <c r="J32" s="79">
        <f>C31/C32</f>
        <v>0.99858829568788499</v>
      </c>
      <c r="K32" s="80">
        <f>D31/D32</f>
        <v>0.99954083975307384</v>
      </c>
      <c r="L32" s="80">
        <f>E31/E32</f>
        <v>1.025381763501076</v>
      </c>
      <c r="M32" s="81">
        <f>F31/F32</f>
        <v>1.013854320109717</v>
      </c>
      <c r="N32" s="99"/>
      <c r="O32" s="92">
        <v>1</v>
      </c>
      <c r="P32" s="69">
        <f>SUM(J32:M32)/COUNT(J32:M32)</f>
        <v>1.009341304762938</v>
      </c>
    </row>
    <row r="33" spans="1:16" x14ac:dyDescent="0.3">
      <c r="A33" s="98"/>
      <c r="B33" s="13" t="s">
        <v>37</v>
      </c>
      <c r="C33" s="11">
        <v>3905</v>
      </c>
      <c r="D33" s="3">
        <v>9740</v>
      </c>
      <c r="E33" s="3">
        <v>19491</v>
      </c>
      <c r="F33" s="12">
        <v>39189</v>
      </c>
      <c r="G33" s="62"/>
      <c r="H33" s="62"/>
      <c r="I33" s="13" t="s">
        <v>37</v>
      </c>
      <c r="J33" s="79">
        <f>C31/C33</f>
        <v>1.992573623559539</v>
      </c>
      <c r="K33" s="80">
        <f>D31/D33</f>
        <v>2.011498973305955</v>
      </c>
      <c r="L33" s="80">
        <f>E31/E33</f>
        <v>2.0291416551228774</v>
      </c>
      <c r="M33" s="81">
        <f>F31/F33</f>
        <v>2.0372808696317843</v>
      </c>
      <c r="N33" s="99"/>
      <c r="O33" s="92">
        <v>2</v>
      </c>
      <c r="P33" s="69">
        <f>SUM(J33:M33)/COUNT(J33:M33)</f>
        <v>2.0176237804050388</v>
      </c>
    </row>
    <row r="34" spans="1:16" x14ac:dyDescent="0.3">
      <c r="A34" s="98"/>
      <c r="B34" s="13" t="s">
        <v>38</v>
      </c>
      <c r="C34" s="11">
        <v>1970</v>
      </c>
      <c r="D34" s="3">
        <v>4916</v>
      </c>
      <c r="E34" s="3">
        <v>9889</v>
      </c>
      <c r="F34" s="12">
        <v>19686</v>
      </c>
      <c r="G34" s="62"/>
      <c r="H34" s="62"/>
      <c r="I34" s="13" t="s">
        <v>38</v>
      </c>
      <c r="J34" s="79">
        <f>C31/C34</f>
        <v>3.949746192893401</v>
      </c>
      <c r="K34" s="80">
        <f>D31/D34</f>
        <v>3.9853539462978032</v>
      </c>
      <c r="L34" s="80">
        <f>E31/E34</f>
        <v>3.9993932652442106</v>
      </c>
      <c r="M34" s="81">
        <f>F31/F34</f>
        <v>4.0556232855836631</v>
      </c>
      <c r="N34" s="99"/>
      <c r="O34" s="92">
        <v>4</v>
      </c>
      <c r="P34" s="69">
        <f>SUM(J34:M34)/COUNT(J34:M34)</f>
        <v>3.9975291725047697</v>
      </c>
    </row>
    <row r="35" spans="1:16" x14ac:dyDescent="0.3">
      <c r="A35" s="98"/>
      <c r="B35" s="13" t="s">
        <v>39</v>
      </c>
      <c r="C35" s="11">
        <v>1022</v>
      </c>
      <c r="D35" s="3">
        <v>2585</v>
      </c>
      <c r="E35" s="3">
        <v>5112</v>
      </c>
      <c r="F35" s="12">
        <v>10277</v>
      </c>
      <c r="G35" s="62"/>
      <c r="H35" s="62"/>
      <c r="I35" s="13" t="s">
        <v>39</v>
      </c>
      <c r="J35" s="79">
        <f>C31/C35</f>
        <v>7.613502935420744</v>
      </c>
      <c r="K35" s="80">
        <f>D31/D35</f>
        <v>7.5791102514506772</v>
      </c>
      <c r="L35" s="80">
        <f>E31/E35</f>
        <v>7.7366979655712047</v>
      </c>
      <c r="M35" s="81">
        <f>F31/F35</f>
        <v>7.7687068210567283</v>
      </c>
      <c r="N35" s="99"/>
      <c r="O35" s="92">
        <v>8</v>
      </c>
      <c r="P35" s="69">
        <f>SUM(J35:M35)/COUNT(J35:M35)</f>
        <v>7.6745044933748385</v>
      </c>
    </row>
    <row r="36" spans="1:16" x14ac:dyDescent="0.3">
      <c r="A36" s="98"/>
      <c r="B36" s="13" t="s">
        <v>40</v>
      </c>
      <c r="C36" s="11">
        <v>581</v>
      </c>
      <c r="D36" s="3">
        <v>1442</v>
      </c>
      <c r="E36" s="3">
        <v>2870</v>
      </c>
      <c r="F36" s="12">
        <v>5833</v>
      </c>
      <c r="G36" s="62"/>
      <c r="H36" s="62"/>
      <c r="I36" s="13" t="s">
        <v>40</v>
      </c>
      <c r="J36" s="79">
        <f>C31/C36</f>
        <v>13.392426850258175</v>
      </c>
      <c r="K36" s="80">
        <f>D31/D36</f>
        <v>13.586685159500693</v>
      </c>
      <c r="L36" s="80">
        <f>E31/E36</f>
        <v>13.780487804878049</v>
      </c>
      <c r="M36" s="81">
        <f>F31/F36</f>
        <v>13.687467855306018</v>
      </c>
      <c r="N36" s="99"/>
      <c r="O36" s="92">
        <v>16</v>
      </c>
      <c r="P36" s="69">
        <f>SUM(J36:M36)/COUNT(J36:M36)</f>
        <v>13.611766917485733</v>
      </c>
    </row>
    <row r="37" spans="1:16" x14ac:dyDescent="0.3">
      <c r="A37" s="98"/>
      <c r="B37" s="13" t="s">
        <v>41</v>
      </c>
      <c r="C37" s="11">
        <v>438</v>
      </c>
      <c r="D37" s="3">
        <v>1072</v>
      </c>
      <c r="E37" s="3">
        <v>2083</v>
      </c>
      <c r="F37" s="12">
        <v>4144</v>
      </c>
      <c r="G37" s="62"/>
      <c r="H37" s="62"/>
      <c r="I37" s="13" t="s">
        <v>41</v>
      </c>
      <c r="J37" s="79">
        <f>C31/C37</f>
        <v>17.764840182648403</v>
      </c>
      <c r="K37" s="80">
        <f>D31/D37</f>
        <v>18.276119402985074</v>
      </c>
      <c r="L37" s="80">
        <f>E31/E37</f>
        <v>18.987037926068172</v>
      </c>
      <c r="M37" s="81">
        <f>F31/F37</f>
        <v>19.266167953667953</v>
      </c>
      <c r="N37" s="99"/>
      <c r="O37" s="92">
        <v>32</v>
      </c>
      <c r="P37" s="69">
        <f>SUM(J37:M37)/COUNT(J37:M37)</f>
        <v>18.573541366342397</v>
      </c>
    </row>
    <row r="38" spans="1:16" ht="15" thickBot="1" x14ac:dyDescent="0.35">
      <c r="A38" s="98"/>
      <c r="B38" s="14" t="s">
        <v>42</v>
      </c>
      <c r="C38" s="4">
        <v>472</v>
      </c>
      <c r="D38" s="5">
        <v>1372</v>
      </c>
      <c r="E38" s="5">
        <v>2377</v>
      </c>
      <c r="F38" s="6">
        <v>4742</v>
      </c>
      <c r="G38" s="62"/>
      <c r="H38" s="62"/>
      <c r="I38" s="14" t="s">
        <v>42</v>
      </c>
      <c r="J38" s="82">
        <f>C31/C38</f>
        <v>16.485169491525422</v>
      </c>
      <c r="K38" s="83">
        <f>D31/D38</f>
        <v>14.279883381924199</v>
      </c>
      <c r="L38" s="83">
        <f>E31/E38</f>
        <v>16.638620109381574</v>
      </c>
      <c r="M38" s="84">
        <f>F31/F38</f>
        <v>16.836566849430621</v>
      </c>
      <c r="N38" s="99"/>
      <c r="O38" s="93">
        <v>64</v>
      </c>
      <c r="P38" s="70">
        <f>SUM(J38:M38)/COUNT(J38:M38)</f>
        <v>16.060059958065455</v>
      </c>
    </row>
    <row r="39" spans="1:16" ht="15" thickBot="1" x14ac:dyDescent="0.35">
      <c r="A39" s="98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99"/>
    </row>
    <row r="40" spans="1:16" ht="15" thickBot="1" x14ac:dyDescent="0.35">
      <c r="A40" s="98"/>
      <c r="B40" s="21" t="s">
        <v>4</v>
      </c>
      <c r="C40" s="22"/>
      <c r="D40" s="22"/>
      <c r="E40" s="22"/>
      <c r="F40" s="23"/>
      <c r="G40" s="62"/>
      <c r="H40" s="62"/>
      <c r="I40" s="21" t="s">
        <v>28</v>
      </c>
      <c r="J40" s="22"/>
      <c r="K40" s="22"/>
      <c r="L40" s="22"/>
      <c r="M40" s="23"/>
      <c r="N40" s="99"/>
    </row>
    <row r="41" spans="1:16" ht="15" thickBot="1" x14ac:dyDescent="0.35">
      <c r="A41" s="98"/>
      <c r="B41" s="1" t="s">
        <v>11</v>
      </c>
      <c r="C41" s="30" t="s">
        <v>6</v>
      </c>
      <c r="D41" s="31"/>
      <c r="E41" s="31"/>
      <c r="F41" s="32"/>
      <c r="G41" s="62"/>
      <c r="H41" s="62"/>
      <c r="I41" s="1" t="s">
        <v>11</v>
      </c>
      <c r="J41" s="30" t="s">
        <v>6</v>
      </c>
      <c r="K41" s="31"/>
      <c r="L41" s="31"/>
      <c r="M41" s="32"/>
      <c r="N41" s="99"/>
      <c r="O41" s="90" t="str">
        <f>I41</f>
        <v>1024x1024</v>
      </c>
    </row>
    <row r="42" spans="1:16" ht="15" thickBot="1" x14ac:dyDescent="0.35">
      <c r="A42" s="98"/>
      <c r="B42" s="7" t="s">
        <v>7</v>
      </c>
      <c r="C42" s="15">
        <v>100</v>
      </c>
      <c r="D42" s="16">
        <v>250</v>
      </c>
      <c r="E42" s="16">
        <v>500</v>
      </c>
      <c r="F42" s="17">
        <v>1000</v>
      </c>
      <c r="G42" s="62"/>
      <c r="H42" s="62"/>
      <c r="I42" s="7" t="s">
        <v>7</v>
      </c>
      <c r="J42" s="15">
        <v>100</v>
      </c>
      <c r="K42" s="16">
        <v>250</v>
      </c>
      <c r="L42" s="16">
        <v>500</v>
      </c>
      <c r="M42" s="17">
        <v>1000</v>
      </c>
      <c r="N42" s="99"/>
      <c r="O42" s="91" t="s">
        <v>7</v>
      </c>
      <c r="P42" s="88" t="s">
        <v>44</v>
      </c>
    </row>
    <row r="43" spans="1:16" x14ac:dyDescent="0.3">
      <c r="A43" s="98"/>
      <c r="B43" s="13" t="s">
        <v>43</v>
      </c>
      <c r="C43" s="8">
        <v>31858</v>
      </c>
      <c r="D43" s="9">
        <v>79561</v>
      </c>
      <c r="E43" s="9">
        <v>159433</v>
      </c>
      <c r="F43" s="10">
        <v>319490</v>
      </c>
      <c r="G43" s="62"/>
      <c r="H43" s="62"/>
      <c r="I43" s="13" t="s">
        <v>43</v>
      </c>
      <c r="J43" s="85">
        <f xml:space="preserve"> C43 / C43</f>
        <v>1</v>
      </c>
      <c r="K43" s="86">
        <f xml:space="preserve"> D43 / D43</f>
        <v>1</v>
      </c>
      <c r="L43" s="86">
        <f xml:space="preserve"> E43 / E43</f>
        <v>1</v>
      </c>
      <c r="M43" s="87">
        <f xml:space="preserve"> F43 / F43</f>
        <v>1</v>
      </c>
      <c r="N43" s="99"/>
      <c r="O43" s="92" t="s">
        <v>43</v>
      </c>
      <c r="P43" s="89">
        <f>SUM(J43:M43)/COUNT(J43:M43)</f>
        <v>1</v>
      </c>
    </row>
    <row r="44" spans="1:16" x14ac:dyDescent="0.3">
      <c r="A44" s="98"/>
      <c r="B44" s="13" t="s">
        <v>36</v>
      </c>
      <c r="C44" s="11">
        <v>32970</v>
      </c>
      <c r="D44" s="3">
        <v>80573</v>
      </c>
      <c r="E44" s="3">
        <v>160449</v>
      </c>
      <c r="F44" s="12">
        <v>320501</v>
      </c>
      <c r="G44" s="62"/>
      <c r="H44" s="62"/>
      <c r="I44" s="13" t="s">
        <v>36</v>
      </c>
      <c r="J44" s="79">
        <f>C43/C44</f>
        <v>0.96627236882013956</v>
      </c>
      <c r="K44" s="80">
        <f>D43/D44</f>
        <v>0.98743996127735101</v>
      </c>
      <c r="L44" s="80">
        <f>E43/E44</f>
        <v>0.99366776982093996</v>
      </c>
      <c r="M44" s="81">
        <f>F43/F44</f>
        <v>0.99684556366438792</v>
      </c>
      <c r="N44" s="99"/>
      <c r="O44" s="92">
        <v>1</v>
      </c>
      <c r="P44" s="69">
        <f>SUM(J44:M44)/COUNT(J44:M44)</f>
        <v>0.9860564158957047</v>
      </c>
    </row>
    <row r="45" spans="1:16" x14ac:dyDescent="0.3">
      <c r="A45" s="98"/>
      <c r="B45" s="13" t="s">
        <v>37</v>
      </c>
      <c r="C45" s="11">
        <v>15718</v>
      </c>
      <c r="D45" s="3">
        <v>39608</v>
      </c>
      <c r="E45" s="3">
        <v>79092</v>
      </c>
      <c r="F45" s="12">
        <v>157554</v>
      </c>
      <c r="G45" s="62"/>
      <c r="H45" s="62"/>
      <c r="I45" s="13" t="s">
        <v>37</v>
      </c>
      <c r="J45" s="79">
        <f>C43/C45</f>
        <v>2.0268481995164778</v>
      </c>
      <c r="K45" s="80">
        <f>D43/D45</f>
        <v>2.0087103615431228</v>
      </c>
      <c r="L45" s="80">
        <f>E43/E45</f>
        <v>2.0157917362059372</v>
      </c>
      <c r="M45" s="81">
        <f>F43/F45</f>
        <v>2.0278126864440127</v>
      </c>
      <c r="N45" s="99"/>
      <c r="O45" s="92">
        <v>2</v>
      </c>
      <c r="P45" s="69">
        <f>SUM(J45:M45)/COUNT(J45:M45)</f>
        <v>2.0197907459273878</v>
      </c>
    </row>
    <row r="46" spans="1:16" x14ac:dyDescent="0.3">
      <c r="A46" s="98"/>
      <c r="B46" s="13" t="s">
        <v>38</v>
      </c>
      <c r="C46" s="11">
        <v>7881</v>
      </c>
      <c r="D46" s="3">
        <v>19898</v>
      </c>
      <c r="E46" s="3">
        <v>39666</v>
      </c>
      <c r="F46" s="12">
        <v>78883</v>
      </c>
      <c r="G46" s="62"/>
      <c r="H46" s="62"/>
      <c r="I46" s="13" t="s">
        <v>38</v>
      </c>
      <c r="J46" s="79">
        <f>C43/C46</f>
        <v>4.0423804085775918</v>
      </c>
      <c r="K46" s="80">
        <f>D43/D46</f>
        <v>3.9984420544778372</v>
      </c>
      <c r="L46" s="80">
        <f>E43/E46</f>
        <v>4.0193868804517727</v>
      </c>
      <c r="M46" s="81">
        <f>F43/F46</f>
        <v>4.0501755764866951</v>
      </c>
      <c r="N46" s="99"/>
      <c r="O46" s="92">
        <v>4</v>
      </c>
      <c r="P46" s="69">
        <f>SUM(J46:M46)/COUNT(J46:M46)</f>
        <v>4.0275962299984744</v>
      </c>
    </row>
    <row r="47" spans="1:16" x14ac:dyDescent="0.3">
      <c r="A47" s="98"/>
      <c r="B47" s="13" t="s">
        <v>39</v>
      </c>
      <c r="C47" s="11">
        <v>4022</v>
      </c>
      <c r="D47" s="3">
        <v>10103</v>
      </c>
      <c r="E47" s="3">
        <v>20478</v>
      </c>
      <c r="F47" s="12">
        <v>40657</v>
      </c>
      <c r="G47" s="62"/>
      <c r="H47" s="62"/>
      <c r="I47" s="13" t="s">
        <v>39</v>
      </c>
      <c r="J47" s="79">
        <f>C43/C47</f>
        <v>7.9209348582794625</v>
      </c>
      <c r="K47" s="80">
        <f>D43/D47</f>
        <v>7.8749876274373944</v>
      </c>
      <c r="L47" s="80">
        <f>E43/E47</f>
        <v>7.785574763160465</v>
      </c>
      <c r="M47" s="81">
        <f>F43/F47</f>
        <v>7.8581794033007846</v>
      </c>
      <c r="N47" s="99"/>
      <c r="O47" s="92">
        <v>8</v>
      </c>
      <c r="P47" s="69">
        <f>SUM(J47:M47)/COUNT(J47:M47)</f>
        <v>7.8599191630445269</v>
      </c>
    </row>
    <row r="48" spans="1:16" x14ac:dyDescent="0.3">
      <c r="A48" s="98"/>
      <c r="B48" s="13" t="s">
        <v>40</v>
      </c>
      <c r="C48" s="11">
        <v>2175</v>
      </c>
      <c r="D48" s="3">
        <v>5362</v>
      </c>
      <c r="E48" s="3">
        <v>10706</v>
      </c>
      <c r="F48" s="12">
        <v>21661</v>
      </c>
      <c r="G48" s="62"/>
      <c r="H48" s="62"/>
      <c r="I48" s="13" t="s">
        <v>40</v>
      </c>
      <c r="J48" s="79">
        <f>C43/C48</f>
        <v>14.64735632183908</v>
      </c>
      <c r="K48" s="80">
        <f>D43/D48</f>
        <v>14.83793360686311</v>
      </c>
      <c r="L48" s="80">
        <f>E43/E48</f>
        <v>14.891929759013637</v>
      </c>
      <c r="M48" s="81">
        <f>F43/F48</f>
        <v>14.749549882276904</v>
      </c>
      <c r="N48" s="99"/>
      <c r="O48" s="92">
        <v>16</v>
      </c>
      <c r="P48" s="69">
        <f>SUM(J48:M48)/COUNT(J48:M48)</f>
        <v>14.781692392498183</v>
      </c>
    </row>
    <row r="49" spans="1:16" x14ac:dyDescent="0.3">
      <c r="A49" s="98"/>
      <c r="B49" s="13" t="s">
        <v>41</v>
      </c>
      <c r="C49" s="11">
        <v>1284</v>
      </c>
      <c r="D49" s="3">
        <v>3282</v>
      </c>
      <c r="E49" s="3">
        <v>6624</v>
      </c>
      <c r="F49" s="12">
        <v>13066</v>
      </c>
      <c r="G49" s="62"/>
      <c r="H49" s="62"/>
      <c r="I49" s="13" t="s">
        <v>41</v>
      </c>
      <c r="J49" s="79">
        <f>C43/C49</f>
        <v>24.811526479750778</v>
      </c>
      <c r="K49" s="80">
        <f>D43/D49</f>
        <v>24.241620962827543</v>
      </c>
      <c r="L49" s="80">
        <f>E43/E49</f>
        <v>24.06899154589372</v>
      </c>
      <c r="M49" s="81">
        <f>F43/F49</f>
        <v>24.452012857798866</v>
      </c>
      <c r="N49" s="99"/>
      <c r="O49" s="92">
        <v>32</v>
      </c>
      <c r="P49" s="69">
        <f>SUM(J49:M49)/COUNT(J49:M49)</f>
        <v>24.393537961567727</v>
      </c>
    </row>
    <row r="50" spans="1:16" ht="15" thickBot="1" x14ac:dyDescent="0.35">
      <c r="A50" s="98"/>
      <c r="B50" s="14" t="s">
        <v>42</v>
      </c>
      <c r="C50" s="4">
        <v>1197</v>
      </c>
      <c r="D50" s="5">
        <v>2980</v>
      </c>
      <c r="E50" s="5">
        <v>5990</v>
      </c>
      <c r="F50" s="6">
        <v>11891</v>
      </c>
      <c r="G50" s="62"/>
      <c r="H50" s="62"/>
      <c r="I50" s="14" t="s">
        <v>42</v>
      </c>
      <c r="J50" s="82">
        <f>C43/C50</f>
        <v>26.614870509607353</v>
      </c>
      <c r="K50" s="83">
        <f>D43/D50</f>
        <v>26.698322147651005</v>
      </c>
      <c r="L50" s="83">
        <f>E43/E50</f>
        <v>26.61652754590985</v>
      </c>
      <c r="M50" s="84">
        <f>F43/F50</f>
        <v>26.868219661929189</v>
      </c>
      <c r="N50" s="99"/>
      <c r="O50" s="93">
        <v>64</v>
      </c>
      <c r="P50" s="70">
        <f>SUM(J50:M50)/COUNT(J50:M50)</f>
        <v>26.699484966274348</v>
      </c>
    </row>
    <row r="51" spans="1:16" ht="15" thickBot="1" x14ac:dyDescent="0.35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5"/>
    </row>
  </sheetData>
  <mergeCells count="16">
    <mergeCell ref="I15:M15"/>
    <mergeCell ref="J16:M16"/>
    <mergeCell ref="I3:M3"/>
    <mergeCell ref="J4:M4"/>
    <mergeCell ref="C41:F41"/>
    <mergeCell ref="J29:M29"/>
    <mergeCell ref="J41:M41"/>
    <mergeCell ref="I28:M28"/>
    <mergeCell ref="I40:M40"/>
    <mergeCell ref="B40:F40"/>
    <mergeCell ref="B28:F28"/>
    <mergeCell ref="C4:F4"/>
    <mergeCell ref="B3:F3"/>
    <mergeCell ref="B15:F15"/>
    <mergeCell ref="C16:F16"/>
    <mergeCell ref="C29:F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4EA8-8B72-4031-B24A-6177A21E2727}">
  <dimension ref="A1:AG102"/>
  <sheetViews>
    <sheetView tabSelected="1" topLeftCell="K27" zoomScaleNormal="100" workbookViewId="0">
      <selection activeCell="Q43" sqref="Q43"/>
    </sheetView>
  </sheetViews>
  <sheetFormatPr defaultRowHeight="14.4" x14ac:dyDescent="0.3"/>
  <cols>
    <col min="1" max="7" width="10.6640625" customWidth="1"/>
    <col min="9" max="17" width="10.77734375" customWidth="1"/>
    <col min="27" max="34" width="10.77734375" customWidth="1"/>
  </cols>
  <sheetData>
    <row r="1" spans="1:16" ht="15" thickBot="1" x14ac:dyDescent="0.35">
      <c r="A1" s="71" t="s">
        <v>29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3"/>
    </row>
    <row r="14" spans="1:16" ht="15" thickBot="1" x14ac:dyDescent="0.35"/>
    <row r="15" spans="1:16" ht="15" thickBot="1" x14ac:dyDescent="0.35">
      <c r="A15" s="71" t="s">
        <v>4</v>
      </c>
      <c r="B15" s="72"/>
      <c r="C15" s="72"/>
      <c r="D15" s="72"/>
      <c r="E15" s="73"/>
      <c r="G15" s="71" t="s">
        <v>35</v>
      </c>
      <c r="H15" s="72"/>
      <c r="I15" s="72"/>
      <c r="J15" s="72"/>
      <c r="K15" s="73"/>
    </row>
    <row r="16" spans="1:16" ht="15" thickBot="1" x14ac:dyDescent="0.35">
      <c r="A16" s="45" t="s">
        <v>32</v>
      </c>
      <c r="B16" s="35" t="s">
        <v>25</v>
      </c>
      <c r="C16" s="36"/>
      <c r="D16" s="36"/>
      <c r="E16" s="37"/>
      <c r="G16" s="45" t="str">
        <f>A16</f>
        <v>T=4, O=0</v>
      </c>
      <c r="H16" s="66" t="s">
        <v>25</v>
      </c>
      <c r="I16" s="67"/>
      <c r="J16" s="67"/>
      <c r="K16" s="68"/>
    </row>
    <row r="17" spans="1:11" ht="15" thickBot="1" x14ac:dyDescent="0.35">
      <c r="A17" s="42" t="s">
        <v>26</v>
      </c>
      <c r="B17" s="41">
        <v>1024</v>
      </c>
      <c r="C17" s="39">
        <v>2048</v>
      </c>
      <c r="D17" s="39">
        <v>4096</v>
      </c>
      <c r="E17" s="40">
        <v>8192</v>
      </c>
      <c r="G17" s="42" t="s">
        <v>26</v>
      </c>
      <c r="H17" s="76">
        <v>1024</v>
      </c>
      <c r="I17" s="77">
        <v>2048</v>
      </c>
      <c r="J17" s="77">
        <v>4096</v>
      </c>
      <c r="K17" s="78">
        <v>8192</v>
      </c>
    </row>
    <row r="18" spans="1:11" x14ac:dyDescent="0.3">
      <c r="A18" s="43" t="s">
        <v>21</v>
      </c>
      <c r="B18" s="46">
        <v>33</v>
      </c>
      <c r="C18" s="47">
        <v>136</v>
      </c>
      <c r="D18" s="47">
        <v>535</v>
      </c>
      <c r="E18" s="48">
        <v>2196</v>
      </c>
      <c r="G18" s="74" t="s">
        <v>21</v>
      </c>
      <c r="H18" s="51">
        <f>B18/B18*100-100</f>
        <v>0</v>
      </c>
      <c r="I18" s="52">
        <f>C18/C18*100-100</f>
        <v>0</v>
      </c>
      <c r="J18" s="52">
        <f>D18/D18*100-100</f>
        <v>0</v>
      </c>
      <c r="K18" s="53">
        <f>E18/E18*100-100</f>
        <v>0</v>
      </c>
    </row>
    <row r="19" spans="1:11" x14ac:dyDescent="0.3">
      <c r="A19" s="43" t="s">
        <v>22</v>
      </c>
      <c r="B19" s="49">
        <v>33</v>
      </c>
      <c r="C19" s="33">
        <v>131</v>
      </c>
      <c r="D19" s="33">
        <v>527</v>
      </c>
      <c r="E19" s="50">
        <v>2128</v>
      </c>
      <c r="G19" s="74" t="s">
        <v>22</v>
      </c>
      <c r="H19" s="54">
        <f>B18/B19*100-100</f>
        <v>0</v>
      </c>
      <c r="I19" s="34">
        <f>C18/C19*100-100</f>
        <v>3.8167938931297698</v>
      </c>
      <c r="J19" s="34">
        <f>D18/D19*100-100</f>
        <v>1.5180265654648935</v>
      </c>
      <c r="K19" s="55">
        <f>E18/E19*100-100</f>
        <v>3.1954887218045087</v>
      </c>
    </row>
    <row r="20" spans="1:11" x14ac:dyDescent="0.3">
      <c r="A20" s="43" t="s">
        <v>23</v>
      </c>
      <c r="B20" s="49">
        <v>33</v>
      </c>
      <c r="C20" s="33">
        <v>133</v>
      </c>
      <c r="D20" s="33">
        <v>523</v>
      </c>
      <c r="E20" s="50">
        <v>2137</v>
      </c>
      <c r="G20" s="74" t="s">
        <v>23</v>
      </c>
      <c r="H20" s="54">
        <f>B18/B20*100-100</f>
        <v>0</v>
      </c>
      <c r="I20" s="34">
        <f>C18/C20*100-100</f>
        <v>2.2556390977443499</v>
      </c>
      <c r="J20" s="34">
        <f>D18/D20*100-100</f>
        <v>2.2944550669216142</v>
      </c>
      <c r="K20" s="55">
        <f>E18/E20*100-100</f>
        <v>2.760879737950404</v>
      </c>
    </row>
    <row r="21" spans="1:11" ht="15" thickBot="1" x14ac:dyDescent="0.35">
      <c r="A21" s="44" t="s">
        <v>24</v>
      </c>
      <c r="B21" s="38">
        <v>33</v>
      </c>
      <c r="C21" s="39">
        <v>132</v>
      </c>
      <c r="D21" s="39">
        <v>520</v>
      </c>
      <c r="E21" s="40">
        <v>2133</v>
      </c>
      <c r="G21" s="75" t="s">
        <v>24</v>
      </c>
      <c r="H21" s="56">
        <f>B18/B21*100-100</f>
        <v>0</v>
      </c>
      <c r="I21" s="57">
        <f>C18/C21*100-100</f>
        <v>3.0303030303030312</v>
      </c>
      <c r="J21" s="57">
        <f>D18/D21*100-100</f>
        <v>2.8846153846153726</v>
      </c>
      <c r="K21" s="58">
        <f>E18/E21*100-100</f>
        <v>2.9535864978902993</v>
      </c>
    </row>
    <row r="22" spans="1:11" ht="15" thickBot="1" x14ac:dyDescent="0.35"/>
    <row r="23" spans="1:11" ht="15" thickBot="1" x14ac:dyDescent="0.35">
      <c r="A23" s="71" t="s">
        <v>4</v>
      </c>
      <c r="B23" s="72"/>
      <c r="C23" s="72"/>
      <c r="D23" s="72"/>
      <c r="E23" s="73"/>
      <c r="G23" s="71" t="s">
        <v>35</v>
      </c>
      <c r="H23" s="72"/>
      <c r="I23" s="72"/>
      <c r="J23" s="72"/>
      <c r="K23" s="73"/>
    </row>
    <row r="24" spans="1:11" ht="15" thickBot="1" x14ac:dyDescent="0.35">
      <c r="A24" s="45" t="s">
        <v>30</v>
      </c>
      <c r="B24" s="35" t="s">
        <v>25</v>
      </c>
      <c r="C24" s="36"/>
      <c r="D24" s="36"/>
      <c r="E24" s="37"/>
      <c r="G24" s="45" t="str">
        <f>A24</f>
        <v>T=4, O=1</v>
      </c>
      <c r="H24" s="66" t="s">
        <v>25</v>
      </c>
      <c r="I24" s="67"/>
      <c r="J24" s="67"/>
      <c r="K24" s="68"/>
    </row>
    <row r="25" spans="1:11" ht="15" thickBot="1" x14ac:dyDescent="0.35">
      <c r="A25" s="42" t="s">
        <v>26</v>
      </c>
      <c r="B25" s="41">
        <v>1024</v>
      </c>
      <c r="C25" s="39">
        <v>2048</v>
      </c>
      <c r="D25" s="39">
        <v>4096</v>
      </c>
      <c r="E25" s="40">
        <v>8192</v>
      </c>
      <c r="G25" s="42" t="s">
        <v>26</v>
      </c>
      <c r="H25" s="76">
        <v>1024</v>
      </c>
      <c r="I25" s="77">
        <v>2048</v>
      </c>
      <c r="J25" s="77">
        <v>4096</v>
      </c>
      <c r="K25" s="78">
        <v>8192</v>
      </c>
    </row>
    <row r="26" spans="1:11" x14ac:dyDescent="0.3">
      <c r="A26" s="43" t="s">
        <v>21</v>
      </c>
      <c r="B26" s="46">
        <v>192</v>
      </c>
      <c r="C26" s="47">
        <v>781</v>
      </c>
      <c r="D26" s="47">
        <v>3120</v>
      </c>
      <c r="E26" s="48">
        <v>12440</v>
      </c>
      <c r="G26" s="74" t="s">
        <v>21</v>
      </c>
      <c r="H26" s="51">
        <f>B26/B26*100-100</f>
        <v>0</v>
      </c>
      <c r="I26" s="52">
        <f>C26/C26*100-100</f>
        <v>0</v>
      </c>
      <c r="J26" s="52">
        <f>D26/D26*100-100</f>
        <v>0</v>
      </c>
      <c r="K26" s="53">
        <f>E26/E26*100-100</f>
        <v>0</v>
      </c>
    </row>
    <row r="27" spans="1:11" x14ac:dyDescent="0.3">
      <c r="A27" s="43" t="s">
        <v>22</v>
      </c>
      <c r="B27" s="49">
        <v>187</v>
      </c>
      <c r="C27" s="33">
        <v>752</v>
      </c>
      <c r="D27" s="33">
        <v>3040</v>
      </c>
      <c r="E27" s="50">
        <v>12105</v>
      </c>
      <c r="G27" s="74" t="s">
        <v>22</v>
      </c>
      <c r="H27" s="54">
        <f>B26/B27*100-100</f>
        <v>2.6737967914438627</v>
      </c>
      <c r="I27" s="34">
        <f>C26/C27*100-100</f>
        <v>3.8563829787233885</v>
      </c>
      <c r="J27" s="34">
        <f>D26/D27*100-100</f>
        <v>2.6315789473684248</v>
      </c>
      <c r="K27" s="55">
        <f>E26/E27*100-100</f>
        <v>2.7674514663362402</v>
      </c>
    </row>
    <row r="28" spans="1:11" x14ac:dyDescent="0.3">
      <c r="A28" s="43" t="s">
        <v>23</v>
      </c>
      <c r="B28" s="49">
        <v>189</v>
      </c>
      <c r="C28" s="33">
        <v>755</v>
      </c>
      <c r="D28" s="33">
        <v>3014</v>
      </c>
      <c r="E28" s="50">
        <v>12077</v>
      </c>
      <c r="G28" s="74" t="s">
        <v>23</v>
      </c>
      <c r="H28" s="54">
        <f>B26/B28*100-100</f>
        <v>1.5873015873015817</v>
      </c>
      <c r="I28" s="34">
        <f>C26/C28*100-100</f>
        <v>3.4437086092715248</v>
      </c>
      <c r="J28" s="34">
        <f>D26/D28*100-100</f>
        <v>3.5169210351692044</v>
      </c>
      <c r="K28" s="55">
        <f>E26/E28*100-100</f>
        <v>3.0057133394054887</v>
      </c>
    </row>
    <row r="29" spans="1:11" ht="15" thickBot="1" x14ac:dyDescent="0.35">
      <c r="A29" s="44" t="s">
        <v>24</v>
      </c>
      <c r="B29" s="38">
        <v>192</v>
      </c>
      <c r="C29" s="39">
        <v>778</v>
      </c>
      <c r="D29" s="39">
        <v>3101</v>
      </c>
      <c r="E29" s="40">
        <v>12211</v>
      </c>
      <c r="G29" s="75" t="s">
        <v>24</v>
      </c>
      <c r="H29" s="56">
        <f>B26/B29*100-100</f>
        <v>0</v>
      </c>
      <c r="I29" s="57">
        <f>C26/C29*100-100</f>
        <v>0.38560411311054565</v>
      </c>
      <c r="J29" s="57">
        <f>D26/D29*100-100</f>
        <v>0.61270557884553511</v>
      </c>
      <c r="K29" s="58">
        <f>E26/E29*100-100</f>
        <v>1.8753582835148563</v>
      </c>
    </row>
    <row r="30" spans="1:11" ht="15" thickBot="1" x14ac:dyDescent="0.35"/>
    <row r="31" spans="1:11" ht="15" thickBot="1" x14ac:dyDescent="0.35">
      <c r="A31" s="71" t="s">
        <v>4</v>
      </c>
      <c r="B31" s="72"/>
      <c r="C31" s="72"/>
      <c r="D31" s="72"/>
      <c r="E31" s="73"/>
      <c r="G31" s="71" t="s">
        <v>35</v>
      </c>
      <c r="H31" s="72"/>
      <c r="I31" s="72"/>
      <c r="J31" s="72"/>
      <c r="K31" s="73"/>
    </row>
    <row r="32" spans="1:11" ht="15" thickBot="1" x14ac:dyDescent="0.35">
      <c r="A32" s="45" t="s">
        <v>31</v>
      </c>
      <c r="B32" s="35" t="s">
        <v>25</v>
      </c>
      <c r="C32" s="36"/>
      <c r="D32" s="36"/>
      <c r="E32" s="37"/>
      <c r="G32" s="45" t="str">
        <f>A32</f>
        <v>T=4, O=2</v>
      </c>
      <c r="H32" s="66" t="s">
        <v>25</v>
      </c>
      <c r="I32" s="67"/>
      <c r="J32" s="67"/>
      <c r="K32" s="68"/>
    </row>
    <row r="33" spans="1:11" ht="15" thickBot="1" x14ac:dyDescent="0.35">
      <c r="A33" s="42" t="s">
        <v>26</v>
      </c>
      <c r="B33" s="41">
        <v>1024</v>
      </c>
      <c r="C33" s="39">
        <v>2048</v>
      </c>
      <c r="D33" s="39">
        <v>4096</v>
      </c>
      <c r="E33" s="40">
        <v>8192</v>
      </c>
      <c r="G33" s="42" t="s">
        <v>26</v>
      </c>
      <c r="H33" s="76">
        <v>1024</v>
      </c>
      <c r="I33" s="77">
        <v>2048</v>
      </c>
      <c r="J33" s="77">
        <v>4096</v>
      </c>
      <c r="K33" s="78">
        <v>8192</v>
      </c>
    </row>
    <row r="34" spans="1:11" x14ac:dyDescent="0.3">
      <c r="A34" s="43" t="s">
        <v>21</v>
      </c>
      <c r="B34" s="46">
        <v>507</v>
      </c>
      <c r="C34" s="47">
        <v>2046</v>
      </c>
      <c r="D34" s="47">
        <v>8220</v>
      </c>
      <c r="E34" s="48">
        <v>32283</v>
      </c>
      <c r="G34" s="74" t="s">
        <v>21</v>
      </c>
      <c r="H34" s="51">
        <f>B34/B34*100-100</f>
        <v>0</v>
      </c>
      <c r="I34" s="52">
        <f>C34/C34*100-100</f>
        <v>0</v>
      </c>
      <c r="J34" s="52">
        <f>D34/D34*100-100</f>
        <v>0</v>
      </c>
      <c r="K34" s="53">
        <f>E34/E34*100-100</f>
        <v>0</v>
      </c>
    </row>
    <row r="35" spans="1:11" x14ac:dyDescent="0.3">
      <c r="A35" s="43" t="s">
        <v>22</v>
      </c>
      <c r="B35" s="49">
        <v>493</v>
      </c>
      <c r="C35" s="33">
        <v>1979</v>
      </c>
      <c r="D35" s="33">
        <v>7971</v>
      </c>
      <c r="E35" s="50">
        <v>31183</v>
      </c>
      <c r="G35" s="74" t="s">
        <v>22</v>
      </c>
      <c r="H35" s="54">
        <f>B34/B35*100-100</f>
        <v>2.8397565922921046</v>
      </c>
      <c r="I35" s="34">
        <f>C34/C35*100-100</f>
        <v>3.3855482566953015</v>
      </c>
      <c r="J35" s="34">
        <f>D34/D35*100-100</f>
        <v>3.1238238614979252</v>
      </c>
      <c r="K35" s="55">
        <f>E34/E35*100-100</f>
        <v>3.527563095276264</v>
      </c>
    </row>
    <row r="36" spans="1:11" x14ac:dyDescent="0.3">
      <c r="A36" s="43" t="s">
        <v>23</v>
      </c>
      <c r="B36" s="49">
        <v>493</v>
      </c>
      <c r="C36" s="33">
        <v>1976</v>
      </c>
      <c r="D36" s="33">
        <v>7932</v>
      </c>
      <c r="E36" s="50">
        <v>31046</v>
      </c>
      <c r="G36" s="74" t="s">
        <v>23</v>
      </c>
      <c r="H36" s="54">
        <f>B34/B36*100-100</f>
        <v>2.8397565922921046</v>
      </c>
      <c r="I36" s="34">
        <f>C34/C36*100-100</f>
        <v>3.5425101214574966</v>
      </c>
      <c r="J36" s="34">
        <f>D34/D36*100-100</f>
        <v>3.6308623298033211</v>
      </c>
      <c r="K36" s="55">
        <f>E34/E36*100-100</f>
        <v>3.9844102299813215</v>
      </c>
    </row>
    <row r="37" spans="1:11" ht="15" thickBot="1" x14ac:dyDescent="0.35">
      <c r="A37" s="44" t="s">
        <v>24</v>
      </c>
      <c r="B37" s="38">
        <v>497</v>
      </c>
      <c r="C37" s="39">
        <v>1990</v>
      </c>
      <c r="D37" s="39">
        <v>7980</v>
      </c>
      <c r="E37" s="40">
        <v>31376</v>
      </c>
      <c r="G37" s="75" t="s">
        <v>24</v>
      </c>
      <c r="H37" s="56">
        <f>B34/B37*100-100</f>
        <v>2.0120724346076315</v>
      </c>
      <c r="I37" s="57">
        <f>C34/C37*100-100</f>
        <v>2.8140703517588008</v>
      </c>
      <c r="J37" s="57">
        <f>D34/D37*100-100</f>
        <v>3.0075187969924855</v>
      </c>
      <c r="K37" s="58">
        <f>E34/E37*100-100</f>
        <v>2.8907445181030056</v>
      </c>
    </row>
    <row r="38" spans="1:11" ht="15" thickBot="1" x14ac:dyDescent="0.35"/>
    <row r="39" spans="1:11" ht="15" thickBot="1" x14ac:dyDescent="0.35">
      <c r="A39" s="71" t="s">
        <v>4</v>
      </c>
      <c r="B39" s="72"/>
      <c r="C39" s="72"/>
      <c r="D39" s="72"/>
      <c r="E39" s="73"/>
      <c r="G39" s="71" t="s">
        <v>35</v>
      </c>
      <c r="H39" s="72"/>
      <c r="I39" s="72"/>
      <c r="J39" s="72"/>
      <c r="K39" s="73"/>
    </row>
    <row r="40" spans="1:11" ht="15" thickBot="1" x14ac:dyDescent="0.35">
      <c r="A40" s="45" t="s">
        <v>34</v>
      </c>
      <c r="B40" s="35" t="s">
        <v>25</v>
      </c>
      <c r="C40" s="36"/>
      <c r="D40" s="36"/>
      <c r="E40" s="37"/>
      <c r="G40" s="45" t="str">
        <f>A40</f>
        <v>T=4, O=5</v>
      </c>
      <c r="H40" s="66" t="s">
        <v>25</v>
      </c>
      <c r="I40" s="67"/>
      <c r="J40" s="67"/>
      <c r="K40" s="68"/>
    </row>
    <row r="41" spans="1:11" ht="15" thickBot="1" x14ac:dyDescent="0.35">
      <c r="A41" s="42" t="s">
        <v>26</v>
      </c>
      <c r="B41" s="41">
        <v>1024</v>
      </c>
      <c r="C41" s="39">
        <v>2048</v>
      </c>
      <c r="D41" s="39">
        <v>4096</v>
      </c>
      <c r="E41" s="40">
        <v>8192</v>
      </c>
      <c r="G41" s="42" t="s">
        <v>26</v>
      </c>
      <c r="H41" s="76">
        <v>1024</v>
      </c>
      <c r="I41" s="77">
        <v>2048</v>
      </c>
      <c r="J41" s="77">
        <v>4096</v>
      </c>
      <c r="K41" s="78">
        <v>8192</v>
      </c>
    </row>
    <row r="42" spans="1:11" x14ac:dyDescent="0.3">
      <c r="A42" s="43" t="s">
        <v>21</v>
      </c>
      <c r="B42" s="46">
        <v>2497</v>
      </c>
      <c r="C42" s="47">
        <v>3933</v>
      </c>
      <c r="D42" s="47">
        <v>38488</v>
      </c>
      <c r="E42" s="48">
        <v>160621</v>
      </c>
      <c r="G42" s="74" t="s">
        <v>21</v>
      </c>
      <c r="H42" s="51">
        <f>B42/B42*100-100</f>
        <v>0</v>
      </c>
      <c r="I42" s="52">
        <f>C42/C42*100-100</f>
        <v>0</v>
      </c>
      <c r="J42" s="52">
        <f>D42/D42*100-100</f>
        <v>0</v>
      </c>
      <c r="K42" s="53">
        <f>E42/E42*100-100</f>
        <v>0</v>
      </c>
    </row>
    <row r="43" spans="1:11" x14ac:dyDescent="0.3">
      <c r="A43" s="43" t="s">
        <v>22</v>
      </c>
      <c r="B43" s="49">
        <v>2438</v>
      </c>
      <c r="C43" s="33">
        <v>3821</v>
      </c>
      <c r="D43" s="33">
        <v>37271</v>
      </c>
      <c r="E43" s="50">
        <v>155330</v>
      </c>
      <c r="G43" s="74" t="s">
        <v>22</v>
      </c>
      <c r="H43" s="54">
        <f>B42/B43*100-100</f>
        <v>2.4200164068908947</v>
      </c>
      <c r="I43" s="34">
        <f>C42/C43*100-100</f>
        <v>2.9311698508244035</v>
      </c>
      <c r="J43" s="34">
        <f>D42/D43*100-100</f>
        <v>3.26527326876122</v>
      </c>
      <c r="K43" s="55">
        <f>E42/E43*100-100</f>
        <v>3.4062962724521952</v>
      </c>
    </row>
    <row r="44" spans="1:11" x14ac:dyDescent="0.3">
      <c r="A44" s="43" t="s">
        <v>23</v>
      </c>
      <c r="B44" s="49">
        <v>2419</v>
      </c>
      <c r="C44" s="33">
        <v>3801</v>
      </c>
      <c r="D44" s="33">
        <v>37222</v>
      </c>
      <c r="E44" s="50">
        <v>155523</v>
      </c>
      <c r="G44" s="74" t="s">
        <v>23</v>
      </c>
      <c r="H44" s="54">
        <f>B42/B44*100-100</f>
        <v>3.2244729226953268</v>
      </c>
      <c r="I44" s="34">
        <f>C42/C44*100-100</f>
        <v>3.4727703235990504</v>
      </c>
      <c r="J44" s="34">
        <f>D42/D44*100-100</f>
        <v>3.4012143356079889</v>
      </c>
      <c r="K44" s="55">
        <f>E42/E44*100-100</f>
        <v>3.2779717469441749</v>
      </c>
    </row>
    <row r="45" spans="1:11" ht="15" thickBot="1" x14ac:dyDescent="0.35">
      <c r="A45" s="44" t="s">
        <v>24</v>
      </c>
      <c r="B45" s="38">
        <v>2501</v>
      </c>
      <c r="C45" s="39">
        <v>3942</v>
      </c>
      <c r="D45" s="39">
        <v>39433</v>
      </c>
      <c r="E45" s="40">
        <v>160834</v>
      </c>
      <c r="G45" s="75" t="s">
        <v>24</v>
      </c>
      <c r="H45" s="56">
        <f>B42/B45*100-100</f>
        <v>-0.15993602558977216</v>
      </c>
      <c r="I45" s="57">
        <f>C42/C45*100-100</f>
        <v>-0.22831050228310801</v>
      </c>
      <c r="J45" s="57">
        <f>D42/D45*100-100</f>
        <v>-2.3964699617071972</v>
      </c>
      <c r="K45" s="58">
        <f>E42/E45*100-100</f>
        <v>-0.13243468420856175</v>
      </c>
    </row>
    <row r="46" spans="1:11" ht="15" thickBot="1" x14ac:dyDescent="0.35"/>
    <row r="47" spans="1:11" ht="15" thickBot="1" x14ac:dyDescent="0.35">
      <c r="A47" s="71" t="s">
        <v>4</v>
      </c>
      <c r="B47" s="72"/>
      <c r="C47" s="72"/>
      <c r="D47" s="72"/>
      <c r="E47" s="73"/>
      <c r="G47" s="71" t="s">
        <v>35</v>
      </c>
      <c r="H47" s="72"/>
      <c r="I47" s="72"/>
      <c r="J47" s="72"/>
      <c r="K47" s="73"/>
    </row>
    <row r="48" spans="1:11" ht="15" thickBot="1" x14ac:dyDescent="0.35">
      <c r="A48" s="45" t="s">
        <v>33</v>
      </c>
      <c r="B48" s="35" t="s">
        <v>25</v>
      </c>
      <c r="C48" s="36"/>
      <c r="D48" s="36"/>
      <c r="E48" s="37"/>
      <c r="G48" s="45" t="str">
        <f>A48</f>
        <v>T=4, O=9</v>
      </c>
      <c r="H48" s="66" t="s">
        <v>25</v>
      </c>
      <c r="I48" s="67"/>
      <c r="J48" s="67"/>
      <c r="K48" s="68"/>
    </row>
    <row r="49" spans="1:11" ht="15" thickBot="1" x14ac:dyDescent="0.35">
      <c r="A49" s="42" t="s">
        <v>26</v>
      </c>
      <c r="B49" s="41">
        <v>1024</v>
      </c>
      <c r="C49" s="39">
        <v>2048</v>
      </c>
      <c r="D49" s="39">
        <v>4096</v>
      </c>
      <c r="E49" s="40">
        <v>8192</v>
      </c>
      <c r="G49" s="42" t="s">
        <v>26</v>
      </c>
      <c r="H49" s="76">
        <v>1024</v>
      </c>
      <c r="I49" s="77">
        <v>2048</v>
      </c>
      <c r="J49" s="77">
        <v>4096</v>
      </c>
      <c r="K49" s="78">
        <v>8192</v>
      </c>
    </row>
    <row r="50" spans="1:11" x14ac:dyDescent="0.3">
      <c r="A50" s="43" t="s">
        <v>21</v>
      </c>
      <c r="B50" s="46">
        <v>7410</v>
      </c>
      <c r="C50" s="47">
        <v>29223</v>
      </c>
      <c r="D50" s="47">
        <v>114313</v>
      </c>
      <c r="E50" s="48">
        <v>456065</v>
      </c>
      <c r="G50" s="74" t="s">
        <v>21</v>
      </c>
      <c r="H50" s="51">
        <f>B50/B50*100-100</f>
        <v>0</v>
      </c>
      <c r="I50" s="52">
        <f>C50/C50*100-100</f>
        <v>0</v>
      </c>
      <c r="J50" s="52">
        <f>D50/D50*100-100</f>
        <v>0</v>
      </c>
      <c r="K50" s="53">
        <f>E50/E50*100-100</f>
        <v>0</v>
      </c>
    </row>
    <row r="51" spans="1:11" x14ac:dyDescent="0.3">
      <c r="A51" s="43" t="s">
        <v>22</v>
      </c>
      <c r="B51" s="49">
        <v>7265</v>
      </c>
      <c r="C51" s="33">
        <v>28968</v>
      </c>
      <c r="D51" s="33">
        <v>110871</v>
      </c>
      <c r="E51" s="50">
        <v>441815</v>
      </c>
      <c r="G51" s="74" t="s">
        <v>22</v>
      </c>
      <c r="H51" s="54">
        <f>B50/B51*100-100</f>
        <v>1.9958706125258203</v>
      </c>
      <c r="I51" s="34">
        <f>C50/C51*100-100</f>
        <v>0.88028169014084767</v>
      </c>
      <c r="J51" s="34">
        <f>D50/D51*100-100</f>
        <v>3.1045088436110433</v>
      </c>
      <c r="K51" s="55">
        <f>E50/E51*100-100</f>
        <v>3.2253318696739512</v>
      </c>
    </row>
    <row r="52" spans="1:11" x14ac:dyDescent="0.3">
      <c r="A52" s="43" t="s">
        <v>23</v>
      </c>
      <c r="B52" s="49">
        <v>7175</v>
      </c>
      <c r="C52" s="33">
        <v>28518</v>
      </c>
      <c r="D52" s="33">
        <v>110590</v>
      </c>
      <c r="E52" s="50">
        <v>439973</v>
      </c>
      <c r="G52" s="74" t="s">
        <v>23</v>
      </c>
      <c r="H52" s="54">
        <f>B50/B52*100-100</f>
        <v>3.2752613240418071</v>
      </c>
      <c r="I52" s="34">
        <f>C50/C52*100-100</f>
        <v>2.4721228697664515</v>
      </c>
      <c r="J52" s="34">
        <f>D50/D52*100-100</f>
        <v>3.3664888326250093</v>
      </c>
      <c r="K52" s="55">
        <f>E50/E52*100-100</f>
        <v>3.6574971645987375</v>
      </c>
    </row>
    <row r="53" spans="1:11" ht="15" thickBot="1" x14ac:dyDescent="0.35">
      <c r="A53" s="44" t="s">
        <v>24</v>
      </c>
      <c r="B53" s="38">
        <v>7575</v>
      </c>
      <c r="C53" s="39">
        <v>29689</v>
      </c>
      <c r="D53" s="39">
        <v>117933</v>
      </c>
      <c r="E53" s="40">
        <v>468791</v>
      </c>
      <c r="G53" s="75" t="s">
        <v>24</v>
      </c>
      <c r="H53" s="56">
        <f>B50/B53*100-100</f>
        <v>-2.1782178217821837</v>
      </c>
      <c r="I53" s="57">
        <f>C50/C53*100-100</f>
        <v>-1.5696049041732607</v>
      </c>
      <c r="J53" s="57">
        <f>D50/D53*100-100</f>
        <v>-3.0695394842834389</v>
      </c>
      <c r="K53" s="58">
        <f>E50/E53*100-100</f>
        <v>-2.7146425592641492</v>
      </c>
    </row>
    <row r="75" spans="17:33" ht="15" thickBot="1" x14ac:dyDescent="0.35"/>
    <row r="76" spans="17:33" ht="15" thickBot="1" x14ac:dyDescent="0.35">
      <c r="Q76" s="71" t="s">
        <v>45</v>
      </c>
      <c r="R76" s="72"/>
      <c r="S76" s="72"/>
      <c r="T76" s="72"/>
      <c r="U76" s="72"/>
      <c r="V76" s="72"/>
      <c r="W76" s="73"/>
    </row>
    <row r="77" spans="17:33" ht="15" thickBot="1" x14ac:dyDescent="0.35">
      <c r="Q77" s="98"/>
      <c r="R77" s="62"/>
      <c r="S77" s="62"/>
      <c r="T77" s="62"/>
      <c r="U77" s="62"/>
      <c r="V77" s="62"/>
      <c r="W77" s="99"/>
      <c r="AA77" s="71" t="s">
        <v>45</v>
      </c>
      <c r="AB77" s="72"/>
      <c r="AC77" s="72"/>
      <c r="AD77" s="72"/>
      <c r="AE77" s="72"/>
      <c r="AF77" s="72"/>
      <c r="AG77" s="73"/>
    </row>
    <row r="78" spans="17:33" ht="15" thickBot="1" x14ac:dyDescent="0.35">
      <c r="Q78" s="71" t="s">
        <v>4</v>
      </c>
      <c r="R78" s="72"/>
      <c r="S78" s="72"/>
      <c r="T78" s="72"/>
      <c r="U78" s="72"/>
      <c r="V78" s="72"/>
      <c r="W78" s="73"/>
      <c r="AA78" s="98"/>
      <c r="AB78" s="62"/>
      <c r="AC78" s="62"/>
      <c r="AD78" s="62"/>
      <c r="AE78" s="62"/>
      <c r="AF78" s="62"/>
      <c r="AG78" s="99"/>
    </row>
    <row r="79" spans="17:33" ht="15" thickBot="1" x14ac:dyDescent="0.35">
      <c r="Q79" s="45" t="s">
        <v>12</v>
      </c>
      <c r="R79" s="35" t="s">
        <v>13</v>
      </c>
      <c r="S79" s="36"/>
      <c r="T79" s="36"/>
      <c r="U79" s="36"/>
      <c r="V79" s="36"/>
      <c r="W79" s="37"/>
      <c r="AA79" s="71" t="s">
        <v>4</v>
      </c>
      <c r="AB79" s="72"/>
      <c r="AC79" s="72"/>
      <c r="AD79" s="72"/>
      <c r="AE79" s="72"/>
      <c r="AF79" s="72"/>
      <c r="AG79" s="73"/>
    </row>
    <row r="80" spans="17:33" ht="15" thickBot="1" x14ac:dyDescent="0.35">
      <c r="Q80" s="61" t="s">
        <v>14</v>
      </c>
      <c r="R80" s="38" t="s">
        <v>15</v>
      </c>
      <c r="S80" s="39" t="s">
        <v>16</v>
      </c>
      <c r="T80" s="39" t="s">
        <v>17</v>
      </c>
      <c r="U80" s="39" t="s">
        <v>18</v>
      </c>
      <c r="V80" s="39" t="s">
        <v>19</v>
      </c>
      <c r="W80" s="40" t="s">
        <v>20</v>
      </c>
      <c r="AA80" s="45" t="s">
        <v>12</v>
      </c>
      <c r="AB80" s="35" t="s">
        <v>13</v>
      </c>
      <c r="AC80" s="36"/>
      <c r="AD80" s="36"/>
      <c r="AE80" s="36"/>
      <c r="AF80" s="36"/>
      <c r="AG80" s="37"/>
    </row>
    <row r="81" spans="17:33" ht="15" thickBot="1" x14ac:dyDescent="0.35">
      <c r="Q81" s="43" t="s">
        <v>8</v>
      </c>
      <c r="R81" s="46">
        <v>723</v>
      </c>
      <c r="S81" s="47">
        <v>2926</v>
      </c>
      <c r="T81" s="47">
        <v>5842</v>
      </c>
      <c r="U81" s="47">
        <v>11623</v>
      </c>
      <c r="V81" s="47">
        <v>23235</v>
      </c>
      <c r="W81" s="48">
        <v>46088</v>
      </c>
      <c r="AA81" s="61" t="s">
        <v>14</v>
      </c>
      <c r="AB81" s="38" t="s">
        <v>15</v>
      </c>
      <c r="AC81" s="39" t="s">
        <v>16</v>
      </c>
      <c r="AD81" s="39" t="s">
        <v>17</v>
      </c>
      <c r="AE81" s="39" t="s">
        <v>18</v>
      </c>
      <c r="AF81" s="39" t="s">
        <v>19</v>
      </c>
      <c r="AG81" s="40" t="s">
        <v>20</v>
      </c>
    </row>
    <row r="82" spans="17:33" x14ac:dyDescent="0.3">
      <c r="Q82" s="59">
        <v>1</v>
      </c>
      <c r="R82" s="49">
        <v>780</v>
      </c>
      <c r="S82" s="33">
        <v>3131</v>
      </c>
      <c r="T82" s="33">
        <v>6219</v>
      </c>
      <c r="U82" s="33">
        <v>12478</v>
      </c>
      <c r="V82" s="33">
        <v>24886</v>
      </c>
      <c r="W82" s="50">
        <v>50023</v>
      </c>
      <c r="AA82" s="43" t="s">
        <v>8</v>
      </c>
      <c r="AB82" s="46">
        <v>723</v>
      </c>
      <c r="AC82" s="47">
        <v>2926</v>
      </c>
      <c r="AD82" s="47">
        <v>5842</v>
      </c>
      <c r="AE82" s="47">
        <v>11623</v>
      </c>
      <c r="AF82" s="47">
        <v>23235</v>
      </c>
      <c r="AG82" s="48">
        <v>46088</v>
      </c>
    </row>
    <row r="83" spans="17:33" x14ac:dyDescent="0.3">
      <c r="Q83" s="59">
        <v>2</v>
      </c>
      <c r="R83" s="49">
        <v>392</v>
      </c>
      <c r="S83" s="33">
        <v>1566</v>
      </c>
      <c r="T83" s="33">
        <v>3128</v>
      </c>
      <c r="U83" s="33">
        <v>6237</v>
      </c>
      <c r="V83" s="33">
        <v>12444</v>
      </c>
      <c r="W83" s="50">
        <v>24921</v>
      </c>
      <c r="AA83" s="59">
        <v>1</v>
      </c>
      <c r="AB83" s="49">
        <v>780</v>
      </c>
      <c r="AC83" s="33">
        <v>3131</v>
      </c>
      <c r="AD83" s="33">
        <v>6219</v>
      </c>
      <c r="AE83" s="33">
        <v>12478</v>
      </c>
      <c r="AF83" s="33">
        <v>24886</v>
      </c>
      <c r="AG83" s="50">
        <v>50023</v>
      </c>
    </row>
    <row r="84" spans="17:33" x14ac:dyDescent="0.3">
      <c r="Q84" s="59">
        <v>4</v>
      </c>
      <c r="R84" s="49">
        <v>197</v>
      </c>
      <c r="S84" s="33">
        <v>790</v>
      </c>
      <c r="T84" s="33">
        <v>1579</v>
      </c>
      <c r="U84" s="33">
        <v>3142</v>
      </c>
      <c r="V84" s="33">
        <v>6290</v>
      </c>
      <c r="W84" s="50">
        <v>12581</v>
      </c>
      <c r="AA84" s="59">
        <v>2</v>
      </c>
      <c r="AB84" s="49">
        <v>392</v>
      </c>
      <c r="AC84" s="33">
        <v>1566</v>
      </c>
      <c r="AD84" s="33">
        <v>3128</v>
      </c>
      <c r="AE84" s="33">
        <v>6237</v>
      </c>
      <c r="AF84" s="33">
        <v>12444</v>
      </c>
      <c r="AG84" s="50">
        <v>24921</v>
      </c>
    </row>
    <row r="85" spans="17:33" x14ac:dyDescent="0.3">
      <c r="Q85" s="59">
        <v>8</v>
      </c>
      <c r="R85" s="49">
        <v>99</v>
      </c>
      <c r="S85" s="33">
        <v>399</v>
      </c>
      <c r="T85" s="33">
        <v>803</v>
      </c>
      <c r="U85" s="33">
        <v>1589</v>
      </c>
      <c r="V85" s="33">
        <v>3183</v>
      </c>
      <c r="W85" s="50">
        <v>6318</v>
      </c>
      <c r="AA85" s="59">
        <v>4</v>
      </c>
      <c r="AB85" s="49">
        <v>197</v>
      </c>
      <c r="AC85" s="33">
        <v>790</v>
      </c>
      <c r="AD85" s="33">
        <v>1579</v>
      </c>
      <c r="AE85" s="33">
        <v>3142</v>
      </c>
      <c r="AF85" s="33">
        <v>6290</v>
      </c>
      <c r="AG85" s="50">
        <v>12581</v>
      </c>
    </row>
    <row r="86" spans="17:33" x14ac:dyDescent="0.3">
      <c r="Q86" s="59">
        <v>16</v>
      </c>
      <c r="R86" s="49">
        <v>51</v>
      </c>
      <c r="S86" s="33">
        <v>209</v>
      </c>
      <c r="T86" s="33">
        <v>423</v>
      </c>
      <c r="U86" s="33">
        <v>837</v>
      </c>
      <c r="V86" s="33">
        <v>1636</v>
      </c>
      <c r="W86" s="50">
        <v>3267</v>
      </c>
      <c r="AA86" s="59">
        <v>8</v>
      </c>
      <c r="AB86" s="49">
        <v>99</v>
      </c>
      <c r="AC86" s="33">
        <v>399</v>
      </c>
      <c r="AD86" s="33">
        <v>803</v>
      </c>
      <c r="AE86" s="33">
        <v>1589</v>
      </c>
      <c r="AF86" s="33">
        <v>3183</v>
      </c>
      <c r="AG86" s="50">
        <v>6318</v>
      </c>
    </row>
    <row r="87" spans="17:33" x14ac:dyDescent="0.3">
      <c r="Q87" s="59">
        <v>32</v>
      </c>
      <c r="R87" s="49">
        <v>32</v>
      </c>
      <c r="S87" s="33">
        <v>121</v>
      </c>
      <c r="T87" s="33">
        <v>234</v>
      </c>
      <c r="U87" s="33">
        <v>469</v>
      </c>
      <c r="V87" s="33">
        <v>931</v>
      </c>
      <c r="W87" s="50">
        <v>1771</v>
      </c>
      <c r="AA87" s="59">
        <v>16</v>
      </c>
      <c r="AB87" s="49">
        <v>51</v>
      </c>
      <c r="AC87" s="33">
        <v>209</v>
      </c>
      <c r="AD87" s="33">
        <v>423</v>
      </c>
      <c r="AE87" s="33">
        <v>837</v>
      </c>
      <c r="AF87" s="33">
        <v>1636</v>
      </c>
      <c r="AG87" s="50">
        <v>3267</v>
      </c>
    </row>
    <row r="88" spans="17:33" ht="15" thickBot="1" x14ac:dyDescent="0.35">
      <c r="Q88" s="60">
        <v>64</v>
      </c>
      <c r="R88" s="38">
        <v>28</v>
      </c>
      <c r="S88" s="39">
        <v>96</v>
      </c>
      <c r="T88" s="39">
        <v>170</v>
      </c>
      <c r="U88" s="39">
        <v>344</v>
      </c>
      <c r="V88" s="39">
        <v>642</v>
      </c>
      <c r="W88" s="40">
        <v>1106</v>
      </c>
      <c r="AA88" s="59">
        <v>32</v>
      </c>
      <c r="AB88" s="49">
        <v>32</v>
      </c>
      <c r="AC88" s="33">
        <v>121</v>
      </c>
      <c r="AD88" s="33">
        <v>234</v>
      </c>
      <c r="AE88" s="33">
        <v>469</v>
      </c>
      <c r="AF88" s="33">
        <v>931</v>
      </c>
      <c r="AG88" s="50">
        <v>1771</v>
      </c>
    </row>
    <row r="89" spans="17:33" ht="15" thickBot="1" x14ac:dyDescent="0.35">
      <c r="Q89" s="98"/>
      <c r="R89" s="62"/>
      <c r="S89" s="62"/>
      <c r="T89" s="62"/>
      <c r="U89" s="62"/>
      <c r="V89" s="62"/>
      <c r="W89" s="99"/>
      <c r="AA89" s="60">
        <v>64</v>
      </c>
      <c r="AB89" s="38">
        <v>28</v>
      </c>
      <c r="AC89" s="39">
        <v>96</v>
      </c>
      <c r="AD89" s="39">
        <v>170</v>
      </c>
      <c r="AE89" s="39">
        <v>344</v>
      </c>
      <c r="AF89" s="39">
        <v>642</v>
      </c>
      <c r="AG89" s="40">
        <v>1106</v>
      </c>
    </row>
    <row r="90" spans="17:33" ht="15" thickBot="1" x14ac:dyDescent="0.35">
      <c r="Q90" s="98"/>
      <c r="R90" s="62"/>
      <c r="S90" s="62"/>
      <c r="T90" s="62"/>
      <c r="U90" s="62"/>
      <c r="V90" s="62"/>
      <c r="W90" s="99"/>
      <c r="AA90" s="98"/>
      <c r="AB90" s="62"/>
      <c r="AC90" s="62"/>
      <c r="AD90" s="62"/>
      <c r="AE90" s="62"/>
      <c r="AF90" s="62"/>
      <c r="AG90" s="99"/>
    </row>
    <row r="91" spans="17:33" ht="15" thickBot="1" x14ac:dyDescent="0.35">
      <c r="Q91" s="71" t="s">
        <v>27</v>
      </c>
      <c r="R91" s="72"/>
      <c r="S91" s="72"/>
      <c r="T91" s="72"/>
      <c r="U91" s="72"/>
      <c r="V91" s="72"/>
      <c r="W91" s="73"/>
      <c r="AA91" s="98"/>
      <c r="AB91" s="62"/>
      <c r="AC91" s="62"/>
      <c r="AD91" s="62"/>
      <c r="AE91" s="62"/>
      <c r="AF91" s="62"/>
      <c r="AG91" s="99"/>
    </row>
    <row r="92" spans="17:33" ht="15" thickBot="1" x14ac:dyDescent="0.35">
      <c r="Q92" s="45" t="s">
        <v>12</v>
      </c>
      <c r="R92" s="66" t="s">
        <v>13</v>
      </c>
      <c r="S92" s="67"/>
      <c r="T92" s="67"/>
      <c r="U92" s="67"/>
      <c r="V92" s="67"/>
      <c r="W92" s="68"/>
      <c r="AA92" s="71" t="s">
        <v>27</v>
      </c>
      <c r="AB92" s="72"/>
      <c r="AC92" s="72"/>
      <c r="AD92" s="72"/>
      <c r="AE92" s="72"/>
      <c r="AF92" s="72"/>
      <c r="AG92" s="73"/>
    </row>
    <row r="93" spans="17:33" ht="15" thickBot="1" x14ac:dyDescent="0.35">
      <c r="Q93" s="61" t="s">
        <v>14</v>
      </c>
      <c r="R93" s="38" t="s">
        <v>15</v>
      </c>
      <c r="S93" s="39" t="s">
        <v>16</v>
      </c>
      <c r="T93" s="39" t="s">
        <v>17</v>
      </c>
      <c r="U93" s="39" t="s">
        <v>18</v>
      </c>
      <c r="V93" s="39" t="s">
        <v>19</v>
      </c>
      <c r="W93" s="40" t="s">
        <v>20</v>
      </c>
      <c r="AA93" s="45" t="s">
        <v>12</v>
      </c>
      <c r="AB93" s="66" t="s">
        <v>13</v>
      </c>
      <c r="AC93" s="67"/>
      <c r="AD93" s="67"/>
      <c r="AE93" s="67"/>
      <c r="AF93" s="67"/>
      <c r="AG93" s="68"/>
    </row>
    <row r="94" spans="17:33" ht="15" thickBot="1" x14ac:dyDescent="0.35">
      <c r="Q94" s="43" t="s">
        <v>8</v>
      </c>
      <c r="R94" s="51">
        <f>R81/R81</f>
        <v>1</v>
      </c>
      <c r="S94" s="52">
        <f>S81/S81</f>
        <v>1</v>
      </c>
      <c r="T94" s="52">
        <f>T81/T81</f>
        <v>1</v>
      </c>
      <c r="U94" s="52">
        <f>U81/U81</f>
        <v>1</v>
      </c>
      <c r="V94" s="52">
        <f>V81/V81</f>
        <v>1</v>
      </c>
      <c r="W94" s="53">
        <f>W81/W81</f>
        <v>1</v>
      </c>
      <c r="AA94" s="61" t="s">
        <v>14</v>
      </c>
      <c r="AB94" s="38" t="s">
        <v>15</v>
      </c>
      <c r="AC94" s="39" t="s">
        <v>16</v>
      </c>
      <c r="AD94" s="39" t="s">
        <v>17</v>
      </c>
      <c r="AE94" s="39" t="s">
        <v>18</v>
      </c>
      <c r="AF94" s="39" t="s">
        <v>19</v>
      </c>
      <c r="AG94" s="40" t="s">
        <v>20</v>
      </c>
    </row>
    <row r="95" spans="17:33" x14ac:dyDescent="0.3">
      <c r="Q95" s="59">
        <v>1</v>
      </c>
      <c r="R95" s="54">
        <f>R81/R82</f>
        <v>0.92692307692307696</v>
      </c>
      <c r="S95" s="34">
        <f>S81/S82</f>
        <v>0.93452571063557965</v>
      </c>
      <c r="T95" s="34">
        <f>T81/T82</f>
        <v>0.93937932143431424</v>
      </c>
      <c r="U95" s="34">
        <f>U81/U82</f>
        <v>0.93147940375060101</v>
      </c>
      <c r="V95" s="34">
        <f>V81/V82</f>
        <v>0.93365747810013666</v>
      </c>
      <c r="W95" s="55">
        <f>W81/W82</f>
        <v>0.92133618535473683</v>
      </c>
      <c r="AA95" s="43" t="s">
        <v>8</v>
      </c>
      <c r="AB95" s="51">
        <f>AB82/AB82</f>
        <v>1</v>
      </c>
      <c r="AC95" s="52">
        <f>AC82/AC82</f>
        <v>1</v>
      </c>
      <c r="AD95" s="52">
        <f>AD82/AD82</f>
        <v>1</v>
      </c>
      <c r="AE95" s="52">
        <f>AE82/AE82</f>
        <v>1</v>
      </c>
      <c r="AF95" s="52">
        <f>AF82/AF82</f>
        <v>1</v>
      </c>
      <c r="AG95" s="53">
        <f>AG82/AG82</f>
        <v>1</v>
      </c>
    </row>
    <row r="96" spans="17:33" x14ac:dyDescent="0.3">
      <c r="Q96" s="59">
        <v>2</v>
      </c>
      <c r="R96" s="54">
        <f>R81/R83</f>
        <v>1.8443877551020409</v>
      </c>
      <c r="S96" s="34">
        <f>S81/S83</f>
        <v>1.8684546615581099</v>
      </c>
      <c r="T96" s="34">
        <f>T81/T83</f>
        <v>1.8676470588235294</v>
      </c>
      <c r="U96" s="34">
        <f>U81/U83</f>
        <v>1.8635561968895302</v>
      </c>
      <c r="V96" s="34">
        <f>V81/V83</f>
        <v>1.8671648987463838</v>
      </c>
      <c r="W96" s="55">
        <f>W81/W83</f>
        <v>1.8493639902090606</v>
      </c>
      <c r="AA96" s="59">
        <v>1</v>
      </c>
      <c r="AB96" s="54">
        <f>AB82/AB83</f>
        <v>0.92692307692307696</v>
      </c>
      <c r="AC96" s="34">
        <f>AC82/AC83</f>
        <v>0.93452571063557965</v>
      </c>
      <c r="AD96" s="34">
        <f>AD82/AD83</f>
        <v>0.93937932143431424</v>
      </c>
      <c r="AE96" s="34">
        <f>AE82/AE83</f>
        <v>0.93147940375060101</v>
      </c>
      <c r="AF96" s="34">
        <f>AF82/AF83</f>
        <v>0.93365747810013666</v>
      </c>
      <c r="AG96" s="55">
        <f>AG82/AG83</f>
        <v>0.92133618535473683</v>
      </c>
    </row>
    <row r="97" spans="17:33" x14ac:dyDescent="0.3">
      <c r="Q97" s="59">
        <v>4</v>
      </c>
      <c r="R97" s="54">
        <f>R81/R84</f>
        <v>3.6700507614213196</v>
      </c>
      <c r="S97" s="34">
        <f>S81/S84</f>
        <v>3.7037974683544306</v>
      </c>
      <c r="T97" s="34">
        <f>T81/T84</f>
        <v>3.6998100063331223</v>
      </c>
      <c r="U97" s="34">
        <f>U81/U84</f>
        <v>3.6992361553150861</v>
      </c>
      <c r="V97" s="34">
        <f>V81/V84</f>
        <v>3.6939586645469</v>
      </c>
      <c r="W97" s="55">
        <f>W81/W84</f>
        <v>3.6633018043080838</v>
      </c>
      <c r="AA97" s="59">
        <v>2</v>
      </c>
      <c r="AB97" s="54">
        <f>AB82/AB84</f>
        <v>1.8443877551020409</v>
      </c>
      <c r="AC97" s="34">
        <f>AC82/AC84</f>
        <v>1.8684546615581099</v>
      </c>
      <c r="AD97" s="34">
        <f>AD82/AD84</f>
        <v>1.8676470588235294</v>
      </c>
      <c r="AE97" s="34">
        <f>AE82/AE84</f>
        <v>1.8635561968895302</v>
      </c>
      <c r="AF97" s="34">
        <f>AF82/AF84</f>
        <v>1.8671648987463838</v>
      </c>
      <c r="AG97" s="55">
        <f>AG82/AG84</f>
        <v>1.8493639902090606</v>
      </c>
    </row>
    <row r="98" spans="17:33" x14ac:dyDescent="0.3">
      <c r="Q98" s="59">
        <v>8</v>
      </c>
      <c r="R98" s="54">
        <f>R81/R85</f>
        <v>7.3030303030303028</v>
      </c>
      <c r="S98" s="34">
        <f>S81/S85</f>
        <v>7.333333333333333</v>
      </c>
      <c r="T98" s="34">
        <f>T81/T85</f>
        <v>7.2752179327521791</v>
      </c>
      <c r="U98" s="34">
        <f>U81/U85</f>
        <v>7.3146633102580241</v>
      </c>
      <c r="V98" s="34">
        <f>V81/V85</f>
        <v>7.299717247879359</v>
      </c>
      <c r="W98" s="55">
        <f>W81/W85</f>
        <v>7.2947135169357393</v>
      </c>
      <c r="AA98" s="59">
        <v>4</v>
      </c>
      <c r="AB98" s="54">
        <f>AB82/AB85</f>
        <v>3.6700507614213196</v>
      </c>
      <c r="AC98" s="34">
        <f>AC82/AC85</f>
        <v>3.7037974683544306</v>
      </c>
      <c r="AD98" s="34">
        <f>AD82/AD85</f>
        <v>3.6998100063331223</v>
      </c>
      <c r="AE98" s="34">
        <f>AE82/AE85</f>
        <v>3.6992361553150861</v>
      </c>
      <c r="AF98" s="34">
        <f>AF82/AF85</f>
        <v>3.6939586645469</v>
      </c>
      <c r="AG98" s="55">
        <f>AG82/AG85</f>
        <v>3.6633018043080838</v>
      </c>
    </row>
    <row r="99" spans="17:33" x14ac:dyDescent="0.3">
      <c r="Q99" s="59">
        <v>16</v>
      </c>
      <c r="R99" s="54">
        <f>R81/R86</f>
        <v>14.176470588235293</v>
      </c>
      <c r="S99" s="34">
        <f>S81/S86</f>
        <v>14</v>
      </c>
      <c r="T99" s="34">
        <f>T81/T86</f>
        <v>13.810874704491725</v>
      </c>
      <c r="U99" s="34">
        <f>U81/U86</f>
        <v>13.886499402628434</v>
      </c>
      <c r="V99" s="34">
        <f>V81/V86</f>
        <v>14.202322738386307</v>
      </c>
      <c r="W99" s="55">
        <f>W81/W86</f>
        <v>14.107131925313743</v>
      </c>
      <c r="AA99" s="59">
        <v>8</v>
      </c>
      <c r="AB99" s="54">
        <f>AB82/AB86</f>
        <v>7.3030303030303028</v>
      </c>
      <c r="AC99" s="34">
        <f>AC82/AC86</f>
        <v>7.333333333333333</v>
      </c>
      <c r="AD99" s="34">
        <f>AD82/AD86</f>
        <v>7.2752179327521791</v>
      </c>
      <c r="AE99" s="34">
        <f>AE82/AE86</f>
        <v>7.3146633102580241</v>
      </c>
      <c r="AF99" s="34">
        <f>AF82/AF86</f>
        <v>7.299717247879359</v>
      </c>
      <c r="AG99" s="55">
        <f>AG82/AG86</f>
        <v>7.2947135169357393</v>
      </c>
    </row>
    <row r="100" spans="17:33" x14ac:dyDescent="0.3">
      <c r="Q100" s="59">
        <v>32</v>
      </c>
      <c r="R100" s="54">
        <f>R81/R87</f>
        <v>22.59375</v>
      </c>
      <c r="S100" s="34">
        <f>S81/S87</f>
        <v>24.181818181818183</v>
      </c>
      <c r="T100" s="34">
        <f>T81/T87</f>
        <v>24.965811965811966</v>
      </c>
      <c r="U100" s="34">
        <f>U81/U87</f>
        <v>24.782515991471215</v>
      </c>
      <c r="V100" s="34">
        <f>V81/V87</f>
        <v>24.957035445757249</v>
      </c>
      <c r="W100" s="55">
        <f>W81/W87</f>
        <v>26.023715415019762</v>
      </c>
      <c r="AA100" s="59">
        <v>16</v>
      </c>
      <c r="AB100" s="54">
        <f>AB82/AB87</f>
        <v>14.176470588235293</v>
      </c>
      <c r="AC100" s="34">
        <f>AC82/AC87</f>
        <v>14</v>
      </c>
      <c r="AD100" s="34">
        <f>AD82/AD87</f>
        <v>13.810874704491725</v>
      </c>
      <c r="AE100" s="34">
        <f>AE82/AE87</f>
        <v>13.886499402628434</v>
      </c>
      <c r="AF100" s="34">
        <f>AF82/AF87</f>
        <v>14.202322738386307</v>
      </c>
      <c r="AG100" s="55">
        <f>AG82/AG87</f>
        <v>14.107131925313743</v>
      </c>
    </row>
    <row r="101" spans="17:33" ht="15" thickBot="1" x14ac:dyDescent="0.35">
      <c r="Q101" s="60">
        <v>64</v>
      </c>
      <c r="R101" s="56">
        <f>R81/R88</f>
        <v>25.821428571428573</v>
      </c>
      <c r="S101" s="57">
        <f>S81/S88</f>
        <v>30.479166666666668</v>
      </c>
      <c r="T101" s="57">
        <f>T81/T88</f>
        <v>34.364705882352943</v>
      </c>
      <c r="U101" s="57">
        <f>U81/U88</f>
        <v>33.787790697674417</v>
      </c>
      <c r="V101" s="57">
        <f>V81/V88</f>
        <v>36.191588785046726</v>
      </c>
      <c r="W101" s="58">
        <f>W81/W88</f>
        <v>41.670886075949369</v>
      </c>
      <c r="AA101" s="59">
        <v>32</v>
      </c>
      <c r="AB101" s="54">
        <f>AB82/AB88</f>
        <v>22.59375</v>
      </c>
      <c r="AC101" s="34">
        <f>AC82/AC88</f>
        <v>24.181818181818183</v>
      </c>
      <c r="AD101" s="34">
        <f>AD82/AD88</f>
        <v>24.965811965811966</v>
      </c>
      <c r="AE101" s="34">
        <f>AE82/AE88</f>
        <v>24.782515991471215</v>
      </c>
      <c r="AF101" s="34">
        <f>AF82/AF88</f>
        <v>24.957035445757249</v>
      </c>
      <c r="AG101" s="55">
        <f>AG82/AG88</f>
        <v>26.023715415019762</v>
      </c>
    </row>
    <row r="102" spans="17:33" ht="15" thickBot="1" x14ac:dyDescent="0.35">
      <c r="AA102" s="60">
        <v>64</v>
      </c>
      <c r="AB102" s="56">
        <f>AB82/AB89</f>
        <v>25.821428571428573</v>
      </c>
      <c r="AC102" s="57">
        <f>AC82/AC89</f>
        <v>30.479166666666668</v>
      </c>
      <c r="AD102" s="57">
        <f>AD82/AD89</f>
        <v>34.364705882352943</v>
      </c>
      <c r="AE102" s="57">
        <f>AE82/AE89</f>
        <v>33.787790697674417</v>
      </c>
      <c r="AF102" s="57">
        <f>AF82/AF89</f>
        <v>36.191588785046726</v>
      </c>
      <c r="AG102" s="58">
        <f>AG82/AG89</f>
        <v>41.670886075949369</v>
      </c>
    </row>
  </sheetData>
  <mergeCells count="31">
    <mergeCell ref="Q76:W76"/>
    <mergeCell ref="Q78:W78"/>
    <mergeCell ref="R79:W79"/>
    <mergeCell ref="Q91:W91"/>
    <mergeCell ref="R92:W92"/>
    <mergeCell ref="AA79:AG79"/>
    <mergeCell ref="AA92:AG92"/>
    <mergeCell ref="A1:P1"/>
    <mergeCell ref="AA77:AG77"/>
    <mergeCell ref="G15:K15"/>
    <mergeCell ref="G23:K23"/>
    <mergeCell ref="G31:K31"/>
    <mergeCell ref="G39:K39"/>
    <mergeCell ref="H32:K32"/>
    <mergeCell ref="H24:K24"/>
    <mergeCell ref="H16:K16"/>
    <mergeCell ref="H40:K40"/>
    <mergeCell ref="H48:K48"/>
    <mergeCell ref="G47:K47"/>
    <mergeCell ref="A23:E23"/>
    <mergeCell ref="A31:E31"/>
    <mergeCell ref="A39:E39"/>
    <mergeCell ref="A47:E47"/>
    <mergeCell ref="B32:E32"/>
    <mergeCell ref="B40:E40"/>
    <mergeCell ref="B48:E48"/>
    <mergeCell ref="AB80:AG80"/>
    <mergeCell ref="AB93:AG93"/>
    <mergeCell ref="B16:E16"/>
    <mergeCell ref="B24:E24"/>
    <mergeCell ref="A15:E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Boyan Yotov</dc:creator>
  <cp:keywords/>
  <dc:description/>
  <cp:lastModifiedBy>Boyan Yotov</cp:lastModifiedBy>
  <cp:revision/>
  <dcterms:created xsi:type="dcterms:W3CDTF">2019-03-06T20:05:34Z</dcterms:created>
  <dcterms:modified xsi:type="dcterms:W3CDTF">2019-04-03T04:38:02Z</dcterms:modified>
  <cp:category/>
  <cp:contentStatus/>
</cp:coreProperties>
</file>