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6"/>
  </bookViews>
  <sheets>
    <sheet name="储值卡" sheetId="1" r:id="rId1"/>
    <sheet name="成人减脂" sheetId="2" r:id="rId2"/>
    <sheet name="大器械" sheetId="3" r:id="rId3"/>
    <sheet name="年卡" sheetId="4" r:id="rId4"/>
    <sheet name="孕妇私教" sheetId="5" r:id="rId5"/>
    <sheet name="孕妇团课" sheetId="6" r:id="rId6"/>
    <sheet name="产后恢复" sheetId="7" r:id="rId7"/>
  </sheets>
  <definedNames>
    <definedName name="_xlnm._FilterDatabase" localSheetId="0" hidden="1">储值卡!$A$1:$AM$23</definedName>
    <definedName name="_xlnm._FilterDatabase" localSheetId="1" hidden="1">成人减脂!$A$1:$AO$10</definedName>
    <definedName name="_xlnm._FilterDatabase" localSheetId="2" hidden="1">大器械!$A$1:$AO$9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龙塔店上课</t>
        </r>
      </text>
    </comment>
  </commentList>
</comments>
</file>

<file path=xl/sharedStrings.xml><?xml version="1.0" encoding="utf-8"?>
<sst xmlns="http://schemas.openxmlformats.org/spreadsheetml/2006/main" count="243" uniqueCount="103">
  <si>
    <t>编号</t>
  </si>
  <si>
    <t>姓名</t>
  </si>
  <si>
    <t>会员卡</t>
  </si>
  <si>
    <t>总计</t>
  </si>
  <si>
    <t>12月剩余金额</t>
  </si>
  <si>
    <t>1月存入金额</t>
  </si>
  <si>
    <t>1月累计消费额</t>
  </si>
  <si>
    <t>剩余金额</t>
  </si>
  <si>
    <t>杨静</t>
  </si>
  <si>
    <t>储值卡</t>
  </si>
  <si>
    <t>2000.00元</t>
  </si>
  <si>
    <t>康韵佳</t>
  </si>
  <si>
    <t>于莉</t>
  </si>
  <si>
    <t>黄楷元</t>
  </si>
  <si>
    <t>5000.00元</t>
  </si>
  <si>
    <t>张荣</t>
  </si>
  <si>
    <t>1680.00元</t>
  </si>
  <si>
    <t>金瑞</t>
  </si>
  <si>
    <t>2300.00元</t>
  </si>
  <si>
    <t>宋慧玲</t>
  </si>
  <si>
    <t>刘利</t>
  </si>
  <si>
    <t>吴忆宁</t>
  </si>
  <si>
    <t>王军研</t>
  </si>
  <si>
    <t>孟蕾</t>
  </si>
  <si>
    <t>侯东源</t>
  </si>
  <si>
    <t>专属</t>
  </si>
  <si>
    <t>20000</t>
  </si>
  <si>
    <t>专属券</t>
  </si>
  <si>
    <t>8000</t>
  </si>
  <si>
    <t>王凤娇</t>
  </si>
  <si>
    <t>冷佳鑫</t>
  </si>
  <si>
    <t>陈培卓</t>
  </si>
  <si>
    <t>王艺菲</t>
  </si>
  <si>
    <t>齐珊珊</t>
  </si>
  <si>
    <t>张荔淇</t>
  </si>
  <si>
    <t>单价</t>
  </si>
  <si>
    <t>12月剩余次数</t>
  </si>
  <si>
    <t>1月上课次数</t>
  </si>
  <si>
    <t>剩余次数</t>
  </si>
  <si>
    <t>成人减脂</t>
  </si>
  <si>
    <t>25次</t>
  </si>
  <si>
    <t>651.2</t>
  </si>
  <si>
    <t>1</t>
  </si>
  <si>
    <t>王叶子</t>
  </si>
  <si>
    <t>24次</t>
  </si>
  <si>
    <t>299</t>
  </si>
  <si>
    <t>宋静</t>
  </si>
  <si>
    <t>曹灵丽</t>
  </si>
  <si>
    <t>36次</t>
  </si>
  <si>
    <t>259</t>
  </si>
  <si>
    <t>陈滢旭</t>
  </si>
  <si>
    <t>刘琪琪</t>
  </si>
  <si>
    <t>266</t>
  </si>
  <si>
    <t>周颜文（时衣）</t>
  </si>
  <si>
    <t>闫煜姗</t>
  </si>
  <si>
    <t>王丽艳</t>
  </si>
  <si>
    <t>267</t>
  </si>
  <si>
    <t>大器械</t>
  </si>
  <si>
    <t>10次</t>
  </si>
  <si>
    <t>424</t>
  </si>
  <si>
    <t>吴江锦</t>
  </si>
  <si>
    <t>460</t>
  </si>
  <si>
    <t>郑丹丹</t>
  </si>
  <si>
    <t>王佩</t>
  </si>
  <si>
    <t>谢溥</t>
  </si>
  <si>
    <t>12次</t>
  </si>
  <si>
    <t>397.67</t>
  </si>
  <si>
    <t>孙宝怡</t>
  </si>
  <si>
    <t>到期日</t>
  </si>
  <si>
    <t>金额</t>
  </si>
  <si>
    <t>付女士</t>
  </si>
  <si>
    <t>年卡</t>
  </si>
  <si>
    <t>2021.6.5</t>
  </si>
  <si>
    <t>6999</t>
  </si>
  <si>
    <t>姚梓涵</t>
  </si>
  <si>
    <t>2020.4.7</t>
  </si>
  <si>
    <t>3454</t>
  </si>
  <si>
    <t>周秋</t>
  </si>
  <si>
    <t>2021.3.25</t>
  </si>
  <si>
    <t>齐晏章</t>
  </si>
  <si>
    <t>2021.4.30</t>
  </si>
  <si>
    <t>王博</t>
  </si>
  <si>
    <t>2021.5.3</t>
  </si>
  <si>
    <t>艾晖</t>
  </si>
  <si>
    <t>2021.2.18</t>
  </si>
  <si>
    <t>5098</t>
  </si>
  <si>
    <t>宋春梅</t>
  </si>
  <si>
    <t>2020.3.2</t>
  </si>
  <si>
    <t>4999</t>
  </si>
  <si>
    <t>于晓雪</t>
  </si>
  <si>
    <t>孕妇私教</t>
  </si>
  <si>
    <t>16次</t>
  </si>
  <si>
    <t>马英伦（马漂亮）</t>
  </si>
  <si>
    <t>孕妇小团体课</t>
  </si>
  <si>
    <t>198</t>
  </si>
  <si>
    <t>曹继文</t>
  </si>
  <si>
    <t>168.3</t>
  </si>
  <si>
    <t>产后恢复</t>
  </si>
  <si>
    <t>48次</t>
  </si>
  <si>
    <t>381.73</t>
  </si>
  <si>
    <t>398</t>
  </si>
  <si>
    <t>郑一岚</t>
  </si>
  <si>
    <t>323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</si>
</sst>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_ "/>
    <numFmt numFmtId="178" formatCode="m/d;@"/>
  </numFmts>
  <fonts count="2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>
      <alignment vertical="center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3"/>
  <sheetViews>
    <sheetView workbookViewId="0">
      <pane ySplit="1" topLeftCell="A2" activePane="bottomLeft" state="frozen"/>
      <selection/>
      <selection pane="bottomLeft" activeCell="A21" sqref="$A21:$XFD24"/>
    </sheetView>
  </sheetViews>
  <sheetFormatPr defaultColWidth="9" defaultRowHeight="22" customHeight="1"/>
  <cols>
    <col min="1" max="1" width="5" style="21" customWidth="1"/>
    <col min="2" max="2" width="7.75" style="21" customWidth="1"/>
    <col min="3" max="3" width="7.375" style="21" customWidth="1"/>
    <col min="4" max="4" width="9" style="21"/>
    <col min="5" max="5" width="10.375" style="22" customWidth="1"/>
    <col min="6" max="6" width="7.75" style="23" customWidth="1"/>
    <col min="7" max="28" width="5" style="23" customWidth="1"/>
    <col min="29" max="37" width="5" style="23" hidden="1" customWidth="1"/>
    <col min="38" max="38" width="7.25" style="23" customWidth="1"/>
    <col min="39" max="39" width="10.25" style="21" customWidth="1"/>
    <col min="40" max="16384" width="9" style="21"/>
  </cols>
  <sheetData>
    <row r="1" ht="43" customHeight="1" spans="1:39">
      <c r="A1" s="13" t="s">
        <v>0</v>
      </c>
      <c r="B1" s="24" t="s">
        <v>1</v>
      </c>
      <c r="C1" s="3" t="s">
        <v>2</v>
      </c>
      <c r="D1" s="14" t="s">
        <v>3</v>
      </c>
      <c r="E1" s="19" t="s">
        <v>4</v>
      </c>
      <c r="F1" s="25" t="s">
        <v>5</v>
      </c>
      <c r="G1" s="15">
        <v>43831</v>
      </c>
      <c r="H1" s="15">
        <v>43832</v>
      </c>
      <c r="I1" s="15">
        <v>43833</v>
      </c>
      <c r="J1" s="15">
        <v>43834</v>
      </c>
      <c r="K1" s="15">
        <v>43835</v>
      </c>
      <c r="L1" s="15">
        <v>43836</v>
      </c>
      <c r="M1" s="15">
        <v>43837</v>
      </c>
      <c r="N1" s="15">
        <v>43838</v>
      </c>
      <c r="O1" s="15">
        <v>43839</v>
      </c>
      <c r="P1" s="15">
        <v>43840</v>
      </c>
      <c r="Q1" s="15">
        <v>43841</v>
      </c>
      <c r="R1" s="15">
        <v>43842</v>
      </c>
      <c r="S1" s="15">
        <v>43843</v>
      </c>
      <c r="T1" s="15">
        <v>43844</v>
      </c>
      <c r="U1" s="15">
        <v>43845</v>
      </c>
      <c r="V1" s="15">
        <v>43846</v>
      </c>
      <c r="W1" s="15">
        <v>43847</v>
      </c>
      <c r="X1" s="15">
        <v>43848</v>
      </c>
      <c r="Y1" s="15">
        <v>43849</v>
      </c>
      <c r="Z1" s="15">
        <v>43850</v>
      </c>
      <c r="AA1" s="15">
        <v>43851</v>
      </c>
      <c r="AB1" s="15">
        <v>43852</v>
      </c>
      <c r="AC1" s="15">
        <v>43853</v>
      </c>
      <c r="AD1" s="15">
        <v>43854</v>
      </c>
      <c r="AE1" s="15">
        <v>43855</v>
      </c>
      <c r="AF1" s="15">
        <v>43856</v>
      </c>
      <c r="AG1" s="15">
        <v>43857</v>
      </c>
      <c r="AH1" s="15">
        <v>43858</v>
      </c>
      <c r="AI1" s="15">
        <v>43859</v>
      </c>
      <c r="AJ1" s="15">
        <v>43860</v>
      </c>
      <c r="AK1" s="15">
        <v>43861</v>
      </c>
      <c r="AL1" s="38" t="s">
        <v>6</v>
      </c>
      <c r="AM1" s="15" t="s">
        <v>7</v>
      </c>
    </row>
    <row r="2" s="12" customFormat="1" customHeight="1" spans="1:39">
      <c r="A2" s="5"/>
      <c r="B2" s="26" t="s">
        <v>8</v>
      </c>
      <c r="C2" s="10" t="s">
        <v>9</v>
      </c>
      <c r="D2" s="6" t="s">
        <v>10</v>
      </c>
      <c r="E2" s="27">
        <v>2000</v>
      </c>
      <c r="F2" s="28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>
        <f>G2+H2+I2+J2+K2+L2+M2+N2+O2+P2+Q2+R2+S2+T2+U2+V2+W2+X2+Y2+Z2+AA2+AB2+AC2+AD2+AE2+AF2+AG2+AH2+AI2+AJ2+AK2</f>
        <v>0</v>
      </c>
      <c r="AM2" s="20">
        <f>E2+F2-AL2</f>
        <v>2000</v>
      </c>
    </row>
    <row r="3" s="12" customFormat="1" customHeight="1" spans="1:39">
      <c r="A3" s="5"/>
      <c r="B3" s="26" t="s">
        <v>11</v>
      </c>
      <c r="C3" s="10" t="s">
        <v>9</v>
      </c>
      <c r="D3" s="6" t="s">
        <v>10</v>
      </c>
      <c r="E3" s="27">
        <v>2000</v>
      </c>
      <c r="F3" s="2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>
        <f>G3+H3+I3+J3+K3+L3+M3+N3+O3+P3+Q3+R3+S3+T3+U3+V3+W3+X3+Y3+Z3+AA3+AB3+AC3+AD3+AE3+AF3+AG3+AH3+AI3+AJ3+AK3</f>
        <v>0</v>
      </c>
      <c r="AM3" s="20">
        <f>E3+F3-AL3</f>
        <v>2000</v>
      </c>
    </row>
    <row r="4" s="12" customFormat="1" customHeight="1" spans="1:39">
      <c r="A4" s="5"/>
      <c r="B4" s="26" t="s">
        <v>12</v>
      </c>
      <c r="C4" s="10" t="s">
        <v>9</v>
      </c>
      <c r="D4" s="6" t="s">
        <v>10</v>
      </c>
      <c r="E4" s="27">
        <v>1832</v>
      </c>
      <c r="F4" s="28"/>
      <c r="G4" s="29"/>
      <c r="H4" s="29"/>
      <c r="I4" s="29"/>
      <c r="J4" s="29"/>
      <c r="K4" s="29"/>
      <c r="L4" s="29"/>
      <c r="M4" s="29">
        <v>59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>
        <f>G4+H4+I4+J4+K4+L4+M4+N4+O4+P4+Q4+R4+S4+T4+U4+V4+W4+X4+Y4+Z4+AA4+AB4+AC4+AD4+AE4+AF4+AG4+AH4+AI4+AJ4+AK4</f>
        <v>59</v>
      </c>
      <c r="AM4" s="20">
        <f>E4+F4-AL4</f>
        <v>1773</v>
      </c>
    </row>
    <row r="5" s="12" customFormat="1" customHeight="1" spans="1:39">
      <c r="A5" s="5">
        <v>82</v>
      </c>
      <c r="B5" s="26" t="s">
        <v>13</v>
      </c>
      <c r="C5" s="10" t="s">
        <v>9</v>
      </c>
      <c r="D5" s="6" t="s">
        <v>14</v>
      </c>
      <c r="E5" s="27">
        <v>4447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>
        <f>G5+H5+I5+J5+K5+L5+M5+N5+O5+P5+Q5+R5+S5+T5+U5+V5+W5+X5+Y5+Z5+AA5+AB5+AC5+AD5+AE5+AF5+AG5+AH5+AI5+AJ5+AK5</f>
        <v>0</v>
      </c>
      <c r="AM5" s="20">
        <f t="shared" ref="AM5:AM12" si="0">E5+F5-AL5</f>
        <v>4447</v>
      </c>
    </row>
    <row r="6" s="12" customFormat="1" customHeight="1" spans="1:39">
      <c r="A6" s="5"/>
      <c r="B6" s="26" t="s">
        <v>15</v>
      </c>
      <c r="C6" s="10" t="s">
        <v>9</v>
      </c>
      <c r="D6" s="6" t="s">
        <v>16</v>
      </c>
      <c r="E6" s="27">
        <v>1344</v>
      </c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>
        <f>G6+H6+I6+J6+K6+L6+M6+N6+O6+P6+Q6+R6+S6+T6+U6+V6+W6+X6+Y6+Z6+AA6+AB6+AC6+AD6+AE6+AF6+AG6+AH6+AI6+AJ6+AK6</f>
        <v>0</v>
      </c>
      <c r="AM6" s="20">
        <f t="shared" si="0"/>
        <v>1344</v>
      </c>
    </row>
    <row r="7" s="12" customFormat="1" customHeight="1" spans="1:39">
      <c r="A7" s="5"/>
      <c r="B7" s="26" t="s">
        <v>17</v>
      </c>
      <c r="C7" s="10" t="s">
        <v>9</v>
      </c>
      <c r="D7" s="6" t="s">
        <v>18</v>
      </c>
      <c r="E7" s="27">
        <v>1647</v>
      </c>
      <c r="F7" s="28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>
        <f>G7+H7+I7+J7+K7+L7+M7+N7+O7+P7+Q7+R7+S7+T7+U7+V7+W7+X7+Y7+Z7+AA7+AB7+AC7+AD7+AE7+AF7+AG7+AH7+AI7+AJ7+AK7</f>
        <v>0</v>
      </c>
      <c r="AM7" s="20">
        <f t="shared" si="0"/>
        <v>1647</v>
      </c>
    </row>
    <row r="8" s="12" customFormat="1" customHeight="1" spans="1:39">
      <c r="A8" s="5"/>
      <c r="B8" s="26" t="s">
        <v>19</v>
      </c>
      <c r="C8" s="10" t="s">
        <v>9</v>
      </c>
      <c r="D8" s="6" t="s">
        <v>18</v>
      </c>
      <c r="E8" s="27">
        <v>1252</v>
      </c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>
        <f>G8+H8+I8+J8+K8+L8+M8+N8+O8+P8+Q8+R8+S8+T8+U8+V8+W8+X8+Y8+Z8+AA8+AB8+AC8+AD8+AE8+AF8+AG8+AH8+AI8+AJ8+AK8</f>
        <v>0</v>
      </c>
      <c r="AM8" s="20">
        <f t="shared" si="0"/>
        <v>1252</v>
      </c>
    </row>
    <row r="9" s="12" customFormat="1" customHeight="1" spans="1:39">
      <c r="A9" s="5"/>
      <c r="B9" s="26" t="s">
        <v>20</v>
      </c>
      <c r="C9" s="10" t="s">
        <v>9</v>
      </c>
      <c r="D9" s="6" t="s">
        <v>18</v>
      </c>
      <c r="E9" s="27">
        <v>1211</v>
      </c>
      <c r="F9" s="2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>
        <f>G9+H9+I9+J9+K9+L9+M9+N9+O9+P9+Q9+R9+S9+T9+U9+V9+W9+X9+Y9+Z9+AA9+AB9+AC9+AD9+AE9+AF9+AG9+AH9+AI9+AJ9+AK9</f>
        <v>0</v>
      </c>
      <c r="AM9" s="20">
        <f t="shared" si="0"/>
        <v>1211</v>
      </c>
    </row>
    <row r="10" s="12" customFormat="1" customHeight="1" spans="1:39">
      <c r="A10" s="5">
        <v>20</v>
      </c>
      <c r="B10" s="26" t="s">
        <v>21</v>
      </c>
      <c r="C10" s="10" t="s">
        <v>9</v>
      </c>
      <c r="D10" s="6"/>
      <c r="E10" s="27">
        <v>4762</v>
      </c>
      <c r="F10" s="28"/>
      <c r="G10" s="29"/>
      <c r="H10" s="29">
        <v>158</v>
      </c>
      <c r="I10" s="29"/>
      <c r="J10" s="29"/>
      <c r="K10" s="29"/>
      <c r="L10" s="29"/>
      <c r="M10" s="29"/>
      <c r="N10" s="29">
        <v>198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>
        <f>G10+H10+I10+J10+K10+L10+M10+N10+O10+P10+Q10+R10+S10+T10+U10+V10+W10+X10+Y10+Z10+AA10+AB10+AC10+AD10+AE10+AF10+AG10+AH10+AI10+AJ10+AK10</f>
        <v>356</v>
      </c>
      <c r="AM10" s="20">
        <f t="shared" si="0"/>
        <v>4406</v>
      </c>
    </row>
    <row r="11" s="12" customFormat="1" customHeight="1" spans="1:39">
      <c r="A11" s="5"/>
      <c r="B11" s="26" t="s">
        <v>22</v>
      </c>
      <c r="C11" s="10" t="s">
        <v>9</v>
      </c>
      <c r="D11" s="6" t="s">
        <v>18</v>
      </c>
      <c r="E11" s="27">
        <v>86</v>
      </c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>
        <f>G11+H11+I11+J11+K11+L11+M11+N11+O11+P11+Q11+R11+S11+T11+U11+V11+W11+X11+Y11+Z11+AA11+AB11+AC11+AD11+AE11+AF11+AG11+AH11+AI11+AJ11+AK11</f>
        <v>0</v>
      </c>
      <c r="AM11" s="20">
        <f>E11+F11-AL11</f>
        <v>86</v>
      </c>
    </row>
    <row r="12" s="12" customFormat="1" customHeight="1" spans="1:39">
      <c r="A12" s="30"/>
      <c r="B12" s="31" t="s">
        <v>23</v>
      </c>
      <c r="C12" s="10" t="s">
        <v>9</v>
      </c>
      <c r="D12" s="32">
        <v>10000</v>
      </c>
      <c r="E12" s="33">
        <v>8666.67</v>
      </c>
      <c r="F12" s="34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29">
        <f>G12+H12+I12+J12+K12+L12+M12+N12+O12+P12+Q12+R12+S12+T12+U12+V12+W12+X12+Y12+Z12+AA12+AB12+AC12+AD12+AE12+AF12+AG12+AH12+AI12+AJ12+AK12</f>
        <v>0</v>
      </c>
      <c r="AM12" s="20">
        <f>E12+F12-AL12</f>
        <v>8666.67</v>
      </c>
    </row>
    <row r="13" s="12" customFormat="1" customHeight="1" spans="1:39">
      <c r="A13" s="5"/>
      <c r="B13" s="26" t="s">
        <v>24</v>
      </c>
      <c r="C13" s="10" t="s">
        <v>25</v>
      </c>
      <c r="D13" s="6" t="s">
        <v>26</v>
      </c>
      <c r="E13" s="27">
        <v>20000</v>
      </c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>
        <f t="shared" ref="AL13:AL27" si="1">G13+H13+I13+J13+K13+L13+M13+N13+O13+P13+Q13+R13+S13+T13+U13+V13+W13+X13+Y13+Z13+AA13+AB13+AC13+AD13+AE13+AF13+AG13+AH13+AI13+AJ13+AK13</f>
        <v>0</v>
      </c>
      <c r="AM13" s="20">
        <f>E13+F13-AL13</f>
        <v>20000</v>
      </c>
    </row>
    <row r="14" s="12" customFormat="1" customHeight="1" spans="1:39">
      <c r="A14" s="5"/>
      <c r="B14" s="26" t="s">
        <v>24</v>
      </c>
      <c r="C14" s="10" t="s">
        <v>27</v>
      </c>
      <c r="D14" s="6" t="s">
        <v>28</v>
      </c>
      <c r="E14" s="27">
        <v>7703</v>
      </c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>
        <f t="shared" si="1"/>
        <v>0</v>
      </c>
      <c r="AM14" s="20">
        <f>E14+F14-AL14</f>
        <v>7703</v>
      </c>
    </row>
    <row r="15" s="12" customFormat="1" customHeight="1" spans="1:39">
      <c r="A15" s="30">
        <v>150</v>
      </c>
      <c r="B15" s="26" t="s">
        <v>29</v>
      </c>
      <c r="C15" s="10" t="s">
        <v>25</v>
      </c>
      <c r="D15" s="32">
        <v>10000</v>
      </c>
      <c r="E15" s="33">
        <v>4728</v>
      </c>
      <c r="F15" s="34"/>
      <c r="G15" s="35"/>
      <c r="H15" s="35"/>
      <c r="I15" s="35">
        <v>399</v>
      </c>
      <c r="J15" s="35"/>
      <c r="K15" s="35"/>
      <c r="L15" s="35"/>
      <c r="M15" s="35"/>
      <c r="N15" s="35"/>
      <c r="O15" s="35"/>
      <c r="P15" s="35">
        <v>399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29">
        <f t="shared" si="1"/>
        <v>798</v>
      </c>
      <c r="AM15" s="20">
        <f t="shared" ref="AM15:AM29" si="2">E15+F15-AL15</f>
        <v>3930</v>
      </c>
    </row>
    <row r="16" s="12" customFormat="1" customHeight="1" spans="1:39">
      <c r="A16" s="30">
        <v>150</v>
      </c>
      <c r="B16" s="26" t="s">
        <v>29</v>
      </c>
      <c r="C16" s="10" t="s">
        <v>27</v>
      </c>
      <c r="D16" s="32">
        <v>3000</v>
      </c>
      <c r="E16" s="33">
        <v>2600</v>
      </c>
      <c r="F16" s="34"/>
      <c r="G16" s="35"/>
      <c r="H16" s="35"/>
      <c r="I16" s="35"/>
      <c r="J16" s="35">
        <v>200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29">
        <f t="shared" si="1"/>
        <v>200</v>
      </c>
      <c r="AM16" s="20">
        <f t="shared" si="2"/>
        <v>2400</v>
      </c>
    </row>
    <row r="17" s="12" customFormat="1" customHeight="1" spans="1:39">
      <c r="A17" s="30"/>
      <c r="B17" s="26" t="s">
        <v>30</v>
      </c>
      <c r="C17" s="10" t="s">
        <v>25</v>
      </c>
      <c r="D17" s="32">
        <v>20000</v>
      </c>
      <c r="E17" s="33">
        <v>18020</v>
      </c>
      <c r="F17" s="34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29">
        <f t="shared" si="1"/>
        <v>0</v>
      </c>
      <c r="AM17" s="20">
        <f t="shared" si="2"/>
        <v>18020</v>
      </c>
    </row>
    <row r="18" s="12" customFormat="1" customHeight="1" spans="1:39">
      <c r="A18" s="30"/>
      <c r="B18" s="26" t="s">
        <v>30</v>
      </c>
      <c r="C18" s="10" t="s">
        <v>27</v>
      </c>
      <c r="D18" s="32">
        <v>8000</v>
      </c>
      <c r="E18" s="33">
        <v>8000</v>
      </c>
      <c r="F18" s="34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29">
        <f t="shared" si="1"/>
        <v>0</v>
      </c>
      <c r="AM18" s="20">
        <f t="shared" si="2"/>
        <v>8000</v>
      </c>
    </row>
    <row r="19" s="12" customFormat="1" customHeight="1" spans="1:39">
      <c r="A19" s="30"/>
      <c r="B19" s="26" t="s">
        <v>31</v>
      </c>
      <c r="C19" s="10" t="s">
        <v>25</v>
      </c>
      <c r="D19" s="32">
        <v>10000</v>
      </c>
      <c r="E19" s="33">
        <v>4966</v>
      </c>
      <c r="F19" s="34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29">
        <f t="shared" si="1"/>
        <v>0</v>
      </c>
      <c r="AM19" s="20">
        <f t="shared" si="2"/>
        <v>4966</v>
      </c>
    </row>
    <row r="20" s="12" customFormat="1" customHeight="1" spans="1:39">
      <c r="A20" s="30"/>
      <c r="B20" s="26" t="s">
        <v>31</v>
      </c>
      <c r="C20" s="10" t="s">
        <v>27</v>
      </c>
      <c r="D20" s="32">
        <v>3000</v>
      </c>
      <c r="E20" s="33">
        <v>3000</v>
      </c>
      <c r="F20" s="3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29">
        <f t="shared" si="1"/>
        <v>0</v>
      </c>
      <c r="AM20" s="20">
        <f t="shared" si="2"/>
        <v>3000</v>
      </c>
    </row>
    <row r="21" s="12" customFormat="1" customHeight="1" spans="1:39">
      <c r="A21" s="30"/>
      <c r="B21" s="36" t="s">
        <v>32</v>
      </c>
      <c r="C21" s="10" t="s">
        <v>27</v>
      </c>
      <c r="D21" s="32">
        <v>30000</v>
      </c>
      <c r="E21" s="33">
        <v>13085</v>
      </c>
      <c r="F21" s="34"/>
      <c r="G21" s="35"/>
      <c r="H21" s="35">
        <v>660</v>
      </c>
      <c r="I21" s="35"/>
      <c r="J21" s="35"/>
      <c r="K21" s="35">
        <v>660</v>
      </c>
      <c r="L21" s="35"/>
      <c r="M21" s="35"/>
      <c r="N21" s="35"/>
      <c r="O21" s="35"/>
      <c r="P21" s="35">
        <v>660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29">
        <f>G21+H21+I21+J21+K21+L21+M21+N21+O21+P21+Q21+R21+S21+T21+U21+V21+W21+X21+Y21+Z21+AA21+AB21+AC21+AD21+AE21+AF21+AG21+AH21+AI21+AJ21+AK21</f>
        <v>1980</v>
      </c>
      <c r="AM21" s="20">
        <f>E21+F21-AL21</f>
        <v>11105</v>
      </c>
    </row>
    <row r="22" s="12" customFormat="1" customHeight="1" spans="1:39">
      <c r="A22" s="30"/>
      <c r="B22" s="31" t="s">
        <v>33</v>
      </c>
      <c r="C22" s="10" t="s">
        <v>27</v>
      </c>
      <c r="D22" s="32">
        <v>20000</v>
      </c>
      <c r="E22" s="33">
        <v>20000</v>
      </c>
      <c r="F22" s="34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29">
        <f>G22+H22+I22+J22+K22+L22+M22+N22+O22+P22+Q22+R22+S22+T22+U22+V22+W22+X22+Y22+Z22+AA22+AB22+AC22+AD22+AE22+AF22+AG22+AH22+AI22+AJ22+AK22</f>
        <v>0</v>
      </c>
      <c r="AM22" s="20">
        <f>E22+F22-AL22</f>
        <v>20000</v>
      </c>
    </row>
    <row r="23" s="12" customFormat="1" customHeight="1" spans="1:39">
      <c r="A23" s="30"/>
      <c r="B23" s="31" t="s">
        <v>34</v>
      </c>
      <c r="C23" s="10" t="s">
        <v>27</v>
      </c>
      <c r="D23" s="37">
        <v>2000</v>
      </c>
      <c r="E23" s="33">
        <v>1842</v>
      </c>
      <c r="F23" s="34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29">
        <f>G23+H23+I23+J23+K23+L23+M23+N23+O23+P23+Q23+R23+S23+T23+U23+V23+W23+X23+Y23+Z23+AA23+AB23+AC23+AD23+AE23+AF23+AG23+AH23+AI23+AJ23+AK23</f>
        <v>0</v>
      </c>
      <c r="AM23" s="20">
        <f>E23+F23-AL23</f>
        <v>1842</v>
      </c>
    </row>
  </sheetData>
  <autoFilter ref="A1:AM23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"/>
  <sheetViews>
    <sheetView workbookViewId="0">
      <pane ySplit="1" topLeftCell="A2" activePane="bottomLeft" state="frozen"/>
      <selection/>
      <selection pane="bottomLeft" activeCell="E14" sqref="E14"/>
    </sheetView>
  </sheetViews>
  <sheetFormatPr defaultColWidth="9" defaultRowHeight="22" customHeight="1"/>
  <cols>
    <col min="1" max="1" width="6.5" customWidth="1"/>
    <col min="4" max="5" width="7" customWidth="1"/>
    <col min="6" max="6" width="6.25" customWidth="1"/>
    <col min="7" max="7" width="9.375"/>
    <col min="8" max="29" width="4.75" customWidth="1"/>
    <col min="30" max="38" width="5.875" customWidth="1"/>
    <col min="39" max="39" width="7.375" customWidth="1"/>
    <col min="40" max="40" width="6.5" customWidth="1"/>
    <col min="41" max="41" width="9.375"/>
  </cols>
  <sheetData>
    <row r="1" s="1" customFormat="1" ht="47" customHeight="1" spans="1:41">
      <c r="A1" s="2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36</v>
      </c>
      <c r="G1" s="3" t="s">
        <v>4</v>
      </c>
      <c r="H1" s="4">
        <v>43831</v>
      </c>
      <c r="I1" s="4">
        <v>43832</v>
      </c>
      <c r="J1" s="4">
        <v>43833</v>
      </c>
      <c r="K1" s="4">
        <v>43834</v>
      </c>
      <c r="L1" s="4">
        <v>43835</v>
      </c>
      <c r="M1" s="4">
        <v>43836</v>
      </c>
      <c r="N1" s="4">
        <v>43837</v>
      </c>
      <c r="O1" s="4">
        <v>43838</v>
      </c>
      <c r="P1" s="4">
        <v>43839</v>
      </c>
      <c r="Q1" s="4">
        <v>43840</v>
      </c>
      <c r="R1" s="4">
        <v>43841</v>
      </c>
      <c r="S1" s="4">
        <v>43842</v>
      </c>
      <c r="T1" s="4">
        <v>43843</v>
      </c>
      <c r="U1" s="4">
        <v>43844</v>
      </c>
      <c r="V1" s="4">
        <v>43845</v>
      </c>
      <c r="W1" s="4">
        <v>43846</v>
      </c>
      <c r="X1" s="4">
        <v>43847</v>
      </c>
      <c r="Y1" s="4">
        <v>43848</v>
      </c>
      <c r="Z1" s="4">
        <v>43849</v>
      </c>
      <c r="AA1" s="4">
        <v>43850</v>
      </c>
      <c r="AB1" s="4">
        <v>43851</v>
      </c>
      <c r="AC1" s="4">
        <v>43852</v>
      </c>
      <c r="AD1" s="4">
        <v>43853</v>
      </c>
      <c r="AE1" s="4">
        <v>43854</v>
      </c>
      <c r="AF1" s="4">
        <v>43855</v>
      </c>
      <c r="AG1" s="4">
        <v>43856</v>
      </c>
      <c r="AH1" s="4">
        <v>43857</v>
      </c>
      <c r="AI1" s="4">
        <v>43858</v>
      </c>
      <c r="AJ1" s="4">
        <v>43859</v>
      </c>
      <c r="AK1" s="4">
        <v>43860</v>
      </c>
      <c r="AL1" s="4">
        <v>43861</v>
      </c>
      <c r="AM1" s="4" t="s">
        <v>37</v>
      </c>
      <c r="AN1" s="4" t="s">
        <v>38</v>
      </c>
      <c r="AO1" s="4" t="s">
        <v>7</v>
      </c>
    </row>
    <row r="2" s="12" customFormat="1" customHeight="1" spans="1:41">
      <c r="A2" s="5"/>
      <c r="B2" s="6" t="s">
        <v>24</v>
      </c>
      <c r="C2" s="6" t="s">
        <v>39</v>
      </c>
      <c r="D2" s="6" t="s">
        <v>40</v>
      </c>
      <c r="E2" s="11" t="s">
        <v>41</v>
      </c>
      <c r="F2" s="6">
        <v>9</v>
      </c>
      <c r="G2" s="6">
        <v>5860.8</v>
      </c>
      <c r="H2" s="6" t="s">
        <v>42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>
        <f>H2+I2+J2+K2+L2+M2+N2+O2+P2+Q2+R2+S2+T2+U2+V2+W2+X2+Y2+Z2+AA2+AB2+AC2+AD2+AE2+AF2+AG2+AH2+AI2+AJ2+AK2+AL2</f>
        <v>1</v>
      </c>
      <c r="AN2" s="6">
        <f>F2-AM2</f>
        <v>8</v>
      </c>
      <c r="AO2" s="6">
        <f>G2-E2*AM2</f>
        <v>5209.6</v>
      </c>
    </row>
    <row r="3" s="12" customFormat="1" customHeight="1" spans="1:41">
      <c r="A3" s="5"/>
      <c r="B3" s="6" t="s">
        <v>43</v>
      </c>
      <c r="C3" s="6" t="s">
        <v>39</v>
      </c>
      <c r="D3" s="6" t="s">
        <v>44</v>
      </c>
      <c r="E3" s="11" t="s">
        <v>45</v>
      </c>
      <c r="F3" s="6">
        <v>20</v>
      </c>
      <c r="G3" s="6">
        <v>5980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>
        <f>H3+I3+J3+K3+L3+M3+N3+O3+P3+Q3+R3+S3+T3+U3+V3+W3+X3+Y3+Z3+AA3+AB3+AC3+AD3+AE3+AF3+AG3+AH3+AI3+AJ3+AK3+AL3</f>
        <v>0</v>
      </c>
      <c r="AN3" s="6">
        <f>F3-AM3</f>
        <v>20</v>
      </c>
      <c r="AO3" s="6">
        <f>G3-E3*AM3</f>
        <v>5980</v>
      </c>
    </row>
    <row r="4" s="12" customFormat="1" customHeight="1" spans="1:41">
      <c r="A4" s="5"/>
      <c r="B4" s="6" t="s">
        <v>46</v>
      </c>
      <c r="C4" s="6" t="s">
        <v>39</v>
      </c>
      <c r="D4" s="6" t="s">
        <v>44</v>
      </c>
      <c r="E4" s="11" t="s">
        <v>45</v>
      </c>
      <c r="F4" s="6">
        <v>9</v>
      </c>
      <c r="G4" s="6">
        <v>2691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>
        <f>H4+I4+J4+K4+L4+M4+N4+O4+P4+Q4+R4+S4+T4+U4+V4+W4+X4+Y4+Z4+AA4+AB4+AC4+AD4+AE4+AF4+AG4+AH4+AI4+AJ4+AK4+AL4</f>
        <v>0</v>
      </c>
      <c r="AN4" s="6">
        <f>F4-AM4</f>
        <v>9</v>
      </c>
      <c r="AO4" s="6">
        <f>G4-E4*AM4</f>
        <v>2691</v>
      </c>
    </row>
    <row r="5" s="12" customFormat="1" customHeight="1" spans="1:41">
      <c r="A5" s="5"/>
      <c r="B5" s="6" t="s">
        <v>47</v>
      </c>
      <c r="C5" s="6" t="s">
        <v>39</v>
      </c>
      <c r="D5" s="6" t="s">
        <v>48</v>
      </c>
      <c r="E5" s="11" t="s">
        <v>49</v>
      </c>
      <c r="F5" s="6">
        <v>18</v>
      </c>
      <c r="G5" s="6">
        <v>4662.98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>
        <f>H5+I5+J5+K5+L5+M5+N5+O5+P5+Q5+R5+S5+T5+U5+V5+W5+X5+Y5+Z5+AA5+AB5+AC5+AD5+AE5+AF5+AG5+AH5+AI5+AJ5+AK5+AL5</f>
        <v>0</v>
      </c>
      <c r="AN5" s="6">
        <f>F5-AM5</f>
        <v>18</v>
      </c>
      <c r="AO5" s="6">
        <f>G5-E5*AM5</f>
        <v>4662.98</v>
      </c>
    </row>
    <row r="6" s="12" customFormat="1" customHeight="1" spans="1:41">
      <c r="A6" s="5"/>
      <c r="B6" s="6" t="s">
        <v>50</v>
      </c>
      <c r="C6" s="6" t="s">
        <v>39</v>
      </c>
      <c r="D6" s="6" t="s">
        <v>44</v>
      </c>
      <c r="E6" s="11" t="s">
        <v>45</v>
      </c>
      <c r="F6" s="6">
        <v>3</v>
      </c>
      <c r="G6" s="6">
        <v>897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>
        <f>H6+I6+J6+K6+L6+M6+N6+O6+P6+Q6+R6+S6+T6+U6+V6+W6+X6+Y6+Z6+AA6+AB6+AC6+AD6+AE6+AF6+AG6+AH6+AI6+AJ6+AK6+AL6</f>
        <v>0</v>
      </c>
      <c r="AN6" s="6">
        <f>F6-AM6</f>
        <v>3</v>
      </c>
      <c r="AO6" s="6">
        <f>G6-E6*AM6</f>
        <v>897</v>
      </c>
    </row>
    <row r="7" s="12" customFormat="1" customHeight="1" spans="1:41">
      <c r="A7" s="5"/>
      <c r="B7" s="6" t="s">
        <v>51</v>
      </c>
      <c r="C7" s="6" t="s">
        <v>39</v>
      </c>
      <c r="D7" s="6" t="s">
        <v>44</v>
      </c>
      <c r="E7" s="11" t="s">
        <v>52</v>
      </c>
      <c r="F7" s="6">
        <v>15</v>
      </c>
      <c r="G7" s="6">
        <v>4000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>
        <f>H7+I7+J7+K7+L7+M7+N7+O7+P7+Q7+R7+S7+T7+U7+V7+W7+X7+Y7+Z7+AA7+AB7+AC7+AD7+AE7+AF7+AG7+AH7+AI7+AJ7+AK7+AL7</f>
        <v>0</v>
      </c>
      <c r="AN7" s="6">
        <f>F7-AM7</f>
        <v>15</v>
      </c>
      <c r="AO7" s="6">
        <f>G7-E7*AM7</f>
        <v>4000</v>
      </c>
    </row>
    <row r="8" s="12" customFormat="1" customHeight="1" spans="1:41">
      <c r="A8" s="5"/>
      <c r="B8" s="6" t="s">
        <v>53</v>
      </c>
      <c r="C8" s="6" t="s">
        <v>39</v>
      </c>
      <c r="D8" s="6" t="s">
        <v>44</v>
      </c>
      <c r="E8" s="11" t="s">
        <v>45</v>
      </c>
      <c r="F8" s="6">
        <v>4</v>
      </c>
      <c r="G8" s="6">
        <v>1196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f>H8+I8+J8+K8+L8+M8+N8+O8+P8+Q8+R8+S8+T8+U8+V8+W8+X8+Y8+Z8+AA8+AB8+AC8+AD8+AE8+AF8+AG8+AH8+AI8+AJ8+AK8+AL8</f>
        <v>0</v>
      </c>
      <c r="AN8" s="6">
        <f>F8-AM8</f>
        <v>4</v>
      </c>
      <c r="AO8" s="6">
        <f>G8-E8*AM8</f>
        <v>1196</v>
      </c>
    </row>
    <row r="9" s="12" customFormat="1" customHeight="1" spans="1:41">
      <c r="A9" s="5"/>
      <c r="B9" s="6" t="s">
        <v>54</v>
      </c>
      <c r="C9" s="6" t="s">
        <v>39</v>
      </c>
      <c r="D9" s="6" t="s">
        <v>48</v>
      </c>
      <c r="E9" s="11" t="s">
        <v>52</v>
      </c>
      <c r="F9" s="6">
        <v>21</v>
      </c>
      <c r="G9" s="6">
        <v>5600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 t="s">
        <v>42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f>H9+I9+J9+K9+L9+M9+N9+O9+P9+Q9+R9+S9+T9+U9+V9+W9+X9+Y9+Z9+AA9+AB9+AC9+AD9+AE9+AF9+AG9+AH9+AI9+AJ9+AK9+AL9</f>
        <v>1</v>
      </c>
      <c r="AN9" s="6">
        <f>F9-AM9</f>
        <v>20</v>
      </c>
      <c r="AO9" s="6">
        <f>G9-E9*AM9</f>
        <v>5334</v>
      </c>
    </row>
    <row r="10" s="12" customFormat="1" customHeight="1" spans="1:41">
      <c r="A10" s="5"/>
      <c r="B10" s="6" t="s">
        <v>55</v>
      </c>
      <c r="C10" s="6" t="s">
        <v>39</v>
      </c>
      <c r="D10" s="6" t="s">
        <v>44</v>
      </c>
      <c r="E10" s="11" t="s">
        <v>56</v>
      </c>
      <c r="F10" s="6">
        <v>20</v>
      </c>
      <c r="G10" s="6">
        <v>5340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>
        <f>H10+I10+J10+K10+L10+M10+N10+O10+P10+Q10+R10+S10+T10+U10+V10+W10+X10+Y10+Z10+AA10+AB10+AC10+AD10+AE10+AF10+AG10+AH10+AI10+AJ10+AK10+AL10</f>
        <v>0</v>
      </c>
      <c r="AN10" s="6">
        <f>F10-AM10</f>
        <v>20</v>
      </c>
      <c r="AO10" s="6">
        <f>G10-E10*AM10</f>
        <v>5340</v>
      </c>
    </row>
  </sheetData>
  <autoFilter ref="A1:AO10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9"/>
  <sheetViews>
    <sheetView workbookViewId="0">
      <pane ySplit="1" topLeftCell="A2" activePane="bottomLeft" state="frozen"/>
      <selection/>
      <selection pane="bottomLeft" activeCell="B12" sqref="B12"/>
    </sheetView>
  </sheetViews>
  <sheetFormatPr defaultColWidth="9" defaultRowHeight="22" customHeight="1"/>
  <cols>
    <col min="1" max="1" width="6.25" customWidth="1"/>
    <col min="6" max="6" width="6.875" customWidth="1"/>
    <col min="7" max="7" width="9.375" customWidth="1"/>
    <col min="8" max="29" width="5" customWidth="1"/>
    <col min="30" max="38" width="5" hidden="1" customWidth="1"/>
    <col min="39" max="39" width="6.5" customWidth="1"/>
    <col min="40" max="40" width="6.375" customWidth="1"/>
    <col min="41" max="41" width="9.375"/>
  </cols>
  <sheetData>
    <row r="1" ht="47" customHeight="1" spans="1:41">
      <c r="A1" s="13" t="s">
        <v>0</v>
      </c>
      <c r="B1" s="14" t="s">
        <v>1</v>
      </c>
      <c r="C1" s="14" t="s">
        <v>2</v>
      </c>
      <c r="D1" s="14" t="s">
        <v>3</v>
      </c>
      <c r="E1" s="14" t="s">
        <v>35</v>
      </c>
      <c r="F1" s="14" t="s">
        <v>36</v>
      </c>
      <c r="G1" s="19" t="s">
        <v>4</v>
      </c>
      <c r="H1" s="15">
        <v>43831</v>
      </c>
      <c r="I1" s="15">
        <v>43832</v>
      </c>
      <c r="J1" s="15">
        <v>43833</v>
      </c>
      <c r="K1" s="15">
        <v>43834</v>
      </c>
      <c r="L1" s="15">
        <v>43835</v>
      </c>
      <c r="M1" s="15">
        <v>43836</v>
      </c>
      <c r="N1" s="15">
        <v>43837</v>
      </c>
      <c r="O1" s="15">
        <v>43838</v>
      </c>
      <c r="P1" s="15">
        <v>43839</v>
      </c>
      <c r="Q1" s="15">
        <v>43840</v>
      </c>
      <c r="R1" s="15">
        <v>43841</v>
      </c>
      <c r="S1" s="15">
        <v>43842</v>
      </c>
      <c r="T1" s="15">
        <v>43843</v>
      </c>
      <c r="U1" s="15">
        <v>43844</v>
      </c>
      <c r="V1" s="15">
        <v>43845</v>
      </c>
      <c r="W1" s="15">
        <v>43846</v>
      </c>
      <c r="X1" s="15">
        <v>43847</v>
      </c>
      <c r="Y1" s="15">
        <v>43848</v>
      </c>
      <c r="Z1" s="15">
        <v>43849</v>
      </c>
      <c r="AA1" s="15">
        <v>43850</v>
      </c>
      <c r="AB1" s="15">
        <v>43851</v>
      </c>
      <c r="AC1" s="15">
        <v>43852</v>
      </c>
      <c r="AD1" s="15">
        <v>43853</v>
      </c>
      <c r="AE1" s="15">
        <v>43854</v>
      </c>
      <c r="AF1" s="15">
        <v>43855</v>
      </c>
      <c r="AG1" s="15">
        <v>43856</v>
      </c>
      <c r="AH1" s="15">
        <v>43857</v>
      </c>
      <c r="AI1" s="15">
        <v>43858</v>
      </c>
      <c r="AJ1" s="15">
        <v>43859</v>
      </c>
      <c r="AK1" s="15">
        <v>43860</v>
      </c>
      <c r="AL1" s="15">
        <v>43861</v>
      </c>
      <c r="AM1" s="15" t="s">
        <v>37</v>
      </c>
      <c r="AN1" s="15" t="s">
        <v>38</v>
      </c>
      <c r="AO1" s="15" t="s">
        <v>7</v>
      </c>
    </row>
    <row r="2" customHeight="1" spans="1:41">
      <c r="A2" s="5"/>
      <c r="B2" s="6" t="s">
        <v>43</v>
      </c>
      <c r="C2" s="6" t="s">
        <v>57</v>
      </c>
      <c r="D2" s="6" t="s">
        <v>58</v>
      </c>
      <c r="E2" s="11" t="s">
        <v>59</v>
      </c>
      <c r="F2" s="6">
        <v>10</v>
      </c>
      <c r="G2" s="20">
        <v>4240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>
        <f>H2+I2+J2+K2+L2+M2+N2+O2+P2+Q2+R2+S2+T2+U2+V2+W2+X2+Y2+Z2+AA2+AB2+AC2</f>
        <v>0</v>
      </c>
      <c r="AN2" s="6">
        <f>F2-H2-I2-J2-K2-L2-M2-N2-O2-P2-Q2-R2-S2-T2-U2-V2-W2-X2-Y2-Z2-AA2-AB2-AC2</f>
        <v>10</v>
      </c>
      <c r="AO2" s="6">
        <f>G2-E2*AM2</f>
        <v>4240</v>
      </c>
    </row>
    <row r="3" customHeight="1" spans="1:41">
      <c r="A3" s="5"/>
      <c r="B3" s="6" t="s">
        <v>60</v>
      </c>
      <c r="C3" s="6" t="s">
        <v>57</v>
      </c>
      <c r="D3" s="6" t="s">
        <v>44</v>
      </c>
      <c r="E3" s="11" t="s">
        <v>61</v>
      </c>
      <c r="F3" s="6">
        <v>21</v>
      </c>
      <c r="G3" s="20">
        <v>9660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>
        <f>H3+I3+J3+K3+L3+M3+N3+O3+P3+Q3+R3+S3+T3+U3+V3+W3+X3+Y3+Z3+AA3+AB3+AC3</f>
        <v>0</v>
      </c>
      <c r="AN3" s="6">
        <f>F3-H3-I3-J3-K3-L3-M3-N3-O3-P3-Q3-R3-S3-T3-U3-V3-W3-X3-Y3-Z3-AA3-AB3-AC3</f>
        <v>21</v>
      </c>
      <c r="AO3" s="6">
        <f>G3-E3*AM3</f>
        <v>9660</v>
      </c>
    </row>
    <row r="4" customHeight="1" spans="1:41">
      <c r="A4" s="5"/>
      <c r="B4" s="6" t="s">
        <v>47</v>
      </c>
      <c r="C4" s="6" t="s">
        <v>57</v>
      </c>
      <c r="D4" s="6" t="s">
        <v>58</v>
      </c>
      <c r="E4" s="11" t="s">
        <v>61</v>
      </c>
      <c r="F4" s="6">
        <v>7</v>
      </c>
      <c r="G4" s="20">
        <v>3220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>
        <f>H4+I4+J4+K4+L4+M4+N4+O4+P4+Q4+R4+S4+T4+U4+V4+W4+X4+Y4+Z4+AA4+AB4+AC4</f>
        <v>0</v>
      </c>
      <c r="AN4" s="6">
        <f>F4-H4-I4-J4-K4-L4-M4-N4-O4-P4-Q4-R4-S4-T4-U4-V4-W4-X4-Y4-Z4-AA4-AB4-AC4</f>
        <v>7</v>
      </c>
      <c r="AO4" s="6">
        <f>G4-E4*AM4</f>
        <v>3220</v>
      </c>
    </row>
    <row r="5" s="12" customFormat="1" customHeight="1" spans="1:41">
      <c r="A5" s="5"/>
      <c r="B5" s="6" t="s">
        <v>62</v>
      </c>
      <c r="C5" s="6" t="s">
        <v>57</v>
      </c>
      <c r="D5" s="6" t="s">
        <v>58</v>
      </c>
      <c r="E5" s="11" t="s">
        <v>61</v>
      </c>
      <c r="F5" s="6">
        <v>4</v>
      </c>
      <c r="G5" s="20">
        <v>1840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>
        <f>H5+I5+J5+K5+L5+M5+N5+O5+P5+Q5+R5+S5+T5+U5+V5+W5+X5+Y5+Z5+AA5+AB5+AC5</f>
        <v>0</v>
      </c>
      <c r="AN5" s="6">
        <f>F5-H5-I5-J5-K5-L5-M5-N5-O5-P5-Q5-R5-S5-T5-U5-V5-W5-X5-Y5-Z5-AA5-AB5-AC5</f>
        <v>4</v>
      </c>
      <c r="AO5" s="6">
        <f>G5-E5*AM5</f>
        <v>1840</v>
      </c>
    </row>
    <row r="6" s="12" customFormat="1" customHeight="1" spans="1:41">
      <c r="A6" s="5"/>
      <c r="B6" s="6" t="s">
        <v>63</v>
      </c>
      <c r="C6" s="6" t="s">
        <v>57</v>
      </c>
      <c r="D6" s="6" t="s">
        <v>44</v>
      </c>
      <c r="E6" s="11" t="s">
        <v>61</v>
      </c>
      <c r="F6" s="6">
        <v>16</v>
      </c>
      <c r="G6" s="20">
        <v>7360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>
        <f>H6+I6+J6+K6+L6+M6+N6+O6+P6+Q6+R6+S6+T6+U6+V6+W6+X6+Y6+Z6+AA6+AB6+AC6</f>
        <v>0</v>
      </c>
      <c r="AN6" s="6">
        <f>F6-H6-I6-J6-K6-L6-M6-N6-O6-P6-Q6-R6-S6-T6-U6-V6-W6-X6-Y6-Z6-AA6-AB6-AC6</f>
        <v>16</v>
      </c>
      <c r="AO6" s="6">
        <f>G6-E6*AM6</f>
        <v>7360</v>
      </c>
    </row>
    <row r="7" s="12" customFormat="1" customHeight="1" spans="1:41">
      <c r="A7" s="5"/>
      <c r="B7" s="6" t="s">
        <v>51</v>
      </c>
      <c r="C7" s="6" t="s">
        <v>57</v>
      </c>
      <c r="D7" s="6" t="s">
        <v>58</v>
      </c>
      <c r="E7" s="11" t="s">
        <v>61</v>
      </c>
      <c r="F7" s="6">
        <v>9</v>
      </c>
      <c r="G7" s="20">
        <v>4140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>
        <f>H7+I7+J7+K7+L7+M7+N7+O7+P7+Q7+R7+S7+T7+U7+V7+W7+X7+Y7+Z7+AA7+AB7+AC7</f>
        <v>0</v>
      </c>
      <c r="AN7" s="6">
        <f>F7-H7-I7-J7-K7-L7-M7-N7-O7-P7-Q7-R7-S7-T7-U7-V7-W7-X7-Y7-Z7-AA7-AB7-AC7</f>
        <v>9</v>
      </c>
      <c r="AO7" s="6">
        <f>G7-E7*AM7</f>
        <v>4140</v>
      </c>
    </row>
    <row r="8" s="12" customFormat="1" customHeight="1" spans="1:41">
      <c r="A8" s="5"/>
      <c r="B8" s="6" t="s">
        <v>64</v>
      </c>
      <c r="C8" s="6" t="s">
        <v>57</v>
      </c>
      <c r="D8" s="6" t="s">
        <v>65</v>
      </c>
      <c r="E8" s="11" t="s">
        <v>66</v>
      </c>
      <c r="F8" s="6">
        <v>7</v>
      </c>
      <c r="G8" s="20">
        <v>2783.67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f>H8+I8+J8+K8+L8+M8+N8+O8+P8+Q8+R8+S8+T8+U8+V8+W8+X8+Y8+Z8+AA8+AB8+AC8</f>
        <v>0</v>
      </c>
      <c r="AN8" s="6">
        <f>F8-H8-I8-J8-K8-L8-M8-N8-O8-P8-Q8-R8-S8-T8-U8-V8-W8-X8-Y8-Z8-AA8-AB8-AC8</f>
        <v>7</v>
      </c>
      <c r="AO8" s="6">
        <f>G8-E8*AM8</f>
        <v>2783.67</v>
      </c>
    </row>
    <row r="9" s="12" customFormat="1" customHeight="1" spans="1:41">
      <c r="A9" s="5"/>
      <c r="B9" s="6" t="s">
        <v>67</v>
      </c>
      <c r="C9" s="6" t="s">
        <v>57</v>
      </c>
      <c r="D9" s="6" t="s">
        <v>58</v>
      </c>
      <c r="E9" s="11" t="s">
        <v>61</v>
      </c>
      <c r="F9" s="6">
        <v>1</v>
      </c>
      <c r="G9" s="20">
        <v>460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f>H9+I9+J9+K9+L9+M9+N9+O9+P9+Q9+R9+S9+T9+U9+V9+W9+X9+Y9+Z9+AA9+AB9+AC9</f>
        <v>0</v>
      </c>
      <c r="AN9" s="6">
        <f>F9-H9-I9-J9-K9-L9-M9-N9-O9-P9-Q9-R9-S9-T9-U9-V9-W9-X9-Y9-Z9-AA9-AB9-AC9</f>
        <v>1</v>
      </c>
      <c r="AO9" s="6">
        <f>G9-E9*AM9</f>
        <v>460</v>
      </c>
    </row>
  </sheetData>
  <autoFilter ref="A1:AO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J13" sqref="J13"/>
    </sheetView>
  </sheetViews>
  <sheetFormatPr defaultColWidth="9" defaultRowHeight="22" customHeight="1" outlineLevelRow="7" outlineLevelCol="3"/>
  <cols>
    <col min="3" max="3" width="17.25" customWidth="1"/>
  </cols>
  <sheetData>
    <row r="1" ht="37" customHeight="1" spans="1:4">
      <c r="A1" s="16" t="s">
        <v>1</v>
      </c>
      <c r="B1" s="16" t="s">
        <v>2</v>
      </c>
      <c r="C1" s="16" t="s">
        <v>68</v>
      </c>
      <c r="D1" s="16" t="s">
        <v>69</v>
      </c>
    </row>
    <row r="2" customHeight="1" spans="1:4">
      <c r="A2" s="17" t="s">
        <v>70</v>
      </c>
      <c r="B2" s="17" t="s">
        <v>71</v>
      </c>
      <c r="C2" s="18" t="s">
        <v>72</v>
      </c>
      <c r="D2" s="17" t="s">
        <v>73</v>
      </c>
    </row>
    <row r="3" customHeight="1" spans="1:4">
      <c r="A3" s="17" t="s">
        <v>74</v>
      </c>
      <c r="B3" s="17" t="s">
        <v>71</v>
      </c>
      <c r="C3" s="18" t="s">
        <v>75</v>
      </c>
      <c r="D3" s="17" t="s">
        <v>76</v>
      </c>
    </row>
    <row r="4" customHeight="1" spans="1:4">
      <c r="A4" s="17" t="s">
        <v>77</v>
      </c>
      <c r="B4" s="17" t="s">
        <v>71</v>
      </c>
      <c r="C4" s="18" t="s">
        <v>78</v>
      </c>
      <c r="D4" s="17" t="s">
        <v>73</v>
      </c>
    </row>
    <row r="5" customHeight="1" spans="1:4">
      <c r="A5" s="17" t="s">
        <v>79</v>
      </c>
      <c r="B5" s="17" t="s">
        <v>71</v>
      </c>
      <c r="C5" s="18" t="s">
        <v>80</v>
      </c>
      <c r="D5" s="17" t="s">
        <v>73</v>
      </c>
    </row>
    <row r="6" customHeight="1" spans="1:4">
      <c r="A6" s="17" t="s">
        <v>81</v>
      </c>
      <c r="B6" s="17" t="s">
        <v>71</v>
      </c>
      <c r="C6" s="18" t="s">
        <v>82</v>
      </c>
      <c r="D6" s="17" t="s">
        <v>73</v>
      </c>
    </row>
    <row r="7" customHeight="1" spans="1:4">
      <c r="A7" s="17" t="s">
        <v>83</v>
      </c>
      <c r="B7" s="17" t="s">
        <v>71</v>
      </c>
      <c r="C7" s="18" t="s">
        <v>84</v>
      </c>
      <c r="D7" s="17" t="s">
        <v>85</v>
      </c>
    </row>
    <row r="8" customHeight="1" spans="1:4">
      <c r="A8" s="17" t="s">
        <v>86</v>
      </c>
      <c r="B8" s="17" t="s">
        <v>71</v>
      </c>
      <c r="C8" s="18" t="s">
        <v>87</v>
      </c>
      <c r="D8" s="17" t="s">
        <v>88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"/>
  <sheetViews>
    <sheetView workbookViewId="0">
      <selection activeCell="A2" sqref="$A2:$XFD6"/>
    </sheetView>
  </sheetViews>
  <sheetFormatPr defaultColWidth="9" defaultRowHeight="22" customHeight="1" outlineLevelRow="1"/>
  <cols>
    <col min="4" max="4" width="7.125" customWidth="1"/>
    <col min="5" max="5" width="7.375" customWidth="1"/>
    <col min="8" max="29" width="4.75" customWidth="1"/>
    <col min="30" max="38" width="4.75" hidden="1" customWidth="1"/>
    <col min="39" max="39" width="6.875" customWidth="1"/>
  </cols>
  <sheetData>
    <row r="1" ht="34" customHeight="1" spans="1:41">
      <c r="A1" s="13" t="s">
        <v>0</v>
      </c>
      <c r="B1" s="14" t="s">
        <v>1</v>
      </c>
      <c r="C1" s="14" t="s">
        <v>2</v>
      </c>
      <c r="D1" s="14" t="s">
        <v>3</v>
      </c>
      <c r="E1" s="14" t="s">
        <v>35</v>
      </c>
      <c r="F1" s="14" t="s">
        <v>36</v>
      </c>
      <c r="G1" s="14" t="s">
        <v>4</v>
      </c>
      <c r="H1" s="15">
        <v>43831</v>
      </c>
      <c r="I1" s="15">
        <v>43832</v>
      </c>
      <c r="J1" s="15">
        <v>43833</v>
      </c>
      <c r="K1" s="15">
        <v>43834</v>
      </c>
      <c r="L1" s="15">
        <v>43835</v>
      </c>
      <c r="M1" s="15">
        <v>43836</v>
      </c>
      <c r="N1" s="15">
        <v>43837</v>
      </c>
      <c r="O1" s="15">
        <v>43838</v>
      </c>
      <c r="P1" s="15">
        <v>43839</v>
      </c>
      <c r="Q1" s="15">
        <v>43840</v>
      </c>
      <c r="R1" s="15">
        <v>43841</v>
      </c>
      <c r="S1" s="15">
        <v>43842</v>
      </c>
      <c r="T1" s="15">
        <v>43843</v>
      </c>
      <c r="U1" s="15">
        <v>43844</v>
      </c>
      <c r="V1" s="15">
        <v>43845</v>
      </c>
      <c r="W1" s="15">
        <v>43846</v>
      </c>
      <c r="X1" s="15">
        <v>43847</v>
      </c>
      <c r="Y1" s="15">
        <v>43848</v>
      </c>
      <c r="Z1" s="15">
        <v>43849</v>
      </c>
      <c r="AA1" s="15">
        <v>43850</v>
      </c>
      <c r="AB1" s="15">
        <v>43851</v>
      </c>
      <c r="AC1" s="15">
        <v>43852</v>
      </c>
      <c r="AD1" s="15">
        <v>43853</v>
      </c>
      <c r="AE1" s="15">
        <v>43854</v>
      </c>
      <c r="AF1" s="15">
        <v>43855</v>
      </c>
      <c r="AG1" s="15">
        <v>43856</v>
      </c>
      <c r="AH1" s="15">
        <v>43857</v>
      </c>
      <c r="AI1" s="15">
        <v>43858</v>
      </c>
      <c r="AJ1" s="15">
        <v>43859</v>
      </c>
      <c r="AK1" s="15">
        <v>43860</v>
      </c>
      <c r="AL1" s="15">
        <v>43861</v>
      </c>
      <c r="AM1" s="15" t="s">
        <v>37</v>
      </c>
      <c r="AN1" s="15" t="s">
        <v>38</v>
      </c>
      <c r="AO1" s="15" t="s">
        <v>7</v>
      </c>
    </row>
    <row r="2" customHeight="1" spans="1:41">
      <c r="A2" s="5"/>
      <c r="B2" s="6" t="s">
        <v>89</v>
      </c>
      <c r="C2" s="6" t="s">
        <v>90</v>
      </c>
      <c r="D2" s="6" t="s">
        <v>91</v>
      </c>
      <c r="E2" s="11" t="s">
        <v>61</v>
      </c>
      <c r="F2" s="6">
        <v>15</v>
      </c>
      <c r="G2" s="6">
        <v>6900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>
        <f>H2+I2+J2+K2+L2+M2+N2+O2+P2+Q2+R2+S2+T2+U2+V2+W2+X2+Y2+Z2+AA2+AB2+AC2</f>
        <v>0</v>
      </c>
      <c r="AN2" s="6">
        <f>F2-H2-I2-J2-K2-L2-M2-N2-O2-P2-Q2-R2-S2-T2-U2-V2-W2-X2-Y2-Z2-AA2-AB2-AC2</f>
        <v>15</v>
      </c>
      <c r="AO2" s="6">
        <f>G2-E2*AM2</f>
        <v>6900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"/>
  <sheetViews>
    <sheetView workbookViewId="0">
      <selection activeCell="L27" sqref="L27"/>
    </sheetView>
  </sheetViews>
  <sheetFormatPr defaultColWidth="9" defaultRowHeight="22" customHeight="1" outlineLevelRow="3"/>
  <cols>
    <col min="1" max="1" width="5.125" style="7" customWidth="1"/>
    <col min="2" max="2" width="7.125" style="7" customWidth="1"/>
    <col min="3" max="3" width="12.875" style="7" customWidth="1"/>
    <col min="4" max="4" width="6.5" style="7" customWidth="1"/>
    <col min="5" max="5" width="7.625" style="7" customWidth="1"/>
    <col min="6" max="7" width="6.875" style="8" customWidth="1"/>
    <col min="8" max="29" width="4.75" style="7" customWidth="1"/>
    <col min="30" max="38" width="5.875" style="7" customWidth="1"/>
    <col min="39" max="39" width="6.75" style="7" customWidth="1"/>
    <col min="40" max="40" width="5.625" style="7" customWidth="1"/>
    <col min="41" max="41" width="7" style="7" customWidth="1"/>
  </cols>
  <sheetData>
    <row r="1" s="1" customFormat="1" ht="37" customHeight="1" spans="1:41">
      <c r="A1" s="2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9" t="s">
        <v>36</v>
      </c>
      <c r="G1" s="9" t="s">
        <v>4</v>
      </c>
      <c r="H1" s="4">
        <v>43831</v>
      </c>
      <c r="I1" s="4">
        <v>43832</v>
      </c>
      <c r="J1" s="4">
        <v>43833</v>
      </c>
      <c r="K1" s="4">
        <v>43834</v>
      </c>
      <c r="L1" s="4">
        <v>43835</v>
      </c>
      <c r="M1" s="4">
        <v>43836</v>
      </c>
      <c r="N1" s="4">
        <v>43837</v>
      </c>
      <c r="O1" s="4">
        <v>43838</v>
      </c>
      <c r="P1" s="4">
        <v>43839</v>
      </c>
      <c r="Q1" s="4">
        <v>43840</v>
      </c>
      <c r="R1" s="4">
        <v>43841</v>
      </c>
      <c r="S1" s="4">
        <v>43842</v>
      </c>
      <c r="T1" s="4">
        <v>43843</v>
      </c>
      <c r="U1" s="4">
        <v>43844</v>
      </c>
      <c r="V1" s="4">
        <v>43845</v>
      </c>
      <c r="W1" s="4">
        <v>43846</v>
      </c>
      <c r="X1" s="4">
        <v>43847</v>
      </c>
      <c r="Y1" s="4">
        <v>43848</v>
      </c>
      <c r="Z1" s="4">
        <v>43849</v>
      </c>
      <c r="AA1" s="4">
        <v>43850</v>
      </c>
      <c r="AB1" s="4">
        <v>43851</v>
      </c>
      <c r="AC1" s="4">
        <v>43852</v>
      </c>
      <c r="AD1" s="4">
        <v>43853</v>
      </c>
      <c r="AE1" s="4">
        <v>43854</v>
      </c>
      <c r="AF1" s="4">
        <v>43855</v>
      </c>
      <c r="AG1" s="4">
        <v>43856</v>
      </c>
      <c r="AH1" s="4">
        <v>43857</v>
      </c>
      <c r="AI1" s="4">
        <v>43858</v>
      </c>
      <c r="AJ1" s="4">
        <v>43859</v>
      </c>
      <c r="AK1" s="4">
        <v>43860</v>
      </c>
      <c r="AL1" s="4">
        <v>43861</v>
      </c>
      <c r="AM1" s="4" t="s">
        <v>37</v>
      </c>
      <c r="AN1" s="4" t="s">
        <v>38</v>
      </c>
      <c r="AO1" s="4" t="s">
        <v>7</v>
      </c>
    </row>
    <row r="2" customHeight="1" spans="1:43">
      <c r="A2" s="5"/>
      <c r="B2" s="10" t="s">
        <v>92</v>
      </c>
      <c r="C2" s="10" t="s">
        <v>93</v>
      </c>
      <c r="D2" s="6" t="s">
        <v>58</v>
      </c>
      <c r="E2" s="6" t="s">
        <v>94</v>
      </c>
      <c r="F2" s="11">
        <v>6</v>
      </c>
      <c r="G2" s="11">
        <v>1188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>
        <f>H2+I2+J2+K2+L2+M2+N2+O2+P2+Q2+R2+S2+T2+U2+V2+W2+X2+Y2+Z2+AA2+AB2+AC2</f>
        <v>0</v>
      </c>
      <c r="AN2" s="6">
        <f>F2-H2-I2-J2-K2-L2-M2-N2-O2-P2-Q2-R2-S2-T2-U2-V2-W2-X2-Y2-Z2-AA2-AB2-AC2</f>
        <v>6</v>
      </c>
      <c r="AO2" s="6">
        <f>E2*AN2</f>
        <v>1188</v>
      </c>
      <c r="AP2" s="12"/>
      <c r="AQ2" s="12"/>
    </row>
    <row r="3" customHeight="1" spans="1:43">
      <c r="A3" s="5"/>
      <c r="B3" s="10" t="s">
        <v>95</v>
      </c>
      <c r="C3" s="10" t="s">
        <v>93</v>
      </c>
      <c r="D3" s="6" t="s">
        <v>58</v>
      </c>
      <c r="E3" s="6" t="s">
        <v>96</v>
      </c>
      <c r="F3" s="11">
        <v>3</v>
      </c>
      <c r="G3" s="11">
        <v>504.9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>
        <f>H3+I3+J3+K3+L3+M3+N3+O3+P3+Q3+R3+S3+T3+U3+V3+W3+X3+Y3+Z3+AA3+AB3+AC3</f>
        <v>0</v>
      </c>
      <c r="AN3" s="6">
        <f>F3-H3-I3-J3-K3-L3-M3-N3-O3-P3-Q3-R3-S3-T3-U3-V3-W3-X3-Y3-Z3-AA3-AB3-AC3</f>
        <v>3</v>
      </c>
      <c r="AO3" s="6">
        <f>E3*AN3</f>
        <v>504.9</v>
      </c>
      <c r="AP3" s="12"/>
      <c r="AQ3" s="12"/>
    </row>
    <row r="4" customHeight="1" spans="1:43">
      <c r="A4" s="5"/>
      <c r="B4" s="10" t="s">
        <v>89</v>
      </c>
      <c r="C4" s="10" t="s">
        <v>93</v>
      </c>
      <c r="D4" s="6" t="s">
        <v>58</v>
      </c>
      <c r="E4" s="6" t="s">
        <v>94</v>
      </c>
      <c r="F4" s="11">
        <v>9</v>
      </c>
      <c r="G4" s="11">
        <v>1782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>
        <f>H4+I4+J4+K4+L4+M4+N4+O4+P4+Q4+R4+S4+T4+U4+V4+W4+X4+Y4+Z4+AA4+AB4+AC4</f>
        <v>0</v>
      </c>
      <c r="AN4" s="6">
        <f>F4-H4-I4-J4-K4-L4-M4-N4-O4-P4-Q4-R4-S4-T4-U4-V4-W4-X4-Y4-Z4-AA4-AB4-AC4</f>
        <v>9</v>
      </c>
      <c r="AO4" s="6">
        <f>E4*AN4</f>
        <v>1782</v>
      </c>
      <c r="AP4" s="12"/>
      <c r="AQ4" s="1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"/>
  <sheetViews>
    <sheetView tabSelected="1" workbookViewId="0">
      <selection activeCell="F11" sqref="F11"/>
    </sheetView>
  </sheetViews>
  <sheetFormatPr defaultColWidth="9" defaultRowHeight="22" customHeight="1" outlineLevelRow="3"/>
  <cols>
    <col min="1" max="1" width="5.375" customWidth="1"/>
    <col min="2" max="2" width="7.375" customWidth="1"/>
    <col min="5" max="5" width="7.875" customWidth="1"/>
    <col min="6" max="6" width="6.875" customWidth="1"/>
    <col min="7" max="7" width="9.375"/>
    <col min="8" max="29" width="5.25" customWidth="1"/>
    <col min="30" max="38" width="5.25" hidden="1" customWidth="1"/>
    <col min="39" max="39" width="5.5" customWidth="1"/>
    <col min="40" max="40" width="5.875" customWidth="1"/>
    <col min="41" max="41" width="9.375"/>
  </cols>
  <sheetData>
    <row r="1" s="1" customFormat="1" ht="47" customHeight="1" spans="1:41">
      <c r="A1" s="2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36</v>
      </c>
      <c r="G1" s="3" t="s">
        <v>4</v>
      </c>
      <c r="H1" s="4">
        <v>43831</v>
      </c>
      <c r="I1" s="4">
        <v>43832</v>
      </c>
      <c r="J1" s="4">
        <v>43833</v>
      </c>
      <c r="K1" s="4">
        <v>43834</v>
      </c>
      <c r="L1" s="4">
        <v>43835</v>
      </c>
      <c r="M1" s="4">
        <v>43836</v>
      </c>
      <c r="N1" s="4">
        <v>43837</v>
      </c>
      <c r="O1" s="4">
        <v>43838</v>
      </c>
      <c r="P1" s="4">
        <v>43839</v>
      </c>
      <c r="Q1" s="4">
        <v>43840</v>
      </c>
      <c r="R1" s="4">
        <v>43841</v>
      </c>
      <c r="S1" s="4">
        <v>43842</v>
      </c>
      <c r="T1" s="4">
        <v>43843</v>
      </c>
      <c r="U1" s="4">
        <v>43844</v>
      </c>
      <c r="V1" s="4">
        <v>43845</v>
      </c>
      <c r="W1" s="4">
        <v>43846</v>
      </c>
      <c r="X1" s="4">
        <v>43847</v>
      </c>
      <c r="Y1" s="4">
        <v>43848</v>
      </c>
      <c r="Z1" s="4">
        <v>43849</v>
      </c>
      <c r="AA1" s="4">
        <v>43850</v>
      </c>
      <c r="AB1" s="4">
        <v>43851</v>
      </c>
      <c r="AC1" s="4">
        <v>43852</v>
      </c>
      <c r="AD1" s="4">
        <v>43853</v>
      </c>
      <c r="AE1" s="4">
        <v>43854</v>
      </c>
      <c r="AF1" s="4">
        <v>43855</v>
      </c>
      <c r="AG1" s="4">
        <v>43856</v>
      </c>
      <c r="AH1" s="4">
        <v>43857</v>
      </c>
      <c r="AI1" s="4">
        <v>43858</v>
      </c>
      <c r="AJ1" s="4">
        <v>43859</v>
      </c>
      <c r="AK1" s="4">
        <v>43860</v>
      </c>
      <c r="AL1" s="4">
        <v>43861</v>
      </c>
      <c r="AM1" s="4" t="s">
        <v>37</v>
      </c>
      <c r="AN1" s="4" t="s">
        <v>38</v>
      </c>
      <c r="AO1" s="4" t="s">
        <v>7</v>
      </c>
    </row>
    <row r="2" customHeight="1" spans="1:41">
      <c r="A2" s="5"/>
      <c r="B2" s="6" t="s">
        <v>95</v>
      </c>
      <c r="C2" s="6" t="s">
        <v>97</v>
      </c>
      <c r="D2" s="6" t="s">
        <v>98</v>
      </c>
      <c r="E2" s="6" t="s">
        <v>99</v>
      </c>
      <c r="F2" s="6">
        <v>34</v>
      </c>
      <c r="G2" s="6">
        <v>12978.78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>
        <f>H2+I2+J2+K2+L2+M2+N2+O2+P2+Q2+R2+S2+T2+U2+V2+W2+X2+Y2+Z2+AA2+AB2+AC2</f>
        <v>0</v>
      </c>
      <c r="AN2" s="6">
        <f>F2-H2-I2-J2-K2-L2-M2-N2-O2-P2-Q2-R2-S2-T2-U2-V2-W2-X2-Y2-Z2-AA2-AB2-AC2</f>
        <v>34</v>
      </c>
      <c r="AO2" s="6">
        <f>G2-AM2*E2</f>
        <v>12978.78</v>
      </c>
    </row>
    <row r="3" customHeight="1" spans="1:41">
      <c r="A3" s="5"/>
      <c r="B3" s="6" t="s">
        <v>64</v>
      </c>
      <c r="C3" s="6" t="s">
        <v>97</v>
      </c>
      <c r="D3" s="6" t="s">
        <v>48</v>
      </c>
      <c r="E3" s="6" t="s">
        <v>100</v>
      </c>
      <c r="F3" s="6">
        <v>5</v>
      </c>
      <c r="G3" s="6">
        <v>1990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>
        <f>H3+I3+J3+K3+L3+M3+N3+O3+P3+Q3+R3+S3+T3+U3+V3+W3+X3+Y3+Z3+AA3+AB3+AC3</f>
        <v>0</v>
      </c>
      <c r="AN3" s="6">
        <f>F3-H3-I3-J3-K3-L3-M3-N3-O3-P3-Q3-R3-S3-T3-U3-V3-W3-X3-Y3-Z3-AA3-AB3-AC3</f>
        <v>5</v>
      </c>
      <c r="AO3" s="6">
        <f>G3-AM3*E3</f>
        <v>1990</v>
      </c>
    </row>
    <row r="4" customHeight="1" spans="1:41">
      <c r="A4" s="5"/>
      <c r="B4" s="6" t="s">
        <v>101</v>
      </c>
      <c r="C4" s="6" t="s">
        <v>97</v>
      </c>
      <c r="D4" s="6" t="s">
        <v>48</v>
      </c>
      <c r="E4" s="6" t="s">
        <v>102</v>
      </c>
      <c r="F4" s="6">
        <v>1</v>
      </c>
      <c r="G4" s="6">
        <v>323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>
        <f>H4+I4+J4+K4+L4+M4+N4+O4+P4+Q4+R4+S4+T4+U4+V4+W4+X4+Y4+Z4+AA4+AB4+AC4</f>
        <v>0</v>
      </c>
      <c r="AN4" s="6">
        <f>F4-H4-I4-J4-K4-L4-M4-N4-O4-P4-Q4-R4-S4-T4-U4-V4-W4-X4-Y4-Z4-AA4-AB4-AC4</f>
        <v>1</v>
      </c>
      <c r="AO4" s="6">
        <f>G4-AM4*E4</f>
        <v>323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储值卡</vt:lpstr>
      <vt:lpstr>成人减脂</vt:lpstr>
      <vt:lpstr>大器械</vt:lpstr>
      <vt:lpstr>年卡</vt:lpstr>
      <vt:lpstr>孕妇私教</vt:lpstr>
      <vt:lpstr>孕妇团课</vt:lpstr>
      <vt:lpstr>产后恢复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gaojieWps</cp:lastModifiedBy>
  <dcterms:created xsi:type="dcterms:W3CDTF">2020-01-16T08:24:00Z</dcterms:created>
  <dcterms:modified xsi:type="dcterms:W3CDTF">2020-03-09T01:31:37Z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