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0723E0B-20EB-414F-BC95-A1E745EF8962}" xr6:coauthVersionLast="46" xr6:coauthVersionMax="46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Balance sheet-12" sheetId="1" r:id="rId1"/>
    <sheet name="Income Statement -12" sheetId="2" r:id="rId2"/>
    <sheet name="Balance sheet-11" sheetId="3" r:id="rId3"/>
    <sheet name="Income Statement-11" sheetId="4" r:id="rId4"/>
    <sheet name="Balance Sheet-10" sheetId="5" r:id="rId5"/>
    <sheet name="Income Statement -10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32" i="3" s="1"/>
  <c r="E30" i="3"/>
  <c r="G11" i="3"/>
  <c r="G22" i="3" s="1"/>
  <c r="G16" i="3"/>
  <c r="G20" i="3"/>
  <c r="E26" i="1"/>
  <c r="E32" i="1" s="1"/>
  <c r="E30" i="1"/>
  <c r="G11" i="1"/>
  <c r="G22" i="1" s="1"/>
  <c r="G16" i="1"/>
  <c r="G20" i="1"/>
  <c r="E26" i="5"/>
  <c r="G11" i="5"/>
  <c r="G16" i="5"/>
  <c r="G20" i="5"/>
  <c r="F15" i="2"/>
  <c r="F9" i="2"/>
  <c r="F17" i="2" s="1"/>
  <c r="F15" i="4"/>
  <c r="F9" i="4"/>
  <c r="F15" i="6"/>
  <c r="F9" i="6"/>
  <c r="F17" i="6" l="1"/>
  <c r="F17" i="4"/>
  <c r="G22" i="5"/>
  <c r="E28" i="5"/>
  <c r="E30" i="5" s="1"/>
  <c r="E32" i="5" s="1"/>
</calcChain>
</file>

<file path=xl/sharedStrings.xml><?xml version="1.0" encoding="utf-8"?>
<sst xmlns="http://schemas.openxmlformats.org/spreadsheetml/2006/main" count="108" uniqueCount="37">
  <si>
    <t>Cash at Bank</t>
  </si>
  <si>
    <t xml:space="preserve">      Current Asset</t>
  </si>
  <si>
    <t xml:space="preserve">     Fixed Asset</t>
  </si>
  <si>
    <t>Receivable- Customers</t>
  </si>
  <si>
    <t>Receivable from Prepaid Rent</t>
  </si>
  <si>
    <t xml:space="preserve">Payables to Suppliers </t>
  </si>
  <si>
    <t>Sewing Machine</t>
  </si>
  <si>
    <t>Net Profit</t>
  </si>
  <si>
    <t xml:space="preserve">Sales </t>
  </si>
  <si>
    <t>Gross Profit</t>
  </si>
  <si>
    <t>Rent</t>
  </si>
  <si>
    <t>Salary</t>
  </si>
  <si>
    <t xml:space="preserve">Maintenance </t>
  </si>
  <si>
    <t>ASSET</t>
  </si>
  <si>
    <t>CAPITAL</t>
  </si>
  <si>
    <t>LIABILITIES</t>
  </si>
  <si>
    <t>REVENUE</t>
  </si>
  <si>
    <t>EXPENSES</t>
  </si>
  <si>
    <t xml:space="preserve">   Less:</t>
  </si>
  <si>
    <t>Cost of Goods Sold</t>
  </si>
  <si>
    <t>Furniture and Fixture</t>
  </si>
  <si>
    <t>Lap Top</t>
  </si>
  <si>
    <t>Clothes</t>
  </si>
  <si>
    <t>Raw material- Textiles</t>
  </si>
  <si>
    <t xml:space="preserve">                                         BALANCE SHEET</t>
  </si>
  <si>
    <t xml:space="preserve">                    FOR THE YEAR ENDED SENE 30-2012 E.C.</t>
  </si>
  <si>
    <t xml:space="preserve">                                       INCOME STATEMENT</t>
  </si>
  <si>
    <t xml:space="preserve">                    FOR THE YEAR ENDED SENE 30-2011 E.C.</t>
  </si>
  <si>
    <t xml:space="preserve">                    FOR THE YEAR ENDED SENE 30-2010 E.C.</t>
  </si>
  <si>
    <t>NET PROFIT</t>
  </si>
  <si>
    <t>Retained Earnings</t>
  </si>
  <si>
    <t>Supplies</t>
  </si>
  <si>
    <t>SELAMAWIT TEZERA RETAIL TRADE IN TEXTILE CLOTHING &amp; LEATHER GOODS</t>
  </si>
  <si>
    <t xml:space="preserve">       TOTAL ASSET</t>
  </si>
  <si>
    <t xml:space="preserve">     TOTAL LIABILITY AND NET ASSET</t>
  </si>
  <si>
    <t xml:space="preserve">      Inventory </t>
  </si>
  <si>
    <t xml:space="preserve">       Inventory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</si>
</sst>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4" fontId="2" fillId="0" borderId="1" xfId="0" applyNumberFormat="1" applyFont="1" applyBorder="1"/>
    <xf numFmtId="0" fontId="3" fillId="0" borderId="0" xfId="0" applyFont="1"/>
    <xf numFmtId="4" fontId="2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17" fontId="5" fillId="0" borderId="0" xfId="0" applyNumberFormat="1" applyFont="1"/>
    <xf numFmtId="0" fontId="7" fillId="0" borderId="0" xfId="0" applyFont="1"/>
    <xf numFmtId="0" fontId="8" fillId="0" borderId="0" xfId="0" applyFont="1"/>
    <xf numFmtId="17" fontId="7" fillId="0" borderId="0" xfId="0" applyNumberFormat="1" applyFont="1"/>
    <xf numFmtId="4" fontId="3" fillId="0" borderId="3" xfId="0" applyNumberFormat="1" applyFont="1" applyBorder="1"/>
    <xf numFmtId="0" fontId="3" fillId="0" borderId="0" xfId="0" applyFont="1" applyAlignment="1">
      <alignment horizontal="right"/>
    </xf>
    <xf numFmtId="4" fontId="4" fillId="0" borderId="3" xfId="0" applyNumberFormat="1" applyFont="1" applyBorder="1"/>
    <xf numFmtId="4" fontId="4" fillId="0" borderId="3" xfId="0" applyNumberFormat="1" applyFont="1" applyBorder="1" applyAlignment="1"/>
    <xf numFmtId="4" fontId="3" fillId="0" borderId="2" xfId="0" applyNumberFormat="1" applyFont="1" applyBorder="1"/>
    <xf numFmtId="4" fontId="3" fillId="0" borderId="0" xfId="0" applyNumberFormat="1" applyFont="1" applyBorder="1"/>
    <xf numFmtId="4" fontId="4" fillId="0" borderId="0" xfId="0" applyNumberFormat="1" applyFont="1" applyBorder="1" applyAlignment="1"/>
    <xf numFmtId="4" fontId="4" fillId="0" borderId="0" xfId="0" applyNumberFormat="1" applyFont="1" applyBorder="1"/>
    <xf numFmtId="0" fontId="3" fillId="0" borderId="0" xfId="0" applyFont="1" applyAlignment="1">
      <alignment horizontal="left"/>
    </xf>
    <xf numFmtId="4" fontId="4" fillId="0" borderId="2" xfId="0" applyNumberFormat="1" applyFont="1" applyBorder="1"/>
    <xf numFmtId="4" fontId="3" fillId="0" borderId="4" xfId="0" applyNumberFormat="1" applyFont="1" applyBorder="1"/>
    <xf numFmtId="4" fontId="3" fillId="0" borderId="5" xfId="0" applyNumberFormat="1" applyFont="1" applyBorder="1"/>
    <xf numFmtId="4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topLeftCell="A8" workbookViewId="0">
      <selection activeCell="L23" sqref="L23"/>
    </sheetView>
  </sheetViews>
  <sheetFormatPr defaultRowHeight="14.4" x14ac:dyDescent="0.3"/>
  <cols>
    <col min="1" max="1" width="12" customWidth="1"/>
    <col min="2" max="2" width="10.6640625" customWidth="1"/>
    <col min="3" max="3" width="17.33203125" customWidth="1"/>
    <col min="4" max="4" width="6.33203125" customWidth="1"/>
    <col min="5" max="5" width="12.88671875" customWidth="1"/>
    <col min="6" max="6" width="5.21875" customWidth="1"/>
    <col min="7" max="7" width="12.88671875" customWidth="1"/>
  </cols>
  <sheetData>
    <row r="2" spans="1:8" ht="17.399999999999999" x14ac:dyDescent="0.35">
      <c r="A2" s="12" t="s">
        <v>32</v>
      </c>
      <c r="B2" s="12"/>
      <c r="C2" s="13"/>
      <c r="D2" s="13"/>
      <c r="E2" s="13"/>
      <c r="F2" s="13"/>
      <c r="G2" s="13"/>
      <c r="H2" s="10"/>
    </row>
    <row r="3" spans="1:8" ht="17.399999999999999" x14ac:dyDescent="0.35">
      <c r="A3" s="12" t="s">
        <v>24</v>
      </c>
      <c r="B3" s="12"/>
      <c r="C3" s="13"/>
      <c r="D3" s="13"/>
      <c r="E3" s="13"/>
      <c r="F3" s="13"/>
      <c r="G3" s="13"/>
      <c r="H3" s="10"/>
    </row>
    <row r="4" spans="1:8" ht="17.399999999999999" x14ac:dyDescent="0.35">
      <c r="A4" s="14" t="s">
        <v>25</v>
      </c>
      <c r="B4" s="12"/>
      <c r="C4" s="13"/>
      <c r="D4" s="13"/>
      <c r="E4" s="13"/>
      <c r="F4" s="13"/>
      <c r="G4" s="13"/>
      <c r="H4" s="10"/>
    </row>
    <row r="5" spans="1:8" ht="17.399999999999999" x14ac:dyDescent="0.35">
      <c r="A5" s="14"/>
      <c r="B5" s="12"/>
      <c r="C5" s="13"/>
      <c r="D5" s="13"/>
      <c r="E5" s="13"/>
      <c r="F5" s="13"/>
      <c r="G5" s="13"/>
      <c r="H5" s="10"/>
    </row>
    <row r="6" spans="1:8" ht="17.399999999999999" x14ac:dyDescent="0.35">
      <c r="A6" s="6" t="s">
        <v>13</v>
      </c>
      <c r="B6" s="11"/>
      <c r="C6" s="9"/>
      <c r="D6" s="9"/>
      <c r="E6" s="9"/>
      <c r="F6" s="9"/>
      <c r="G6" s="9"/>
      <c r="H6" s="10"/>
    </row>
    <row r="7" spans="1:8" ht="15.6" x14ac:dyDescent="0.3">
      <c r="A7" s="3" t="s">
        <v>2</v>
      </c>
      <c r="B7" s="3"/>
      <c r="C7" s="3"/>
      <c r="D7" s="3"/>
      <c r="E7" s="3"/>
      <c r="F7" s="3"/>
      <c r="G7" s="3"/>
    </row>
    <row r="8" spans="1:8" ht="15.6" x14ac:dyDescent="0.3">
      <c r="A8" s="3"/>
      <c r="B8" s="3" t="s">
        <v>6</v>
      </c>
      <c r="C8" s="3"/>
      <c r="D8" s="3"/>
      <c r="E8" s="3"/>
      <c r="F8" s="3"/>
      <c r="G8" s="7">
        <v>20000</v>
      </c>
      <c r="H8" s="7"/>
    </row>
    <row r="9" spans="1:8" ht="15.6" x14ac:dyDescent="0.3">
      <c r="A9" s="3"/>
      <c r="B9" s="3" t="s">
        <v>20</v>
      </c>
      <c r="C9" s="3"/>
      <c r="D9" s="3"/>
      <c r="E9" s="3"/>
      <c r="F9" s="3"/>
      <c r="G9" s="7">
        <v>7555</v>
      </c>
      <c r="H9" s="7"/>
    </row>
    <row r="10" spans="1:8" ht="15.6" x14ac:dyDescent="0.3">
      <c r="A10" s="3"/>
      <c r="B10" s="3" t="s">
        <v>21</v>
      </c>
      <c r="C10" s="3"/>
      <c r="D10" s="3"/>
      <c r="E10" s="3"/>
      <c r="F10" s="3"/>
      <c r="G10" s="5">
        <v>5000</v>
      </c>
      <c r="H10" s="7"/>
    </row>
    <row r="11" spans="1:8" ht="16.2" thickBot="1" x14ac:dyDescent="0.35">
      <c r="A11" s="3"/>
      <c r="B11" s="3"/>
      <c r="C11" s="3"/>
      <c r="D11" s="3"/>
      <c r="E11" s="3"/>
      <c r="F11" s="3"/>
      <c r="G11" s="15">
        <f>SUM(G8:G10)</f>
        <v>32555</v>
      </c>
      <c r="H11" s="7"/>
    </row>
    <row r="12" spans="1:8" ht="16.2" thickTop="1" x14ac:dyDescent="0.3">
      <c r="A12" s="3" t="s">
        <v>1</v>
      </c>
      <c r="B12" s="3"/>
      <c r="C12" s="3"/>
      <c r="D12" s="3"/>
      <c r="E12" s="3"/>
      <c r="F12" s="3"/>
      <c r="G12" s="3"/>
      <c r="H12" s="3"/>
    </row>
    <row r="13" spans="1:8" ht="15.6" x14ac:dyDescent="0.3">
      <c r="A13" s="3"/>
      <c r="B13" s="3" t="s">
        <v>0</v>
      </c>
      <c r="C13" s="3"/>
      <c r="D13" s="3"/>
      <c r="E13" s="3"/>
      <c r="F13" s="3"/>
      <c r="G13" s="4">
        <v>46931.199999999997</v>
      </c>
      <c r="H13" s="4"/>
    </row>
    <row r="14" spans="1:8" ht="15.6" x14ac:dyDescent="0.3">
      <c r="A14" s="3"/>
      <c r="B14" s="3" t="s">
        <v>4</v>
      </c>
      <c r="C14" s="3"/>
      <c r="D14" s="3"/>
      <c r="E14" s="3"/>
      <c r="F14" s="3"/>
      <c r="G14" s="4">
        <v>48000</v>
      </c>
      <c r="H14" s="4"/>
    </row>
    <row r="15" spans="1:8" ht="15.6" x14ac:dyDescent="0.3">
      <c r="A15" s="3"/>
      <c r="B15" s="3" t="s">
        <v>3</v>
      </c>
      <c r="C15" s="3"/>
      <c r="D15" s="3"/>
      <c r="E15" s="3"/>
      <c r="F15" s="3"/>
      <c r="G15" s="5">
        <v>25316</v>
      </c>
      <c r="H15" s="7"/>
    </row>
    <row r="16" spans="1:8" ht="16.2" thickBot="1" x14ac:dyDescent="0.35">
      <c r="A16" s="3"/>
      <c r="B16" s="3"/>
      <c r="C16" s="3"/>
      <c r="D16" s="3"/>
      <c r="E16" s="3"/>
      <c r="F16" s="3"/>
      <c r="G16" s="19">
        <f>SUM(G13:G15)</f>
        <v>120247.2</v>
      </c>
      <c r="H16" s="7"/>
    </row>
    <row r="17" spans="1:8" ht="16.2" thickTop="1" x14ac:dyDescent="0.3">
      <c r="A17" s="3" t="s">
        <v>35</v>
      </c>
      <c r="B17" s="3"/>
      <c r="C17" s="3"/>
      <c r="D17" s="3"/>
      <c r="E17" s="3"/>
      <c r="F17" s="3"/>
      <c r="G17" s="7"/>
      <c r="H17" s="7"/>
    </row>
    <row r="18" spans="1:8" ht="15.6" x14ac:dyDescent="0.3">
      <c r="A18" s="3"/>
      <c r="B18" s="3" t="s">
        <v>22</v>
      </c>
      <c r="C18" s="3"/>
      <c r="D18" s="3"/>
      <c r="E18" s="3"/>
      <c r="F18" s="3"/>
      <c r="G18" s="4">
        <v>53217.16</v>
      </c>
      <c r="H18" s="4"/>
    </row>
    <row r="19" spans="1:8" ht="15.6" x14ac:dyDescent="0.3">
      <c r="A19" s="3"/>
      <c r="B19" s="3" t="s">
        <v>23</v>
      </c>
      <c r="C19" s="3"/>
      <c r="D19" s="3"/>
      <c r="E19" s="3"/>
      <c r="F19" s="3"/>
      <c r="G19" s="4">
        <v>22654</v>
      </c>
      <c r="H19" s="4"/>
    </row>
    <row r="20" spans="1:8" ht="16.2" thickBot="1" x14ac:dyDescent="0.35">
      <c r="A20" s="3"/>
      <c r="B20" s="3"/>
      <c r="C20" s="3"/>
      <c r="D20" s="3"/>
      <c r="E20" s="3"/>
      <c r="F20" s="3"/>
      <c r="G20" s="19">
        <f>SUM(G18:G19)</f>
        <v>75871.16</v>
      </c>
      <c r="H20" s="7"/>
    </row>
    <row r="21" spans="1:8" ht="16.2" thickTop="1" x14ac:dyDescent="0.3">
      <c r="A21" s="3"/>
      <c r="B21" s="3"/>
      <c r="C21" s="3"/>
      <c r="D21" s="3"/>
      <c r="E21" s="3"/>
      <c r="F21" s="3"/>
      <c r="G21" s="7"/>
      <c r="H21" s="7"/>
    </row>
    <row r="22" spans="1:8" ht="18" thickBot="1" x14ac:dyDescent="0.35">
      <c r="A22" s="23" t="s">
        <v>33</v>
      </c>
      <c r="B22" s="3"/>
      <c r="D22" s="16"/>
      <c r="E22" s="16"/>
      <c r="F22" s="16"/>
      <c r="G22" s="18">
        <f>SUM(G11,G16,G20)</f>
        <v>228673.36000000002</v>
      </c>
      <c r="H22" s="7"/>
    </row>
    <row r="23" spans="1:8" ht="16.2" thickTop="1" x14ac:dyDescent="0.3">
      <c r="A23" s="3"/>
      <c r="B23" s="3"/>
      <c r="C23" s="3"/>
      <c r="D23" s="3"/>
      <c r="E23" s="7"/>
      <c r="F23" s="7"/>
      <c r="G23" s="7"/>
    </row>
    <row r="24" spans="1:8" ht="15.6" x14ac:dyDescent="0.3">
      <c r="A24" s="6" t="s">
        <v>15</v>
      </c>
      <c r="B24" s="3"/>
      <c r="C24" s="3"/>
      <c r="D24" s="3"/>
      <c r="E24" s="3"/>
      <c r="F24" s="3"/>
      <c r="G24" s="3"/>
    </row>
    <row r="25" spans="1:8" ht="15.6" x14ac:dyDescent="0.3">
      <c r="A25" s="3"/>
      <c r="B25" s="3" t="s">
        <v>5</v>
      </c>
      <c r="C25" s="3"/>
      <c r="D25" s="3"/>
      <c r="E25" s="5">
        <v>40940.69</v>
      </c>
      <c r="F25" s="7"/>
      <c r="G25" s="7"/>
    </row>
    <row r="26" spans="1:8" ht="16.2" thickBot="1" x14ac:dyDescent="0.35">
      <c r="A26" s="3"/>
      <c r="B26" s="3"/>
      <c r="C26" s="3"/>
      <c r="D26" s="3"/>
      <c r="E26" s="15">
        <f>SUM(E25:E25)</f>
        <v>40940.69</v>
      </c>
      <c r="F26" s="20"/>
      <c r="G26" s="7"/>
    </row>
    <row r="27" spans="1:8" ht="16.2" thickTop="1" x14ac:dyDescent="0.3">
      <c r="A27" s="6" t="s">
        <v>14</v>
      </c>
      <c r="B27" s="3"/>
      <c r="C27" s="3"/>
      <c r="D27" s="3"/>
      <c r="E27" s="3"/>
      <c r="F27" s="3"/>
      <c r="G27" s="3"/>
    </row>
    <row r="28" spans="1:8" ht="15.6" x14ac:dyDescent="0.3">
      <c r="A28" s="3"/>
      <c r="B28" s="3" t="s">
        <v>30</v>
      </c>
      <c r="C28" s="3"/>
      <c r="D28" s="3"/>
      <c r="E28" s="7">
        <v>173906.16</v>
      </c>
      <c r="F28" s="7"/>
      <c r="G28" s="7"/>
    </row>
    <row r="29" spans="1:8" ht="15.6" x14ac:dyDescent="0.3">
      <c r="B29" s="3" t="s">
        <v>7</v>
      </c>
      <c r="E29" s="5">
        <v>13826.51</v>
      </c>
      <c r="F29" s="7"/>
      <c r="G29" s="7"/>
    </row>
    <row r="30" spans="1:8" ht="16.2" thickBot="1" x14ac:dyDescent="0.35">
      <c r="E30" s="15">
        <f>SUM(E28:E29)</f>
        <v>187732.67</v>
      </c>
      <c r="F30" s="20"/>
      <c r="G30" s="7"/>
    </row>
    <row r="31" spans="1:8" ht="15" thickTop="1" x14ac:dyDescent="0.3"/>
    <row r="32" spans="1:8" ht="18" thickBot="1" x14ac:dyDescent="0.35">
      <c r="A32" s="23" t="s">
        <v>34</v>
      </c>
      <c r="D32" s="16"/>
      <c r="E32" s="18">
        <f>SUM(E26,E30)</f>
        <v>228673.36000000002</v>
      </c>
      <c r="F32" s="21"/>
      <c r="G32" s="7"/>
    </row>
    <row r="33" spans="5:7" ht="16.2" thickTop="1" x14ac:dyDescent="0.3">
      <c r="E33" s="7"/>
      <c r="F33" s="7"/>
      <c r="G3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0BAC-9627-4A0B-B943-ED7E2D158E65}">
  <dimension ref="A2:I18"/>
  <sheetViews>
    <sheetView workbookViewId="0">
      <selection activeCell="C17" sqref="C17"/>
    </sheetView>
  </sheetViews>
  <sheetFormatPr defaultRowHeight="14.4" x14ac:dyDescent="0.3"/>
  <cols>
    <col min="5" max="5" width="13" bestFit="1" customWidth="1"/>
    <col min="6" max="6" width="14.33203125" customWidth="1"/>
  </cols>
  <sheetData>
    <row r="2" spans="1:9" ht="17.399999999999999" x14ac:dyDescent="0.35">
      <c r="A2" s="12" t="s">
        <v>32</v>
      </c>
      <c r="B2" s="12"/>
      <c r="C2" s="13"/>
      <c r="D2" s="13"/>
      <c r="E2" s="13"/>
      <c r="F2" s="13"/>
      <c r="G2" s="13"/>
      <c r="H2" s="13"/>
    </row>
    <row r="3" spans="1:9" ht="17.399999999999999" x14ac:dyDescent="0.35">
      <c r="B3" s="12" t="s">
        <v>26</v>
      </c>
      <c r="C3" s="12"/>
      <c r="D3" s="13"/>
      <c r="E3" s="13"/>
      <c r="F3" s="13"/>
      <c r="G3" s="13"/>
      <c r="H3" s="13"/>
      <c r="I3" s="13"/>
    </row>
    <row r="4" spans="1:9" ht="17.399999999999999" x14ac:dyDescent="0.35">
      <c r="B4" s="14" t="s">
        <v>25</v>
      </c>
      <c r="C4" s="12"/>
      <c r="D4" s="13"/>
      <c r="E4" s="13"/>
      <c r="F4" s="13"/>
      <c r="G4" s="13"/>
      <c r="H4" s="13"/>
      <c r="I4" s="13"/>
    </row>
    <row r="5" spans="1:9" ht="17.399999999999999" x14ac:dyDescent="0.35">
      <c r="B5" s="14"/>
      <c r="C5" s="12"/>
      <c r="D5" s="13"/>
      <c r="E5" s="13"/>
      <c r="F5" s="13"/>
      <c r="G5" s="13"/>
      <c r="H5" s="13"/>
      <c r="I5" s="13"/>
    </row>
    <row r="6" spans="1:9" ht="17.399999999999999" x14ac:dyDescent="0.3">
      <c r="B6" s="8" t="s">
        <v>16</v>
      </c>
      <c r="C6" s="3"/>
      <c r="D6" s="3"/>
      <c r="E6" s="3"/>
      <c r="F6" s="3"/>
    </row>
    <row r="7" spans="1:9" ht="15.6" x14ac:dyDescent="0.3">
      <c r="B7" s="3"/>
      <c r="C7" s="3" t="s">
        <v>8</v>
      </c>
      <c r="D7" s="3"/>
      <c r="E7" s="3"/>
      <c r="F7" s="4">
        <v>357797.04</v>
      </c>
    </row>
    <row r="8" spans="1:9" ht="18" x14ac:dyDescent="0.35">
      <c r="B8" s="2" t="s">
        <v>18</v>
      </c>
      <c r="C8" s="3" t="s">
        <v>19</v>
      </c>
      <c r="D8" s="3"/>
      <c r="E8" s="3"/>
      <c r="F8" s="5">
        <v>58214</v>
      </c>
    </row>
    <row r="9" spans="1:9" ht="15.6" x14ac:dyDescent="0.3">
      <c r="B9" s="3"/>
      <c r="C9" s="3" t="s">
        <v>9</v>
      </c>
      <c r="D9" s="3"/>
      <c r="E9" s="3"/>
      <c r="F9" s="25">
        <f>F7-F8</f>
        <v>299583.03999999998</v>
      </c>
    </row>
    <row r="10" spans="1:9" ht="17.399999999999999" x14ac:dyDescent="0.3">
      <c r="B10" s="8" t="s">
        <v>17</v>
      </c>
      <c r="C10" s="3"/>
      <c r="D10" s="3"/>
      <c r="E10" s="3"/>
      <c r="F10" s="3"/>
    </row>
    <row r="11" spans="1:9" ht="15.6" x14ac:dyDescent="0.3">
      <c r="B11" s="3"/>
      <c r="C11" s="3" t="s">
        <v>10</v>
      </c>
      <c r="D11" s="3"/>
      <c r="E11" s="3"/>
      <c r="F11" s="4">
        <v>144000</v>
      </c>
    </row>
    <row r="12" spans="1:9" ht="15.6" x14ac:dyDescent="0.3">
      <c r="B12" s="3"/>
      <c r="C12" s="3" t="s">
        <v>11</v>
      </c>
      <c r="D12" s="3"/>
      <c r="E12" s="3"/>
      <c r="F12" s="4">
        <v>120000</v>
      </c>
    </row>
    <row r="13" spans="1:9" ht="15.6" x14ac:dyDescent="0.3">
      <c r="B13" s="3"/>
      <c r="C13" s="3" t="s">
        <v>31</v>
      </c>
      <c r="D13" s="3"/>
      <c r="E13" s="3"/>
      <c r="F13" s="4">
        <v>16542.89</v>
      </c>
    </row>
    <row r="14" spans="1:9" ht="15.6" x14ac:dyDescent="0.3">
      <c r="B14" s="3"/>
      <c r="C14" s="3" t="s">
        <v>12</v>
      </c>
      <c r="D14" s="3"/>
      <c r="E14" s="3"/>
      <c r="F14" s="4">
        <v>5213.6400000000003</v>
      </c>
    </row>
    <row r="15" spans="1:9" ht="15.6" x14ac:dyDescent="0.3">
      <c r="F15" s="25">
        <f>SUM(F11:F14)</f>
        <v>285756.53000000003</v>
      </c>
    </row>
    <row r="16" spans="1:9" ht="15.6" x14ac:dyDescent="0.3">
      <c r="F16" s="26"/>
    </row>
    <row r="17" spans="3:6" ht="18" thickBot="1" x14ac:dyDescent="0.35">
      <c r="C17" s="6" t="s">
        <v>29</v>
      </c>
      <c r="F17" s="24">
        <f>F9-F15</f>
        <v>13826.509999999951</v>
      </c>
    </row>
    <row r="18" spans="3:6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C4A1-B427-47D7-B1C9-3A0B7EB0B264}">
  <dimension ref="A2:I33"/>
  <sheetViews>
    <sheetView topLeftCell="A4" workbookViewId="0">
      <selection activeCell="A18" sqref="A18"/>
    </sheetView>
  </sheetViews>
  <sheetFormatPr defaultRowHeight="14.4" x14ac:dyDescent="0.3"/>
  <cols>
    <col min="1" max="1" width="12.21875" customWidth="1"/>
    <col min="3" max="3" width="18.5546875" customWidth="1"/>
    <col min="4" max="4" width="5.44140625" customWidth="1"/>
    <col min="5" max="5" width="12.77734375" customWidth="1"/>
    <col min="6" max="6" width="5.109375" customWidth="1"/>
    <col min="7" max="7" width="12.88671875" customWidth="1"/>
    <col min="8" max="8" width="12.109375" customWidth="1"/>
    <col min="9" max="9" width="12.5546875" customWidth="1"/>
  </cols>
  <sheetData>
    <row r="2" spans="1:9" ht="17.399999999999999" x14ac:dyDescent="0.35">
      <c r="B2" s="12" t="s">
        <v>32</v>
      </c>
      <c r="C2" s="12"/>
      <c r="D2" s="12"/>
      <c r="E2" s="13"/>
      <c r="F2" s="13"/>
      <c r="G2" s="13"/>
      <c r="H2" s="13"/>
      <c r="I2" s="13"/>
    </row>
    <row r="3" spans="1:9" ht="17.399999999999999" x14ac:dyDescent="0.35">
      <c r="B3" s="12" t="s">
        <v>24</v>
      </c>
      <c r="C3" s="12"/>
      <c r="D3" s="12"/>
      <c r="E3" s="13"/>
      <c r="F3" s="13"/>
      <c r="G3" s="13"/>
      <c r="H3" s="13"/>
      <c r="I3" s="13"/>
    </row>
    <row r="4" spans="1:9" ht="17.399999999999999" x14ac:dyDescent="0.35">
      <c r="B4" s="14" t="s">
        <v>27</v>
      </c>
      <c r="C4" s="12"/>
      <c r="D4" s="12"/>
      <c r="E4" s="13"/>
      <c r="F4" s="13"/>
      <c r="G4" s="13"/>
      <c r="H4" s="13"/>
      <c r="I4" s="13"/>
    </row>
    <row r="5" spans="1:9" ht="17.399999999999999" x14ac:dyDescent="0.35">
      <c r="B5" s="14"/>
      <c r="C5" s="12"/>
      <c r="D5" s="12"/>
      <c r="E5" s="13"/>
      <c r="F5" s="13"/>
      <c r="G5" s="13"/>
      <c r="H5" s="13"/>
      <c r="I5" s="13"/>
    </row>
    <row r="6" spans="1:9" ht="17.399999999999999" x14ac:dyDescent="0.35">
      <c r="A6" s="6" t="s">
        <v>13</v>
      </c>
      <c r="B6" s="11"/>
      <c r="C6" s="9"/>
      <c r="D6" s="9"/>
      <c r="E6" s="9"/>
      <c r="F6" s="9"/>
      <c r="G6" s="9"/>
      <c r="H6" s="10"/>
      <c r="I6" s="10"/>
    </row>
    <row r="7" spans="1:9" ht="15.6" x14ac:dyDescent="0.3">
      <c r="A7" s="3" t="s">
        <v>2</v>
      </c>
      <c r="B7" s="3"/>
      <c r="C7" s="3"/>
      <c r="D7" s="3"/>
      <c r="E7" s="3"/>
      <c r="F7" s="3"/>
      <c r="G7" s="3"/>
    </row>
    <row r="8" spans="1:9" ht="15.6" x14ac:dyDescent="0.3">
      <c r="A8" s="3"/>
      <c r="B8" s="3" t="s">
        <v>6</v>
      </c>
      <c r="C8" s="3"/>
      <c r="D8" s="3"/>
      <c r="E8" s="3"/>
      <c r="F8" s="3"/>
      <c r="G8" s="7">
        <v>25000</v>
      </c>
    </row>
    <row r="9" spans="1:9" ht="15.6" x14ac:dyDescent="0.3">
      <c r="A9" s="3"/>
      <c r="B9" s="3" t="s">
        <v>20</v>
      </c>
      <c r="C9" s="3"/>
      <c r="D9" s="3"/>
      <c r="E9" s="3"/>
      <c r="F9" s="3"/>
      <c r="G9" s="7">
        <v>10555</v>
      </c>
      <c r="I9" s="1"/>
    </row>
    <row r="10" spans="1:9" ht="15.6" x14ac:dyDescent="0.3">
      <c r="A10" s="3"/>
      <c r="B10" s="3" t="s">
        <v>21</v>
      </c>
      <c r="C10" s="3"/>
      <c r="D10" s="3"/>
      <c r="E10" s="3"/>
      <c r="F10" s="3"/>
      <c r="G10" s="5">
        <v>7500</v>
      </c>
    </row>
    <row r="11" spans="1:9" ht="16.2" thickBot="1" x14ac:dyDescent="0.35">
      <c r="A11" s="3"/>
      <c r="B11" s="3"/>
      <c r="C11" s="3"/>
      <c r="D11" s="3"/>
      <c r="E11" s="3"/>
      <c r="F11" s="3"/>
      <c r="G11" s="15">
        <f>SUM(G8:G10)</f>
        <v>43055</v>
      </c>
      <c r="I11" s="1"/>
    </row>
    <row r="12" spans="1:9" ht="16.2" thickTop="1" x14ac:dyDescent="0.3">
      <c r="A12" s="3" t="s">
        <v>1</v>
      </c>
      <c r="B12" s="3"/>
      <c r="C12" s="3"/>
      <c r="D12" s="3"/>
      <c r="E12" s="3"/>
      <c r="F12" s="3"/>
      <c r="G12" s="3"/>
      <c r="I12" s="1"/>
    </row>
    <row r="13" spans="1:9" ht="15.6" x14ac:dyDescent="0.3">
      <c r="A13" s="3"/>
      <c r="B13" s="3" t="s">
        <v>0</v>
      </c>
      <c r="C13" s="3"/>
      <c r="D13" s="3"/>
      <c r="E13" s="3"/>
      <c r="F13" s="3"/>
      <c r="G13" s="4">
        <v>67703.16</v>
      </c>
    </row>
    <row r="14" spans="1:9" ht="15.6" x14ac:dyDescent="0.3">
      <c r="A14" s="3"/>
      <c r="B14" s="3" t="s">
        <v>4</v>
      </c>
      <c r="C14" s="3"/>
      <c r="D14" s="3"/>
      <c r="E14" s="3"/>
      <c r="F14" s="3"/>
      <c r="G14" s="4">
        <v>48000</v>
      </c>
    </row>
    <row r="15" spans="1:9" ht="15.6" x14ac:dyDescent="0.3">
      <c r="A15" s="3"/>
      <c r="B15" s="3" t="s">
        <v>3</v>
      </c>
      <c r="C15" s="3"/>
      <c r="D15" s="3"/>
      <c r="E15" s="3"/>
      <c r="F15" s="3"/>
      <c r="G15" s="5">
        <v>31560.31</v>
      </c>
    </row>
    <row r="16" spans="1:9" ht="16.2" thickBot="1" x14ac:dyDescent="0.35">
      <c r="A16" s="3"/>
      <c r="B16" s="3"/>
      <c r="C16" s="3"/>
      <c r="D16" s="3"/>
      <c r="E16" s="3"/>
      <c r="F16" s="3"/>
      <c r="G16" s="19">
        <f>SUM(G13:G15)</f>
        <v>147263.47</v>
      </c>
    </row>
    <row r="17" spans="1:9" ht="16.2" thickTop="1" x14ac:dyDescent="0.3">
      <c r="A17" s="3" t="s">
        <v>35</v>
      </c>
      <c r="B17" s="3"/>
      <c r="C17" s="3"/>
      <c r="D17" s="3"/>
      <c r="E17" s="3"/>
      <c r="F17" s="3"/>
      <c r="G17" s="7"/>
    </row>
    <row r="18" spans="1:9" ht="15.6" x14ac:dyDescent="0.3">
      <c r="A18" s="3"/>
      <c r="B18" s="3" t="s">
        <v>22</v>
      </c>
      <c r="C18" s="3"/>
      <c r="D18" s="3"/>
      <c r="E18" s="3"/>
      <c r="F18" s="3"/>
      <c r="G18" s="4">
        <v>52217.16</v>
      </c>
    </row>
    <row r="19" spans="1:9" ht="15.6" x14ac:dyDescent="0.3">
      <c r="A19" s="3"/>
      <c r="B19" s="3" t="s">
        <v>23</v>
      </c>
      <c r="C19" s="3"/>
      <c r="D19" s="3"/>
      <c r="E19" s="3"/>
      <c r="F19" s="3"/>
      <c r="G19" s="4">
        <v>26629</v>
      </c>
    </row>
    <row r="20" spans="1:9" ht="16.2" thickBot="1" x14ac:dyDescent="0.35">
      <c r="A20" s="3"/>
      <c r="B20" s="3"/>
      <c r="C20" s="3"/>
      <c r="D20" s="3"/>
      <c r="E20" s="3"/>
      <c r="F20" s="3"/>
      <c r="G20" s="19">
        <f>SUM(G18:G19)</f>
        <v>78846.16</v>
      </c>
      <c r="I20" s="1"/>
    </row>
    <row r="21" spans="1:9" ht="16.2" thickTop="1" x14ac:dyDescent="0.3">
      <c r="A21" s="3"/>
      <c r="B21" s="3"/>
      <c r="C21" s="3"/>
      <c r="D21" s="3"/>
      <c r="E21" s="3"/>
      <c r="F21" s="3"/>
      <c r="G21" s="7"/>
      <c r="I21" s="1"/>
    </row>
    <row r="22" spans="1:9" ht="18" thickBot="1" x14ac:dyDescent="0.35">
      <c r="A22" s="23" t="s">
        <v>33</v>
      </c>
      <c r="B22" s="3"/>
      <c r="D22" s="6"/>
      <c r="E22" s="3"/>
      <c r="F22" s="3"/>
      <c r="G22" s="18">
        <f>SUM(G11,G16,G20)</f>
        <v>269164.63</v>
      </c>
      <c r="I22" s="1"/>
    </row>
    <row r="23" spans="1:9" ht="16.2" thickTop="1" x14ac:dyDescent="0.3">
      <c r="A23" s="3"/>
      <c r="B23" s="3"/>
      <c r="C23" s="3"/>
      <c r="D23" s="3"/>
      <c r="E23" s="7"/>
      <c r="F23" s="7"/>
      <c r="G23" s="7"/>
      <c r="H23" s="1"/>
    </row>
    <row r="24" spans="1:9" ht="15.6" x14ac:dyDescent="0.3">
      <c r="A24" s="6" t="s">
        <v>15</v>
      </c>
      <c r="B24" s="3"/>
      <c r="C24" s="3"/>
      <c r="D24" s="3"/>
      <c r="E24" s="3"/>
      <c r="F24" s="3"/>
      <c r="G24" s="3"/>
    </row>
    <row r="25" spans="1:9" ht="15.6" x14ac:dyDescent="0.3">
      <c r="A25" s="3"/>
      <c r="B25" s="3" t="s">
        <v>5</v>
      </c>
      <c r="C25" s="3"/>
      <c r="D25" s="3"/>
      <c r="E25" s="5">
        <v>95258.47</v>
      </c>
      <c r="F25" s="7"/>
      <c r="G25" s="7"/>
      <c r="H25" s="1"/>
      <c r="I25" s="1"/>
    </row>
    <row r="26" spans="1:9" ht="16.2" thickBot="1" x14ac:dyDescent="0.35">
      <c r="A26" s="3"/>
      <c r="B26" s="3"/>
      <c r="C26" s="3"/>
      <c r="D26" s="3"/>
      <c r="E26" s="15">
        <f>SUM(E25:E25)</f>
        <v>95258.47</v>
      </c>
      <c r="F26" s="20"/>
      <c r="G26" s="7"/>
      <c r="H26" s="1"/>
    </row>
    <row r="27" spans="1:9" ht="16.2" customHeight="1" thickTop="1" x14ac:dyDescent="0.3">
      <c r="A27" s="6" t="s">
        <v>14</v>
      </c>
      <c r="B27" s="3"/>
      <c r="C27" s="3"/>
      <c r="D27" s="3"/>
      <c r="E27" s="3"/>
      <c r="F27" s="3"/>
      <c r="G27" s="3"/>
    </row>
    <row r="28" spans="1:9" ht="15.6" x14ac:dyDescent="0.3">
      <c r="A28" s="3"/>
      <c r="B28" s="3" t="s">
        <v>30</v>
      </c>
      <c r="C28" s="3"/>
      <c r="D28" s="3"/>
      <c r="E28" s="7">
        <v>153077.85</v>
      </c>
      <c r="F28" s="7"/>
      <c r="G28" s="7"/>
      <c r="I28" s="1"/>
    </row>
    <row r="29" spans="1:9" ht="15.6" x14ac:dyDescent="0.3">
      <c r="B29" s="3" t="s">
        <v>7</v>
      </c>
      <c r="E29" s="5">
        <v>20828.310000000001</v>
      </c>
      <c r="F29" s="7"/>
      <c r="G29" s="7"/>
    </row>
    <row r="30" spans="1:9" ht="16.2" thickBot="1" x14ac:dyDescent="0.35">
      <c r="E30" s="15">
        <f>SUM(E28:E29)</f>
        <v>173906.16</v>
      </c>
      <c r="F30" s="20"/>
      <c r="G30" s="7"/>
    </row>
    <row r="31" spans="1:9" ht="16.2" thickTop="1" x14ac:dyDescent="0.3">
      <c r="E31" s="7"/>
      <c r="F31" s="7"/>
      <c r="G31" s="7"/>
    </row>
    <row r="32" spans="1:9" ht="18" thickBot="1" x14ac:dyDescent="0.35">
      <c r="A32" s="23" t="s">
        <v>34</v>
      </c>
      <c r="D32" s="16"/>
      <c r="E32" s="18">
        <f>SUM(E26,E30)</f>
        <v>269164.63</v>
      </c>
      <c r="F32" s="21"/>
    </row>
    <row r="33" ht="15" thickTop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0541-39B5-40C7-B174-AEC02E15183A}">
  <dimension ref="A2:I18"/>
  <sheetViews>
    <sheetView workbookViewId="0">
      <selection activeCell="C17" sqref="C17"/>
    </sheetView>
  </sheetViews>
  <sheetFormatPr defaultRowHeight="14.4" x14ac:dyDescent="0.3"/>
  <cols>
    <col min="5" max="5" width="13" customWidth="1"/>
    <col min="6" max="6" width="14.5546875" customWidth="1"/>
  </cols>
  <sheetData>
    <row r="2" spans="1:9" ht="17.399999999999999" x14ac:dyDescent="0.35">
      <c r="A2" s="12" t="s">
        <v>32</v>
      </c>
      <c r="B2" s="12"/>
      <c r="C2" s="13"/>
      <c r="D2" s="13"/>
      <c r="E2" s="13"/>
      <c r="F2" s="13"/>
      <c r="G2" s="13"/>
      <c r="H2" s="13"/>
    </row>
    <row r="3" spans="1:9" ht="17.399999999999999" x14ac:dyDescent="0.35">
      <c r="B3" s="12" t="s">
        <v>26</v>
      </c>
      <c r="C3" s="12"/>
      <c r="D3" s="13"/>
      <c r="E3" s="13"/>
      <c r="F3" s="13"/>
      <c r="G3" s="13"/>
      <c r="H3" s="13"/>
      <c r="I3" s="13"/>
    </row>
    <row r="4" spans="1:9" ht="17.399999999999999" x14ac:dyDescent="0.35">
      <c r="B4" s="14" t="s">
        <v>27</v>
      </c>
      <c r="C4" s="12"/>
      <c r="D4" s="13"/>
      <c r="E4" s="13"/>
      <c r="F4" s="13"/>
      <c r="G4" s="13"/>
      <c r="H4" s="13"/>
      <c r="I4" s="13"/>
    </row>
    <row r="5" spans="1:9" ht="17.399999999999999" x14ac:dyDescent="0.35">
      <c r="B5" s="14"/>
      <c r="C5" s="12"/>
      <c r="D5" s="13"/>
      <c r="E5" s="13"/>
      <c r="F5" s="13"/>
      <c r="G5" s="13"/>
      <c r="H5" s="13"/>
      <c r="I5" s="13"/>
    </row>
    <row r="6" spans="1:9" ht="17.399999999999999" x14ac:dyDescent="0.3">
      <c r="B6" s="8" t="s">
        <v>16</v>
      </c>
      <c r="C6" s="3"/>
      <c r="D6" s="3"/>
      <c r="E6" s="3"/>
      <c r="F6" s="3"/>
    </row>
    <row r="7" spans="1:9" ht="15.6" x14ac:dyDescent="0.3">
      <c r="B7" s="3"/>
      <c r="C7" s="3" t="s">
        <v>8</v>
      </c>
      <c r="D7" s="3"/>
      <c r="E7" s="3"/>
      <c r="F7" s="4">
        <v>362438.62</v>
      </c>
    </row>
    <row r="8" spans="1:9" ht="18" x14ac:dyDescent="0.35">
      <c r="B8" s="2" t="s">
        <v>18</v>
      </c>
      <c r="C8" s="3" t="s">
        <v>19</v>
      </c>
      <c r="D8" s="3"/>
      <c r="E8" s="3"/>
      <c r="F8" s="5">
        <v>52214</v>
      </c>
    </row>
    <row r="9" spans="1:9" ht="15.6" x14ac:dyDescent="0.3">
      <c r="B9" s="3"/>
      <c r="C9" s="3" t="s">
        <v>9</v>
      </c>
      <c r="D9" s="3"/>
      <c r="E9" s="3"/>
      <c r="F9" s="25">
        <f>F7-F8</f>
        <v>310224.62</v>
      </c>
    </row>
    <row r="10" spans="1:9" ht="17.399999999999999" x14ac:dyDescent="0.3">
      <c r="B10" s="8" t="s">
        <v>17</v>
      </c>
      <c r="C10" s="3"/>
      <c r="D10" s="3"/>
      <c r="E10" s="3"/>
      <c r="F10" s="3"/>
    </row>
    <row r="11" spans="1:9" ht="15.6" x14ac:dyDescent="0.3">
      <c r="B11" s="3"/>
      <c r="C11" s="3" t="s">
        <v>10</v>
      </c>
      <c r="D11" s="3"/>
      <c r="E11" s="3"/>
      <c r="F11" s="4">
        <v>144000</v>
      </c>
    </row>
    <row r="12" spans="1:9" ht="15.6" x14ac:dyDescent="0.3">
      <c r="B12" s="3"/>
      <c r="C12" s="3" t="s">
        <v>11</v>
      </c>
      <c r="D12" s="3"/>
      <c r="E12" s="3"/>
      <c r="F12" s="4">
        <v>120000</v>
      </c>
    </row>
    <row r="13" spans="1:9" ht="15.6" x14ac:dyDescent="0.3">
      <c r="B13" s="3"/>
      <c r="C13" s="3" t="s">
        <v>31</v>
      </c>
      <c r="D13" s="3"/>
      <c r="E13" s="3"/>
      <c r="F13" s="4">
        <v>17542.310000000001</v>
      </c>
    </row>
    <row r="14" spans="1:9" ht="15.6" x14ac:dyDescent="0.3">
      <c r="B14" s="3"/>
      <c r="C14" s="3" t="s">
        <v>12</v>
      </c>
      <c r="D14" s="3"/>
      <c r="E14" s="3"/>
      <c r="F14" s="4">
        <v>7854</v>
      </c>
    </row>
    <row r="15" spans="1:9" ht="15.6" x14ac:dyDescent="0.3">
      <c r="F15" s="25">
        <f>SUM(F11:F14)</f>
        <v>289396.31</v>
      </c>
    </row>
    <row r="16" spans="1:9" ht="15.6" x14ac:dyDescent="0.3">
      <c r="F16" s="27"/>
    </row>
    <row r="17" spans="3:6" ht="18" thickBot="1" x14ac:dyDescent="0.35">
      <c r="C17" s="6" t="s">
        <v>29</v>
      </c>
      <c r="F17" s="24">
        <f>F9-F15</f>
        <v>20828.309999999998</v>
      </c>
    </row>
    <row r="18" spans="3:6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8BFC-42C1-4F13-9223-56158C2B4A49}">
  <dimension ref="A2:J33"/>
  <sheetViews>
    <sheetView topLeftCell="A8" workbookViewId="0">
      <selection activeCell="A18" sqref="A18"/>
    </sheetView>
  </sheetViews>
  <sheetFormatPr defaultRowHeight="14.4" x14ac:dyDescent="0.3"/>
  <cols>
    <col min="1" max="1" width="12.109375" customWidth="1"/>
    <col min="3" max="3" width="18.109375" customWidth="1"/>
    <col min="4" max="4" width="6" customWidth="1"/>
    <col min="5" max="5" width="12.77734375" customWidth="1"/>
    <col min="6" max="6" width="4.6640625" customWidth="1"/>
    <col min="7" max="7" width="12.77734375" customWidth="1"/>
    <col min="9" max="10" width="14.44140625" customWidth="1"/>
  </cols>
  <sheetData>
    <row r="2" spans="1:10" ht="17.399999999999999" x14ac:dyDescent="0.35">
      <c r="B2" s="12" t="s">
        <v>32</v>
      </c>
      <c r="C2" s="12"/>
      <c r="D2" s="12"/>
      <c r="E2" s="13"/>
      <c r="F2" s="13"/>
      <c r="G2" s="13"/>
      <c r="H2" s="13"/>
      <c r="I2" s="13"/>
      <c r="J2" s="13"/>
    </row>
    <row r="3" spans="1:10" ht="17.399999999999999" x14ac:dyDescent="0.35">
      <c r="B3" s="12" t="s">
        <v>24</v>
      </c>
      <c r="C3" s="12"/>
      <c r="D3" s="12"/>
      <c r="E3" s="13"/>
      <c r="F3" s="13"/>
      <c r="G3" s="13"/>
      <c r="H3" s="13"/>
      <c r="I3" s="13"/>
      <c r="J3" s="13"/>
    </row>
    <row r="4" spans="1:10" ht="17.399999999999999" x14ac:dyDescent="0.35">
      <c r="B4" s="14" t="s">
        <v>28</v>
      </c>
      <c r="C4" s="12"/>
      <c r="D4" s="12"/>
      <c r="E4" s="13"/>
      <c r="F4" s="13"/>
      <c r="G4" s="13"/>
      <c r="H4" s="13"/>
      <c r="I4" s="13"/>
      <c r="J4" s="13"/>
    </row>
    <row r="5" spans="1:10" ht="17.399999999999999" x14ac:dyDescent="0.35">
      <c r="B5" s="14"/>
      <c r="C5" s="12"/>
      <c r="D5" s="12"/>
      <c r="E5" s="13"/>
      <c r="F5" s="13"/>
      <c r="G5" s="13"/>
      <c r="H5" s="13"/>
      <c r="I5" s="13"/>
      <c r="J5" s="13"/>
    </row>
    <row r="6" spans="1:10" ht="17.399999999999999" x14ac:dyDescent="0.35">
      <c r="A6" s="6" t="s">
        <v>13</v>
      </c>
      <c r="B6" s="11"/>
      <c r="C6" s="9"/>
      <c r="D6" s="9"/>
      <c r="E6" s="9"/>
      <c r="F6" s="9"/>
      <c r="G6" s="10"/>
      <c r="H6" s="10"/>
      <c r="I6" s="10"/>
      <c r="J6" s="10"/>
    </row>
    <row r="7" spans="1:10" ht="15.6" x14ac:dyDescent="0.3">
      <c r="A7" s="3" t="s">
        <v>2</v>
      </c>
      <c r="B7" s="3"/>
      <c r="C7" s="3"/>
      <c r="D7" s="3"/>
      <c r="E7" s="3"/>
      <c r="F7" s="3"/>
    </row>
    <row r="8" spans="1:10" ht="15.6" x14ac:dyDescent="0.3">
      <c r="A8" s="3"/>
      <c r="B8" s="3" t="s">
        <v>6</v>
      </c>
      <c r="C8" s="3"/>
      <c r="D8" s="3"/>
      <c r="E8" s="3"/>
      <c r="F8" s="3"/>
      <c r="G8" s="7">
        <v>30000</v>
      </c>
    </row>
    <row r="9" spans="1:10" ht="15.6" x14ac:dyDescent="0.3">
      <c r="A9" s="3"/>
      <c r="B9" s="3" t="s">
        <v>20</v>
      </c>
      <c r="C9" s="3"/>
      <c r="D9" s="3"/>
      <c r="E9" s="3"/>
      <c r="F9" s="3"/>
      <c r="G9" s="7">
        <v>14555</v>
      </c>
    </row>
    <row r="10" spans="1:10" ht="15.6" x14ac:dyDescent="0.3">
      <c r="A10" s="3"/>
      <c r="B10" s="3" t="s">
        <v>21</v>
      </c>
      <c r="C10" s="3"/>
      <c r="D10" s="3"/>
      <c r="E10" s="3"/>
      <c r="F10" s="3"/>
      <c r="G10" s="5">
        <v>10000</v>
      </c>
      <c r="J10" s="1"/>
    </row>
    <row r="11" spans="1:10" ht="16.2" thickBot="1" x14ac:dyDescent="0.35">
      <c r="A11" s="3"/>
      <c r="B11" s="3"/>
      <c r="C11" s="3"/>
      <c r="D11" s="3"/>
      <c r="E11" s="3"/>
      <c r="F11" s="3"/>
      <c r="G11" s="15">
        <f>SUM(G8:G10)</f>
        <v>54555</v>
      </c>
      <c r="J11" s="1"/>
    </row>
    <row r="12" spans="1:10" ht="16.2" thickTop="1" x14ac:dyDescent="0.3">
      <c r="A12" s="3" t="s">
        <v>1</v>
      </c>
      <c r="B12" s="3"/>
      <c r="C12" s="3"/>
      <c r="D12" s="3"/>
      <c r="E12" s="3"/>
      <c r="F12" s="3"/>
      <c r="G12" s="3"/>
    </row>
    <row r="13" spans="1:10" ht="15.6" x14ac:dyDescent="0.3">
      <c r="A13" s="3"/>
      <c r="B13" s="3" t="s">
        <v>0</v>
      </c>
      <c r="C13" s="3"/>
      <c r="D13" s="3"/>
      <c r="E13" s="3"/>
      <c r="F13" s="3"/>
      <c r="G13" s="4">
        <v>67562.850000000006</v>
      </c>
    </row>
    <row r="14" spans="1:10" ht="15.6" x14ac:dyDescent="0.3">
      <c r="A14" s="3"/>
      <c r="B14" s="3" t="s">
        <v>4</v>
      </c>
      <c r="C14" s="3"/>
      <c r="D14" s="3"/>
      <c r="E14" s="3"/>
      <c r="F14" s="3"/>
      <c r="G14" s="4">
        <v>48000</v>
      </c>
    </row>
    <row r="15" spans="1:10" ht="15.6" x14ac:dyDescent="0.3">
      <c r="A15" s="3"/>
      <c r="B15" s="3" t="s">
        <v>3</v>
      </c>
      <c r="C15" s="3"/>
      <c r="D15" s="3"/>
      <c r="E15" s="3"/>
      <c r="F15" s="3"/>
      <c r="G15" s="5">
        <v>14560</v>
      </c>
    </row>
    <row r="16" spans="1:10" ht="16.2" thickBot="1" x14ac:dyDescent="0.35">
      <c r="A16" s="3"/>
      <c r="B16" s="3"/>
      <c r="C16" s="3"/>
      <c r="D16" s="3"/>
      <c r="E16" s="3"/>
      <c r="F16" s="3"/>
      <c r="G16" s="19">
        <f>SUM(G13:G15)</f>
        <v>130122.85</v>
      </c>
    </row>
    <row r="17" spans="1:10" ht="16.2" thickTop="1" x14ac:dyDescent="0.3">
      <c r="A17" s="3" t="s">
        <v>36</v>
      </c>
      <c r="B17" s="3"/>
      <c r="C17" s="3"/>
      <c r="D17" s="3"/>
      <c r="E17" s="3"/>
      <c r="F17" s="3"/>
      <c r="G17" s="7"/>
    </row>
    <row r="18" spans="1:10" ht="15.6" x14ac:dyDescent="0.3">
      <c r="A18" s="3"/>
      <c r="B18" s="3" t="s">
        <v>22</v>
      </c>
      <c r="C18" s="3"/>
      <c r="D18" s="3"/>
      <c r="E18" s="3"/>
      <c r="F18" s="3"/>
      <c r="G18" s="4">
        <v>56985</v>
      </c>
      <c r="J18" s="1"/>
    </row>
    <row r="19" spans="1:10" ht="15.6" x14ac:dyDescent="0.3">
      <c r="A19" s="3"/>
      <c r="B19" s="3" t="s">
        <v>23</v>
      </c>
      <c r="C19" s="3"/>
      <c r="D19" s="3"/>
      <c r="E19" s="3"/>
      <c r="F19" s="3"/>
      <c r="G19" s="4">
        <v>26574</v>
      </c>
    </row>
    <row r="20" spans="1:10" ht="16.2" thickBot="1" x14ac:dyDescent="0.35">
      <c r="A20" s="3"/>
      <c r="B20" s="3"/>
      <c r="C20" s="3"/>
      <c r="D20" s="3"/>
      <c r="E20" s="3"/>
      <c r="F20" s="3"/>
      <c r="G20" s="19">
        <f>SUM(G18:G19)</f>
        <v>83559</v>
      </c>
      <c r="J20" s="1"/>
    </row>
    <row r="21" spans="1:10" ht="16.2" thickTop="1" x14ac:dyDescent="0.3">
      <c r="A21" s="3"/>
      <c r="B21" s="3"/>
      <c r="C21" s="3"/>
      <c r="D21" s="3"/>
      <c r="E21" s="3"/>
      <c r="F21" s="3"/>
      <c r="G21" s="7"/>
      <c r="J21" s="1"/>
    </row>
    <row r="22" spans="1:10" ht="18" thickBot="1" x14ac:dyDescent="0.35">
      <c r="A22" s="23" t="s">
        <v>33</v>
      </c>
      <c r="B22" s="3"/>
      <c r="D22" s="6"/>
      <c r="E22" s="3"/>
      <c r="F22" s="3"/>
      <c r="G22" s="17">
        <f>SUM(G11,G16,G20)</f>
        <v>268236.84999999998</v>
      </c>
      <c r="J22" s="1"/>
    </row>
    <row r="23" spans="1:10" ht="16.2" thickTop="1" x14ac:dyDescent="0.3">
      <c r="A23" s="3"/>
      <c r="B23" s="3"/>
      <c r="C23" s="3"/>
      <c r="D23" s="3"/>
      <c r="E23" s="7"/>
      <c r="F23" s="7"/>
      <c r="I23" s="1"/>
    </row>
    <row r="24" spans="1:10" ht="15.6" x14ac:dyDescent="0.3">
      <c r="A24" s="6" t="s">
        <v>15</v>
      </c>
      <c r="B24" s="3"/>
      <c r="C24" s="3"/>
      <c r="D24" s="3"/>
      <c r="E24" s="3"/>
      <c r="F24" s="3"/>
    </row>
    <row r="25" spans="1:10" ht="15.6" x14ac:dyDescent="0.3">
      <c r="A25" s="3"/>
      <c r="B25" s="3" t="s">
        <v>5</v>
      </c>
      <c r="C25" s="3"/>
      <c r="D25" s="3"/>
      <c r="E25" s="5">
        <v>115159</v>
      </c>
      <c r="F25" s="7"/>
      <c r="G25" s="1"/>
      <c r="I25" s="1"/>
    </row>
    <row r="26" spans="1:10" ht="16.2" thickBot="1" x14ac:dyDescent="0.35">
      <c r="A26" s="3"/>
      <c r="B26" s="3"/>
      <c r="C26" s="3"/>
      <c r="D26" s="3"/>
      <c r="E26" s="15">
        <f>SUM(E25:E25)</f>
        <v>115159</v>
      </c>
      <c r="F26" s="20"/>
    </row>
    <row r="27" spans="1:10" ht="16.2" thickTop="1" x14ac:dyDescent="0.3">
      <c r="A27" s="6" t="s">
        <v>14</v>
      </c>
      <c r="B27" s="3"/>
      <c r="C27" s="3"/>
      <c r="D27" s="3"/>
      <c r="E27" s="3"/>
      <c r="F27" s="3"/>
    </row>
    <row r="28" spans="1:10" ht="15.6" x14ac:dyDescent="0.3">
      <c r="A28" s="3"/>
      <c r="B28" s="3" t="s">
        <v>30</v>
      </c>
      <c r="C28" s="3"/>
      <c r="D28" s="3"/>
      <c r="E28" s="7">
        <f>G11+G16+G20-E26-38841</f>
        <v>114236.84999999998</v>
      </c>
      <c r="F28" s="7"/>
      <c r="J28" s="1"/>
    </row>
    <row r="29" spans="1:10" ht="15.6" x14ac:dyDescent="0.3">
      <c r="B29" s="3" t="s">
        <v>7</v>
      </c>
      <c r="E29" s="5">
        <v>38841</v>
      </c>
      <c r="F29" s="7"/>
    </row>
    <row r="30" spans="1:10" ht="16.2" thickBot="1" x14ac:dyDescent="0.35">
      <c r="E30" s="15">
        <f>SUM(E28:E29)</f>
        <v>153077.84999999998</v>
      </c>
      <c r="F30" s="20"/>
    </row>
    <row r="31" spans="1:10" ht="15" thickTop="1" x14ac:dyDescent="0.3"/>
    <row r="32" spans="1:10" ht="18" thickBot="1" x14ac:dyDescent="0.35">
      <c r="A32" s="23" t="s">
        <v>34</v>
      </c>
      <c r="D32" s="16"/>
      <c r="E32" s="17">
        <f>SUM(E26,E30)</f>
        <v>268236.84999999998</v>
      </c>
      <c r="F32" s="22"/>
    </row>
    <row r="3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DFFD-4C07-4BAF-8CC7-B2CBB828A186}">
  <dimension ref="A2:I18"/>
  <sheetViews>
    <sheetView tabSelected="1" workbookViewId="0">
      <selection activeCell="C17" sqref="C17"/>
    </sheetView>
  </sheetViews>
  <sheetFormatPr defaultRowHeight="14.4" x14ac:dyDescent="0.3"/>
  <cols>
    <col min="5" max="5" width="12.6640625" customWidth="1"/>
    <col min="6" max="6" width="15" customWidth="1"/>
  </cols>
  <sheetData>
    <row r="2" spans="1:9" ht="17.399999999999999" x14ac:dyDescent="0.35">
      <c r="A2" s="12" t="s">
        <v>32</v>
      </c>
      <c r="B2" s="12"/>
      <c r="C2" s="13"/>
      <c r="D2" s="13"/>
      <c r="E2" s="13"/>
      <c r="F2" s="13"/>
      <c r="G2" s="13"/>
      <c r="H2" s="13"/>
    </row>
    <row r="3" spans="1:9" ht="17.399999999999999" x14ac:dyDescent="0.35">
      <c r="B3" s="12" t="s">
        <v>26</v>
      </c>
      <c r="C3" s="12"/>
      <c r="D3" s="13"/>
      <c r="E3" s="13"/>
      <c r="F3" s="13"/>
      <c r="G3" s="13"/>
      <c r="H3" s="13"/>
      <c r="I3" s="13"/>
    </row>
    <row r="4" spans="1:9" ht="17.399999999999999" x14ac:dyDescent="0.35">
      <c r="B4" s="14" t="s">
        <v>28</v>
      </c>
      <c r="C4" s="12"/>
      <c r="D4" s="13"/>
      <c r="E4" s="13"/>
      <c r="F4" s="13"/>
      <c r="G4" s="13"/>
      <c r="H4" s="13"/>
      <c r="I4" s="13"/>
    </row>
    <row r="5" spans="1:9" ht="17.399999999999999" x14ac:dyDescent="0.35">
      <c r="B5" s="14"/>
      <c r="C5" s="12"/>
      <c r="D5" s="13"/>
      <c r="E5" s="13"/>
      <c r="F5" s="13"/>
      <c r="G5" s="13"/>
      <c r="H5" s="13"/>
      <c r="I5" s="13"/>
    </row>
    <row r="6" spans="1:9" ht="17.399999999999999" x14ac:dyDescent="0.3">
      <c r="B6" s="8" t="s">
        <v>16</v>
      </c>
      <c r="C6" s="3"/>
      <c r="D6" s="3"/>
      <c r="E6" s="3"/>
      <c r="F6" s="3"/>
    </row>
    <row r="7" spans="1:9" ht="15.6" x14ac:dyDescent="0.3">
      <c r="B7" s="3"/>
      <c r="C7" s="3" t="s">
        <v>8</v>
      </c>
      <c r="D7" s="3"/>
      <c r="E7" s="3"/>
      <c r="F7" s="4">
        <v>417731</v>
      </c>
    </row>
    <row r="8" spans="1:9" ht="18" x14ac:dyDescent="0.35">
      <c r="B8" s="2" t="s">
        <v>18</v>
      </c>
      <c r="C8" s="3" t="s">
        <v>19</v>
      </c>
      <c r="D8" s="3"/>
      <c r="E8" s="3"/>
      <c r="F8" s="5">
        <v>95220</v>
      </c>
    </row>
    <row r="9" spans="1:9" ht="15.6" x14ac:dyDescent="0.3">
      <c r="B9" s="3"/>
      <c r="C9" s="3" t="s">
        <v>9</v>
      </c>
      <c r="D9" s="3"/>
      <c r="E9" s="3"/>
      <c r="F9" s="25">
        <f>F7-F8</f>
        <v>322511</v>
      </c>
    </row>
    <row r="10" spans="1:9" ht="17.399999999999999" x14ac:dyDescent="0.3">
      <c r="B10" s="8" t="s">
        <v>17</v>
      </c>
      <c r="C10" s="3"/>
      <c r="D10" s="3"/>
      <c r="E10" s="3"/>
      <c r="F10" s="3"/>
    </row>
    <row r="11" spans="1:9" ht="15.6" x14ac:dyDescent="0.3">
      <c r="B11" s="3"/>
      <c r="C11" s="3" t="s">
        <v>10</v>
      </c>
      <c r="D11" s="3"/>
      <c r="E11" s="3"/>
      <c r="F11" s="4">
        <v>144000</v>
      </c>
    </row>
    <row r="12" spans="1:9" ht="15.6" x14ac:dyDescent="0.3">
      <c r="B12" s="3"/>
      <c r="C12" s="3" t="s">
        <v>11</v>
      </c>
      <c r="D12" s="3"/>
      <c r="E12" s="3"/>
      <c r="F12" s="4">
        <v>120000</v>
      </c>
    </row>
    <row r="13" spans="1:9" ht="15.6" x14ac:dyDescent="0.3">
      <c r="B13" s="3"/>
      <c r="C13" s="3" t="s">
        <v>31</v>
      </c>
      <c r="D13" s="3"/>
      <c r="E13" s="3"/>
      <c r="F13" s="4">
        <v>15000</v>
      </c>
    </row>
    <row r="14" spans="1:9" ht="15.6" x14ac:dyDescent="0.3">
      <c r="B14" s="3"/>
      <c r="C14" s="3" t="s">
        <v>12</v>
      </c>
      <c r="D14" s="3"/>
      <c r="E14" s="3"/>
      <c r="F14" s="4">
        <v>4670</v>
      </c>
    </row>
    <row r="15" spans="1:9" ht="15.6" x14ac:dyDescent="0.3">
      <c r="F15" s="25">
        <f>SUM(F11:F14)</f>
        <v>283670</v>
      </c>
    </row>
    <row r="16" spans="1:9" ht="15.6" x14ac:dyDescent="0.3">
      <c r="F16" s="26"/>
    </row>
    <row r="17" spans="3:6" ht="18" thickBot="1" x14ac:dyDescent="0.35">
      <c r="C17" s="6" t="s">
        <v>29</v>
      </c>
      <c r="F17" s="24">
        <f>F9-F15</f>
        <v>38841</v>
      </c>
    </row>
    <row r="18" spans="3:6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sheet-12</vt:lpstr>
      <vt:lpstr>Income Statement -12</vt:lpstr>
      <vt:lpstr>Balance sheet-11</vt:lpstr>
      <vt:lpstr>Income Statement-11</vt:lpstr>
      <vt:lpstr>Balance Sheet-10</vt:lpstr>
      <vt:lpstr>Income Statement 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Debebe</dc:creator>
  <cp:lastModifiedBy>Wondwossen Philemon</cp:lastModifiedBy>
  <cp:lastPrinted>2021-03-03T15:04:51Z</cp:lastPrinted>
  <dcterms:created xsi:type="dcterms:W3CDTF">2015-06-05T18:17:20Z</dcterms:created>
  <dcterms:modified xsi:type="dcterms:W3CDTF">2021-03-03T15:07:23Z</dcterms:modified>
</cp:coreProperties>
</file>