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\covid19-eng-lockdown\document\Table\"/>
    </mc:Choice>
  </mc:AlternateContent>
  <xr:revisionPtr revIDLastSave="0" documentId="13_ncr:40009_{AEFE222D-910C-40F2-8336-7AA38DB89704}" xr6:coauthVersionLast="47" xr6:coauthVersionMax="47" xr10:uidLastSave="{00000000-0000-0000-0000-000000000000}"/>
  <bookViews>
    <workbookView xWindow="-60" yWindow="-60" windowWidth="21720" windowHeight="12900" activeTab="1"/>
  </bookViews>
  <sheets>
    <sheet name="Sheet1" sheetId="2" r:id="rId1"/>
    <sheet name="desc" sheetId="3" r:id="rId2"/>
    <sheet name="lasso.estimated.coefficients.14" sheetId="1" r:id="rId3"/>
  </sheets>
  <calcPr calcId="0"/>
</workbook>
</file>

<file path=xl/calcChain.xml><?xml version="1.0" encoding="utf-8"?>
<calcChain xmlns="http://schemas.openxmlformats.org/spreadsheetml/2006/main">
  <c r="D3" i="3" l="1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N82" i="3"/>
  <c r="M82" i="3"/>
  <c r="L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82" i="3"/>
  <c r="D45" i="3"/>
  <c r="H5" i="3" s="1"/>
  <c r="D44" i="3"/>
  <c r="H4" i="3" s="1"/>
  <c r="D46" i="3"/>
  <c r="H6" i="3" s="1"/>
  <c r="D47" i="3"/>
  <c r="H7" i="3" s="1"/>
  <c r="D48" i="3"/>
  <c r="H8" i="3" s="1"/>
  <c r="D49" i="3"/>
  <c r="H9" i="3" s="1"/>
  <c r="D50" i="3"/>
  <c r="H10" i="3" s="1"/>
  <c r="D51" i="3"/>
  <c r="H11" i="3" s="1"/>
  <c r="D52" i="3"/>
  <c r="H12" i="3" s="1"/>
  <c r="D53" i="3"/>
  <c r="H13" i="3" s="1"/>
  <c r="D54" i="3"/>
  <c r="H14" i="3" s="1"/>
  <c r="D72" i="3"/>
  <c r="H32" i="3" s="1"/>
  <c r="D73" i="3"/>
  <c r="H33" i="3" s="1"/>
  <c r="D74" i="3"/>
  <c r="H34" i="3" s="1"/>
  <c r="D75" i="3"/>
  <c r="H35" i="3" s="1"/>
  <c r="D76" i="3"/>
  <c r="H36" i="3" s="1"/>
  <c r="D77" i="3"/>
  <c r="H37" i="3" s="1"/>
  <c r="D55" i="3"/>
  <c r="H15" i="3" s="1"/>
  <c r="D56" i="3"/>
  <c r="H16" i="3" s="1"/>
  <c r="D57" i="3"/>
  <c r="H17" i="3" s="1"/>
  <c r="D58" i="3"/>
  <c r="H18" i="3" s="1"/>
  <c r="D59" i="3"/>
  <c r="H19" i="3" s="1"/>
  <c r="D60" i="3"/>
  <c r="H20" i="3" s="1"/>
  <c r="D61" i="3"/>
  <c r="H21" i="3" s="1"/>
  <c r="D62" i="3"/>
  <c r="H22" i="3" s="1"/>
  <c r="D63" i="3"/>
  <c r="H23" i="3" s="1"/>
  <c r="D64" i="3"/>
  <c r="H24" i="3" s="1"/>
  <c r="D65" i="3"/>
  <c r="H25" i="3" s="1"/>
  <c r="D66" i="3"/>
  <c r="H26" i="3" s="1"/>
  <c r="D67" i="3"/>
  <c r="H27" i="3" s="1"/>
  <c r="D68" i="3"/>
  <c r="H28" i="3" s="1"/>
  <c r="D69" i="3"/>
  <c r="H29" i="3" s="1"/>
  <c r="D70" i="3"/>
  <c r="H30" i="3" s="1"/>
  <c r="D71" i="3"/>
  <c r="H31" i="3" s="1"/>
  <c r="D78" i="3"/>
  <c r="H38" i="3" s="1"/>
  <c r="D79" i="3"/>
  <c r="H39" i="3" s="1"/>
  <c r="D43" i="3"/>
  <c r="H3" i="3" s="1"/>
  <c r="I25" i="2"/>
  <c r="F32" i="2"/>
  <c r="F31" i="2"/>
  <c r="M22" i="2" s="1"/>
  <c r="F30" i="2"/>
  <c r="L22" i="2" s="1"/>
  <c r="F29" i="2"/>
  <c r="K22" i="2" s="1"/>
  <c r="F28" i="2"/>
  <c r="J22" i="2" s="1"/>
  <c r="J19" i="2"/>
  <c r="K19" i="2"/>
  <c r="J20" i="2"/>
  <c r="M20" i="2"/>
  <c r="L21" i="2"/>
  <c r="M21" i="2"/>
  <c r="M5" i="2"/>
  <c r="J6" i="2"/>
  <c r="K6" i="2"/>
  <c r="L6" i="2"/>
  <c r="J7" i="2"/>
  <c r="K7" i="2"/>
  <c r="L7" i="2"/>
  <c r="M7" i="2"/>
  <c r="K8" i="2"/>
  <c r="M8" i="2"/>
  <c r="L9" i="2"/>
  <c r="K10" i="2"/>
  <c r="M10" i="2"/>
  <c r="J11" i="2"/>
  <c r="K11" i="2"/>
  <c r="L11" i="2"/>
  <c r="M11" i="2"/>
  <c r="J12" i="2"/>
  <c r="K13" i="2"/>
  <c r="L13" i="2"/>
  <c r="K14" i="2"/>
  <c r="M14" i="2"/>
  <c r="J15" i="2"/>
  <c r="M15" i="2"/>
  <c r="J16" i="2"/>
  <c r="M16" i="2"/>
  <c r="J17" i="2"/>
  <c r="K17" i="2"/>
  <c r="L17" i="2"/>
  <c r="M17" i="2"/>
  <c r="J18" i="2"/>
  <c r="K18" i="2"/>
  <c r="K4" i="2"/>
  <c r="L4" i="2"/>
  <c r="M4" i="2"/>
  <c r="J4" i="2"/>
</calcChain>
</file>

<file path=xl/sharedStrings.xml><?xml version="1.0" encoding="utf-8"?>
<sst xmlns="http://schemas.openxmlformats.org/spreadsheetml/2006/main" count="356" uniqueCount="145">
  <si>
    <t>name</t>
  </si>
  <si>
    <t>coefficient</t>
  </si>
  <si>
    <t>group</t>
  </si>
  <si>
    <t>Constant</t>
  </si>
  <si>
    <t>G1</t>
  </si>
  <si>
    <t>%High income HHs</t>
  </si>
  <si>
    <t>%Median income HHs</t>
  </si>
  <si>
    <t>HHs with 1 vehicle</t>
  </si>
  <si>
    <t>Hospitals</t>
  </si>
  <si>
    <t>%Self-employed</t>
  </si>
  <si>
    <t>%Bangladeshi</t>
  </si>
  <si>
    <t>%Caribbean</t>
  </si>
  <si>
    <t>%Other Black</t>
  </si>
  <si>
    <t>Cum. COVID-19 infection rates</t>
  </si>
  <si>
    <t>G2</t>
  </si>
  <si>
    <t>%Social grade C1</t>
  </si>
  <si>
    <t>Res.density</t>
  </si>
  <si>
    <t>HHs with more than 3 vehicles</t>
  </si>
  <si>
    <t>%Other Asian</t>
  </si>
  <si>
    <t>%African</t>
  </si>
  <si>
    <t>G3</t>
  </si>
  <si>
    <t>%more than 3 bed rooms</t>
  </si>
  <si>
    <t>Cum. COVID-19 moratlity rates</t>
  </si>
  <si>
    <t>G4</t>
  </si>
  <si>
    <t>%Low income HHs</t>
  </si>
  <si>
    <t xml:space="preserve">Socioeconomic </t>
  </si>
  <si>
    <t>Income</t>
  </si>
  <si>
    <r>
      <t xml:space="preserve">Share of households in lowest household income quintile </t>
    </r>
    <r>
      <rPr>
        <sz val="11"/>
        <color theme="1"/>
        <rFont val="Calibri"/>
        <family val="2"/>
        <scheme val="minor"/>
      </rPr>
      <t>at national level</t>
    </r>
  </si>
  <si>
    <t>Share of households in median household income quintile at national level</t>
  </si>
  <si>
    <t>Share of households in top household income quintile at national level</t>
  </si>
  <si>
    <t>Occupation</t>
  </si>
  <si>
    <t>Share of Social Grade C1 (lower middle class)</t>
  </si>
  <si>
    <t>Housing type</t>
  </si>
  <si>
    <t>Share of dwellings with ≥3 bedrooms</t>
  </si>
  <si>
    <t>Residential density</t>
  </si>
  <si>
    <r>
      <t>Resident population density (1,000 inhabitants per km</t>
    </r>
    <r>
      <rPr>
        <vertAlign val="superscript"/>
        <sz val="11"/>
        <color rgb="FF000000"/>
        <rFont val="Calibri"/>
        <family val="2"/>
        <charset val="129"/>
      </rPr>
      <t>2</t>
    </r>
    <r>
      <rPr>
        <sz val="11"/>
        <color rgb="FF000000"/>
        <rFont val="Calibri"/>
        <family val="2"/>
        <charset val="129"/>
      </rPr>
      <t>)</t>
    </r>
  </si>
  <si>
    <t>Accessibility</t>
  </si>
  <si>
    <t>Car availability</t>
  </si>
  <si>
    <t>Share of households with 1 vehicle</t>
  </si>
  <si>
    <t>Share of households with ≥3 vehicles</t>
  </si>
  <si>
    <t>Clinical capacity and Allowed premises</t>
  </si>
  <si>
    <t>Hospitals (per 1,000 inhabitants)</t>
  </si>
  <si>
    <t>Economic activity</t>
  </si>
  <si>
    <t>Share of self-employed workers in the resident population aged 16-74</t>
  </si>
  <si>
    <t>Perceived COVID-19 risk</t>
  </si>
  <si>
    <t>Infection rates</t>
  </si>
  <si>
    <t>Cumulative COVID-19 reported cases per 100,000 resident population before lockdown</t>
  </si>
  <si>
    <t>Mortality rates</t>
  </si>
  <si>
    <t>Cumulative COVID-19 reported deaths per 100,000 resident population before lockdown</t>
  </si>
  <si>
    <t xml:space="preserve"> Bangladeshi</t>
  </si>
  <si>
    <t>Percentage Bangladeshi</t>
  </si>
  <si>
    <t>Other Asian</t>
  </si>
  <si>
    <t>Percentage Other Asian</t>
  </si>
  <si>
    <t>African</t>
  </si>
  <si>
    <t>Percentage Black African</t>
  </si>
  <si>
    <t>Caribbean</t>
  </si>
  <si>
    <t>Percentage Black Caribbean</t>
  </si>
  <si>
    <t>Other Black</t>
  </si>
  <si>
    <t>Percentage Other Black</t>
  </si>
  <si>
    <t>Model criteria information</t>
  </si>
  <si>
    <t>AICc</t>
  </si>
  <si>
    <t>BIC</t>
  </si>
  <si>
    <t>Share of households with ≥3  vehicle</t>
  </si>
  <si>
    <t>10 CV accuracy</t>
  </si>
  <si>
    <t>10 CV confusion matrix</t>
  </si>
  <si>
    <t>Lambda</t>
  </si>
  <si>
    <t>Domains</t>
  </si>
  <si>
    <t xml:space="preserve">Variables </t>
  </si>
  <si>
    <t>G01</t>
  </si>
  <si>
    <t>G02</t>
  </si>
  <si>
    <t>G03</t>
  </si>
  <si>
    <t>G04</t>
  </si>
  <si>
    <t>National</t>
  </si>
  <si>
    <t>Mean (Std.)</t>
  </si>
  <si>
    <t>Education and skills</t>
  </si>
  <si>
    <t>Share with no qualifications</t>
  </si>
  <si>
    <t>Share of non-English speakers</t>
  </si>
  <si>
    <t>Share of Social Grade AB (upper middle class)</t>
  </si>
  <si>
    <t>Share of Social Grade C2 (skilled working class)</t>
  </si>
  <si>
    <t>Share of Social Grade DE (semi-skilled working class and non-working)</t>
  </si>
  <si>
    <t>Share of social rented housing</t>
  </si>
  <si>
    <t>Share of households with 0 vehicle</t>
  </si>
  <si>
    <t>Share of households with 2 vehicles</t>
  </si>
  <si>
    <t>Parks (per 1,000 inhabitants)</t>
  </si>
  <si>
    <t>Share of part-time workers in the resident population aged 16-74</t>
  </si>
  <si>
    <t>Share of full-time worker in the resident population aged 16-74</t>
  </si>
  <si>
    <t>General health status</t>
  </si>
  <si>
    <t xml:space="preserve">Share of population in good health </t>
  </si>
  <si>
    <t>Share of population in fair health</t>
  </si>
  <si>
    <t xml:space="preserve">Share of population in bad health </t>
  </si>
  <si>
    <t>Cumulative COVID-19 activity metrics</t>
  </si>
  <si>
    <t>White</t>
  </si>
  <si>
    <t>Percentage of the residential population that identified as White British</t>
  </si>
  <si>
    <t>Mixed/multiple ethnic groups</t>
  </si>
  <si>
    <t>Percentage of Mixed (joint) ethnicity in migration</t>
  </si>
  <si>
    <t>Indian</t>
  </si>
  <si>
    <t>Percentage Indian</t>
  </si>
  <si>
    <t>Pakistani</t>
  </si>
  <si>
    <t>Percentage Pakistani</t>
  </si>
  <si>
    <t>Bangladeshi</t>
  </si>
  <si>
    <t>Chinese</t>
  </si>
  <si>
    <t>Percentage Chinese</t>
  </si>
  <si>
    <t>Other ethnic groups</t>
  </si>
  <si>
    <t>Percentage of any other ethnic group</t>
  </si>
  <si>
    <t>INC_20</t>
  </si>
  <si>
    <t>INC_80</t>
  </si>
  <si>
    <t>INC_MED</t>
  </si>
  <si>
    <t>NO.EDU.PER</t>
  </si>
  <si>
    <t>NO.ENG.SPEAK.PER</t>
  </si>
  <si>
    <t>SG_AB</t>
  </si>
  <si>
    <t>SG_C1</t>
  </si>
  <si>
    <t>SG_C2</t>
  </si>
  <si>
    <t>SG_DE</t>
  </si>
  <si>
    <t>T.03</t>
  </si>
  <si>
    <t>T.B03</t>
  </si>
  <si>
    <t>res.den</t>
  </si>
  <si>
    <t>V.00</t>
  </si>
  <si>
    <t>V.01</t>
  </si>
  <si>
    <t>V.02</t>
  </si>
  <si>
    <t>V.04</t>
  </si>
  <si>
    <t>hospital.per</t>
  </si>
  <si>
    <t>park.per</t>
  </si>
  <si>
    <t>part_time</t>
  </si>
  <si>
    <t>full_time</t>
  </si>
  <si>
    <t>self_employed</t>
  </si>
  <si>
    <t>H.G</t>
  </si>
  <si>
    <t>H.F</t>
  </si>
  <si>
    <t>H.B</t>
  </si>
  <si>
    <t>E.WH</t>
  </si>
  <si>
    <t>E.MIX</t>
  </si>
  <si>
    <t>E.IN</t>
  </si>
  <si>
    <t>E.PA</t>
  </si>
  <si>
    <t>E.BA</t>
  </si>
  <si>
    <t>E.CH</t>
  </si>
  <si>
    <t>E.O.A</t>
  </si>
  <si>
    <t>E.AF</t>
  </si>
  <si>
    <t>E.CAR</t>
  </si>
  <si>
    <t>E.O.B</t>
  </si>
  <si>
    <t>E.O</t>
  </si>
  <si>
    <t>cum.infection.rates</t>
  </si>
  <si>
    <t>cum.mortality.rates</t>
  </si>
  <si>
    <t>Nat</t>
  </si>
  <si>
    <t>mean</t>
  </si>
  <si>
    <t>sd</t>
  </si>
  <si>
    <t>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</si>
</sst>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"/>
    <numFmt numFmtId="170" formatCode="_-* #,##0_-;\-* #,##0_-;_-* &quot;-&quot;??_-;_-@_-"/>
    <numFmt numFmtId="171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  <charset val="129"/>
    </font>
    <font>
      <sz val="11"/>
      <color rgb="FF000000"/>
      <name val="Calibri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Font="1"/>
    <xf numFmtId="0" fontId="0" fillId="0" borderId="0" xfId="0" applyAlignment="1">
      <alignment horizontal="left" vertical="top"/>
    </xf>
    <xf numFmtId="1" fontId="0" fillId="0" borderId="0" xfId="0" applyNumberFormat="1"/>
    <xf numFmtId="170" fontId="0" fillId="0" borderId="0" xfId="1" applyNumberFormat="1" applyFont="1"/>
    <xf numFmtId="9" fontId="0" fillId="0" borderId="0" xfId="2" applyFont="1"/>
    <xf numFmtId="171" fontId="0" fillId="0" borderId="0" xfId="2" applyNumberFormat="1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25" sqref="I24:M25"/>
    </sheetView>
  </sheetViews>
  <sheetFormatPr defaultRowHeight="15"/>
  <cols>
    <col min="1" max="1" width="28.42578125" bestFit="1" customWidth="1"/>
    <col min="2" max="5" width="6.28515625" style="1" bestFit="1" customWidth="1"/>
    <col min="6" max="6" width="4.5703125" style="1" bestFit="1" customWidth="1"/>
    <col min="7" max="7" width="24.85546875" bestFit="1" customWidth="1"/>
    <col min="8" max="8" width="36" bestFit="1" customWidth="1"/>
    <col min="9" max="9" width="81" bestFit="1" customWidth="1"/>
    <col min="10" max="13" width="6.28515625" bestFit="1" customWidth="1"/>
  </cols>
  <sheetData>
    <row r="1" spans="1:13">
      <c r="B1" s="1" t="s">
        <v>4</v>
      </c>
      <c r="C1" t="s">
        <v>14</v>
      </c>
      <c r="D1" t="s">
        <v>20</v>
      </c>
      <c r="E1" t="s">
        <v>23</v>
      </c>
    </row>
    <row r="2" spans="1:13">
      <c r="A2" t="s">
        <v>3</v>
      </c>
      <c r="B2" s="1">
        <v>-0.59356287216757797</v>
      </c>
      <c r="C2" s="1">
        <v>0.40761904686789202</v>
      </c>
      <c r="D2" s="1">
        <v>0.53866060221928402</v>
      </c>
      <c r="E2" s="1">
        <v>-0.35271677691959802</v>
      </c>
    </row>
    <row r="3" spans="1:13">
      <c r="A3" t="s">
        <v>24</v>
      </c>
      <c r="E3" s="1">
        <v>4.64061078560205E-2</v>
      </c>
      <c r="F3"/>
      <c r="H3" s="2"/>
      <c r="I3" s="2"/>
      <c r="J3" s="1" t="s">
        <v>4</v>
      </c>
      <c r="K3" t="s">
        <v>14</v>
      </c>
      <c r="L3" t="s">
        <v>20</v>
      </c>
      <c r="M3" t="s">
        <v>23</v>
      </c>
    </row>
    <row r="4" spans="1:13">
      <c r="A4" t="s">
        <v>6</v>
      </c>
      <c r="B4" s="1">
        <v>-8.6272201896226197E-2</v>
      </c>
      <c r="D4" s="1">
        <v>0.377363442371631</v>
      </c>
      <c r="F4"/>
      <c r="G4" s="2" t="s">
        <v>3</v>
      </c>
      <c r="H4" s="2"/>
      <c r="I4" s="2"/>
      <c r="J4" s="1">
        <f>B2</f>
        <v>-0.59356287216757797</v>
      </c>
      <c r="K4" s="1">
        <f t="shared" ref="K4:M4" si="0">C2</f>
        <v>0.40761904686789202</v>
      </c>
      <c r="L4" s="1">
        <f t="shared" si="0"/>
        <v>0.53866060221928402</v>
      </c>
      <c r="M4" s="1">
        <f t="shared" si="0"/>
        <v>-0.35271677691959802</v>
      </c>
    </row>
    <row r="5" spans="1:13">
      <c r="A5" t="s">
        <v>5</v>
      </c>
      <c r="B5" s="1">
        <v>0.19075235896022799</v>
      </c>
      <c r="C5" s="1">
        <v>0.467173142355229</v>
      </c>
      <c r="D5" s="1">
        <v>-0.25522603362926</v>
      </c>
      <c r="E5" s="1">
        <v>-0.19075235896022799</v>
      </c>
      <c r="F5"/>
      <c r="G5" s="3" t="s">
        <v>25</v>
      </c>
      <c r="H5" s="4" t="s">
        <v>26</v>
      </c>
      <c r="I5" s="2" t="s">
        <v>27</v>
      </c>
      <c r="J5" s="1"/>
      <c r="K5" s="1"/>
      <c r="L5" s="1"/>
      <c r="M5" s="1">
        <f t="shared" ref="M5:M21" si="1">E3</f>
        <v>4.64061078560205E-2</v>
      </c>
    </row>
    <row r="6" spans="1:13">
      <c r="A6" t="s">
        <v>15</v>
      </c>
      <c r="C6" s="1">
        <v>0.27851017607441703</v>
      </c>
      <c r="E6" s="1">
        <v>-0.254218073990788</v>
      </c>
      <c r="F6"/>
      <c r="H6" s="4"/>
      <c r="I6" s="2" t="s">
        <v>28</v>
      </c>
      <c r="J6" s="1">
        <f t="shared" ref="J6:J20" si="2">B4</f>
        <v>-8.6272201896226197E-2</v>
      </c>
      <c r="K6" s="1">
        <f t="shared" ref="K6:K19" si="3">C4</f>
        <v>0</v>
      </c>
      <c r="L6" s="1">
        <f t="shared" ref="L6:L21" si="4">D4</f>
        <v>0.377363442371631</v>
      </c>
      <c r="M6" s="1"/>
    </row>
    <row r="7" spans="1:13">
      <c r="A7" t="s">
        <v>21</v>
      </c>
      <c r="D7" s="1">
        <v>0.25615055324433</v>
      </c>
      <c r="F7"/>
      <c r="H7" s="4"/>
      <c r="I7" s="2" t="s">
        <v>29</v>
      </c>
      <c r="J7" s="1">
        <f t="shared" si="2"/>
        <v>0.19075235896022799</v>
      </c>
      <c r="K7" s="1">
        <f t="shared" si="3"/>
        <v>0.467173142355229</v>
      </c>
      <c r="L7" s="1">
        <f t="shared" si="4"/>
        <v>-0.25522603362926</v>
      </c>
      <c r="M7" s="1">
        <f t="shared" si="1"/>
        <v>-0.19075235896022799</v>
      </c>
    </row>
    <row r="8" spans="1:13">
      <c r="A8" t="s">
        <v>16</v>
      </c>
      <c r="C8" s="1">
        <v>-5.6361701824856898E-2</v>
      </c>
      <c r="E8" s="1">
        <v>-0.25810603791615899</v>
      </c>
      <c r="F8"/>
      <c r="H8" s="2" t="s">
        <v>30</v>
      </c>
      <c r="I8" s="2" t="s">
        <v>31</v>
      </c>
      <c r="J8" s="1"/>
      <c r="K8" s="1">
        <f t="shared" si="3"/>
        <v>0.27851017607441703</v>
      </c>
      <c r="L8" s="1"/>
      <c r="M8" s="1">
        <f t="shared" si="1"/>
        <v>-0.254218073990788</v>
      </c>
    </row>
    <row r="9" spans="1:13">
      <c r="A9" t="s">
        <v>9</v>
      </c>
      <c r="B9" s="1">
        <v>0.71328498039306099</v>
      </c>
      <c r="C9" s="1">
        <v>3.7432487192780202E-2</v>
      </c>
      <c r="D9" s="1">
        <v>-3.7432487192780202E-2</v>
      </c>
      <c r="E9" s="1">
        <v>-8.5734243206707306E-2</v>
      </c>
      <c r="F9"/>
      <c r="H9" s="2" t="s">
        <v>32</v>
      </c>
      <c r="I9" s="2" t="s">
        <v>33</v>
      </c>
      <c r="J9" s="1"/>
      <c r="K9" s="1"/>
      <c r="L9" s="1">
        <f t="shared" si="4"/>
        <v>0.25615055324433</v>
      </c>
      <c r="M9" s="1"/>
    </row>
    <row r="10" spans="1:13" ht="17.25">
      <c r="A10" t="s">
        <v>10</v>
      </c>
      <c r="B10" s="1">
        <v>8.5487622139641298E-2</v>
      </c>
      <c r="F10"/>
      <c r="H10" s="2" t="s">
        <v>34</v>
      </c>
      <c r="I10" s="2" t="s">
        <v>35</v>
      </c>
      <c r="J10" s="1"/>
      <c r="K10" s="1">
        <f t="shared" si="3"/>
        <v>-5.6361701824856898E-2</v>
      </c>
      <c r="L10" s="1"/>
      <c r="M10" s="1">
        <f t="shared" si="1"/>
        <v>-0.25810603791615899</v>
      </c>
    </row>
    <row r="11" spans="1:13">
      <c r="A11" t="s">
        <v>18</v>
      </c>
      <c r="C11" s="1">
        <v>6.9200981510754794E-2</v>
      </c>
      <c r="D11" s="1">
        <v>-1.87422610807324E-2</v>
      </c>
      <c r="F11"/>
      <c r="H11" s="2" t="s">
        <v>42</v>
      </c>
      <c r="I11" s="2" t="s">
        <v>43</v>
      </c>
      <c r="J11" s="1">
        <f t="shared" si="2"/>
        <v>0.71328498039306099</v>
      </c>
      <c r="K11" s="1">
        <f t="shared" si="3"/>
        <v>3.7432487192780202E-2</v>
      </c>
      <c r="L11" s="1">
        <f t="shared" si="4"/>
        <v>-3.7432487192780202E-2</v>
      </c>
      <c r="M11" s="1">
        <f t="shared" si="1"/>
        <v>-8.5734243206707306E-2</v>
      </c>
    </row>
    <row r="12" spans="1:13">
      <c r="A12" t="s">
        <v>19</v>
      </c>
      <c r="C12" s="1">
        <v>0.46219911770296601</v>
      </c>
      <c r="E12" s="1">
        <v>-0.19835056851697999</v>
      </c>
      <c r="F12"/>
      <c r="H12" s="2" t="s">
        <v>49</v>
      </c>
      <c r="I12" s="2" t="s">
        <v>50</v>
      </c>
      <c r="J12" s="1">
        <f t="shared" si="2"/>
        <v>8.5487622139641298E-2</v>
      </c>
      <c r="K12" s="1"/>
      <c r="L12" s="1"/>
      <c r="M12" s="1"/>
    </row>
    <row r="13" spans="1:13">
      <c r="A13" t="s">
        <v>11</v>
      </c>
      <c r="B13" s="1">
        <v>0.108505731604373</v>
      </c>
      <c r="E13" s="1">
        <v>-5.6999614832773E-2</v>
      </c>
      <c r="F13"/>
      <c r="H13" s="2" t="s">
        <v>51</v>
      </c>
      <c r="I13" s="2" t="s">
        <v>52</v>
      </c>
      <c r="J13" s="1"/>
      <c r="K13" s="1">
        <f t="shared" si="3"/>
        <v>6.9200981510754794E-2</v>
      </c>
      <c r="L13" s="1">
        <f t="shared" si="4"/>
        <v>-1.87422610807324E-2</v>
      </c>
      <c r="M13" s="1"/>
    </row>
    <row r="14" spans="1:13">
      <c r="A14" t="s">
        <v>12</v>
      </c>
      <c r="B14" s="1">
        <v>0.116066033839045</v>
      </c>
      <c r="E14" s="1">
        <v>0.180811979863571</v>
      </c>
      <c r="F14"/>
      <c r="H14" s="2" t="s">
        <v>53</v>
      </c>
      <c r="I14" s="2" t="s">
        <v>54</v>
      </c>
      <c r="J14" s="1"/>
      <c r="K14" s="1">
        <f t="shared" si="3"/>
        <v>0.46219911770296601</v>
      </c>
      <c r="L14" s="1"/>
      <c r="M14" s="1">
        <f t="shared" si="1"/>
        <v>-0.19835056851697999</v>
      </c>
    </row>
    <row r="15" spans="1:13">
      <c r="A15" t="s">
        <v>7</v>
      </c>
      <c r="B15" s="1">
        <v>-0.353569674134737</v>
      </c>
      <c r="C15" s="1">
        <v>6.0378881182937397E-2</v>
      </c>
      <c r="D15" s="1">
        <v>-6.0378881182937397E-2</v>
      </c>
      <c r="E15" s="1">
        <v>-0.66145882471013695</v>
      </c>
      <c r="F15"/>
      <c r="H15" s="2" t="s">
        <v>55</v>
      </c>
      <c r="I15" s="2" t="s">
        <v>56</v>
      </c>
      <c r="J15" s="1">
        <f t="shared" si="2"/>
        <v>0.108505731604373</v>
      </c>
      <c r="K15" s="1"/>
      <c r="L15" s="1"/>
      <c r="M15" s="1">
        <f t="shared" si="1"/>
        <v>-5.6999614832773E-2</v>
      </c>
    </row>
    <row r="16" spans="1:13">
      <c r="A16" t="s">
        <v>17</v>
      </c>
      <c r="C16" s="1">
        <v>0.41224702102569999</v>
      </c>
      <c r="F16"/>
      <c r="H16" s="2" t="s">
        <v>57</v>
      </c>
      <c r="I16" s="2" t="s">
        <v>58</v>
      </c>
      <c r="J16" s="1">
        <f t="shared" si="2"/>
        <v>0.116066033839045</v>
      </c>
      <c r="K16" s="1"/>
      <c r="L16" s="1"/>
      <c r="M16" s="1">
        <f t="shared" si="1"/>
        <v>0.180811979863571</v>
      </c>
    </row>
    <row r="17" spans="1:13">
      <c r="A17" t="s">
        <v>8</v>
      </c>
      <c r="B17" s="1">
        <v>7.8424898836696705E-2</v>
      </c>
      <c r="C17" s="1">
        <v>-0.16211646042910199</v>
      </c>
      <c r="E17"/>
      <c r="F17"/>
      <c r="G17" s="3" t="s">
        <v>36</v>
      </c>
      <c r="H17" s="2" t="s">
        <v>37</v>
      </c>
      <c r="I17" s="2" t="s">
        <v>38</v>
      </c>
      <c r="J17" s="1">
        <f t="shared" si="2"/>
        <v>-0.353569674134737</v>
      </c>
      <c r="K17" s="1">
        <f t="shared" si="3"/>
        <v>6.0378881182937397E-2</v>
      </c>
      <c r="L17" s="1">
        <f t="shared" si="4"/>
        <v>-6.0378881182937397E-2</v>
      </c>
      <c r="M17" s="1">
        <f t="shared" si="1"/>
        <v>-0.66145882471013695</v>
      </c>
    </row>
    <row r="18" spans="1:13">
      <c r="A18" t="s">
        <v>13</v>
      </c>
      <c r="B18" s="1">
        <v>0.24954384550004199</v>
      </c>
      <c r="E18" s="1">
        <v>-1.0670120115832E-2</v>
      </c>
      <c r="F18"/>
      <c r="I18" s="2" t="s">
        <v>62</v>
      </c>
      <c r="J18" s="1">
        <f t="shared" si="2"/>
        <v>0</v>
      </c>
      <c r="K18" s="1">
        <f t="shared" si="3"/>
        <v>0.41224702102569999</v>
      </c>
      <c r="L18" s="1"/>
      <c r="M18" s="1"/>
    </row>
    <row r="19" spans="1:13">
      <c r="A19" t="s">
        <v>22</v>
      </c>
      <c r="D19" s="1">
        <v>7.8461796018989994E-3</v>
      </c>
      <c r="E19" s="1">
        <v>-0.199097564990391</v>
      </c>
      <c r="F19"/>
      <c r="H19" s="2" t="s">
        <v>40</v>
      </c>
      <c r="I19" s="2" t="s">
        <v>41</v>
      </c>
      <c r="J19" s="1">
        <f t="shared" si="2"/>
        <v>7.8424898836696705E-2</v>
      </c>
      <c r="K19" s="1">
        <f t="shared" si="3"/>
        <v>-0.16211646042910199</v>
      </c>
      <c r="L19" s="1"/>
      <c r="M19" s="1"/>
    </row>
    <row r="20" spans="1:13">
      <c r="B20"/>
      <c r="C20"/>
      <c r="D20"/>
      <c r="E20"/>
      <c r="F20"/>
      <c r="G20" s="3" t="s">
        <v>44</v>
      </c>
      <c r="H20" s="2" t="s">
        <v>45</v>
      </c>
      <c r="I20" s="2" t="s">
        <v>46</v>
      </c>
      <c r="J20" s="1">
        <f t="shared" si="2"/>
        <v>0.24954384550004199</v>
      </c>
      <c r="K20" s="1"/>
      <c r="L20" s="1"/>
      <c r="M20" s="1">
        <f t="shared" si="1"/>
        <v>-1.0670120115832E-2</v>
      </c>
    </row>
    <row r="21" spans="1:13">
      <c r="B21"/>
      <c r="C21"/>
      <c r="D21"/>
      <c r="E21"/>
      <c r="F21"/>
      <c r="H21" s="2" t="s">
        <v>47</v>
      </c>
      <c r="I21" s="2" t="s">
        <v>48</v>
      </c>
      <c r="J21" s="1"/>
      <c r="K21" s="1"/>
      <c r="L21" s="1">
        <f t="shared" si="4"/>
        <v>7.8461796018989994E-3</v>
      </c>
      <c r="M21" s="1">
        <f t="shared" si="1"/>
        <v>-0.199097564990391</v>
      </c>
    </row>
    <row r="22" spans="1:13">
      <c r="B22"/>
      <c r="C22"/>
      <c r="D22"/>
      <c r="E22"/>
      <c r="F22"/>
      <c r="G22" t="s">
        <v>59</v>
      </c>
      <c r="H22" s="2" t="s">
        <v>63</v>
      </c>
      <c r="J22" s="8">
        <f>$F$28</f>
        <v>0.75</v>
      </c>
      <c r="K22" s="8">
        <f>$F$29</f>
        <v>0.6767676767676768</v>
      </c>
      <c r="L22" s="8">
        <f>$F$30</f>
        <v>0.55555555555555558</v>
      </c>
      <c r="M22" s="8">
        <f>$F$31</f>
        <v>0.69696969696969702</v>
      </c>
    </row>
    <row r="23" spans="1:13">
      <c r="B23"/>
      <c r="C23"/>
      <c r="D23"/>
      <c r="E23"/>
      <c r="F23"/>
      <c r="H23" s="2" t="s">
        <v>65</v>
      </c>
      <c r="I23" s="9">
        <v>1.6150330000000001E-2</v>
      </c>
      <c r="J23" s="9"/>
      <c r="K23" s="9"/>
      <c r="L23" s="9"/>
      <c r="M23" s="9"/>
    </row>
    <row r="24" spans="1:13">
      <c r="B24"/>
      <c r="C24"/>
      <c r="D24"/>
      <c r="H24" s="2" t="s">
        <v>60</v>
      </c>
      <c r="I24" s="9">
        <v>-226.82429999999999</v>
      </c>
      <c r="J24" s="9"/>
      <c r="K24" s="9"/>
      <c r="L24" s="9"/>
      <c r="M24" s="9"/>
    </row>
    <row r="25" spans="1:13">
      <c r="H25" s="2" t="s">
        <v>61</v>
      </c>
      <c r="I25" s="9">
        <f>-16-165.0912</f>
        <v>-181.09119999999999</v>
      </c>
      <c r="J25" s="9"/>
      <c r="K25" s="9"/>
      <c r="L25" s="9"/>
      <c r="M25" s="9"/>
    </row>
    <row r="26" spans="1:13">
      <c r="A26" t="s">
        <v>64</v>
      </c>
    </row>
    <row r="27" spans="1:13">
      <c r="B27" s="1" t="s">
        <v>4</v>
      </c>
      <c r="C27" s="1" t="s">
        <v>14</v>
      </c>
      <c r="D27" s="1" t="s">
        <v>20</v>
      </c>
      <c r="E27" s="1" t="s">
        <v>23</v>
      </c>
    </row>
    <row r="28" spans="1:13">
      <c r="A28" t="s">
        <v>4</v>
      </c>
      <c r="B28" s="5">
        <v>18</v>
      </c>
      <c r="C28" s="5">
        <v>3</v>
      </c>
      <c r="D28" s="5">
        <v>2</v>
      </c>
      <c r="E28" s="5">
        <v>1</v>
      </c>
      <c r="F28" s="7">
        <f>B28/SUM(B28:E28)</f>
        <v>0.75</v>
      </c>
    </row>
    <row r="29" spans="1:13">
      <c r="A29" t="s">
        <v>14</v>
      </c>
      <c r="B29" s="5">
        <v>15</v>
      </c>
      <c r="C29" s="5">
        <v>67</v>
      </c>
      <c r="D29" s="5">
        <v>15</v>
      </c>
      <c r="E29" s="5">
        <v>2</v>
      </c>
      <c r="F29" s="7">
        <f>C29/SUM(B29:E29)</f>
        <v>0.6767676767676768</v>
      </c>
    </row>
    <row r="30" spans="1:13">
      <c r="A30" t="s">
        <v>20</v>
      </c>
      <c r="B30" s="5">
        <v>12</v>
      </c>
      <c r="C30" s="5">
        <v>24</v>
      </c>
      <c r="D30" s="5">
        <v>70</v>
      </c>
      <c r="E30" s="5">
        <v>20</v>
      </c>
      <c r="F30" s="7">
        <f>D30/SUM(B30:E30)</f>
        <v>0.55555555555555558</v>
      </c>
    </row>
    <row r="31" spans="1:13">
      <c r="A31" t="s">
        <v>23</v>
      </c>
      <c r="B31" s="6">
        <v>0</v>
      </c>
      <c r="C31" s="6">
        <v>2</v>
      </c>
      <c r="D31" s="6">
        <v>18</v>
      </c>
      <c r="E31" s="6">
        <v>46</v>
      </c>
      <c r="F31" s="7">
        <f>E31/SUM(B31:E31)</f>
        <v>0.69696969696969702</v>
      </c>
      <c r="H31" s="2"/>
      <c r="I31" s="2"/>
    </row>
    <row r="32" spans="1:13">
      <c r="B32" s="6">
        <v>45</v>
      </c>
      <c r="C32" s="6">
        <v>96</v>
      </c>
      <c r="D32" s="6">
        <v>105</v>
      </c>
      <c r="E32" s="6">
        <v>69</v>
      </c>
      <c r="F32" s="7">
        <f>(B28+C29+D30+E31)/SUM(B32:E32)</f>
        <v>0.63809523809523805</v>
      </c>
    </row>
  </sheetData>
  <mergeCells count="4">
    <mergeCell ref="H5:H7"/>
    <mergeCell ref="I24:M24"/>
    <mergeCell ref="I25:M25"/>
    <mergeCell ref="I23:M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zoomScale="70" zoomScaleNormal="70" workbookViewId="0">
      <selection activeCell="F9" sqref="F9"/>
    </sheetView>
  </sheetViews>
  <sheetFormatPr defaultColWidth="35.5703125" defaultRowHeight="15"/>
  <cols>
    <col min="3" max="3" width="81" bestFit="1" customWidth="1"/>
  </cols>
  <sheetData>
    <row r="1" spans="1:8">
      <c r="A1" s="10" t="s">
        <v>66</v>
      </c>
      <c r="B1" s="10"/>
      <c r="C1" s="4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s="10"/>
      <c r="B2" s="10"/>
      <c r="C2" s="4"/>
      <c r="D2" s="2" t="s">
        <v>73</v>
      </c>
      <c r="E2" s="2" t="s">
        <v>73</v>
      </c>
      <c r="F2" s="2" t="s">
        <v>73</v>
      </c>
      <c r="G2" s="2" t="s">
        <v>73</v>
      </c>
      <c r="H2" s="2" t="s">
        <v>73</v>
      </c>
    </row>
    <row r="3" spans="1:8">
      <c r="A3" s="10" t="s">
        <v>25</v>
      </c>
      <c r="B3" s="10" t="s">
        <v>26</v>
      </c>
      <c r="C3" s="2" t="s">
        <v>27</v>
      </c>
      <c r="D3" s="2" t="str">
        <f t="shared" ref="D3:D39" si="0">K82</f>
        <v>0.171 (0.02)</v>
      </c>
      <c r="E3" s="2" t="str">
        <f t="shared" ref="E3:E39" si="1">L82</f>
        <v>0.164 (0.025)</v>
      </c>
      <c r="F3" s="2" t="str">
        <f t="shared" ref="F3:F39" si="2">M82</f>
        <v>0.17 (0.022)</v>
      </c>
      <c r="G3" s="2" t="str">
        <f t="shared" ref="G3:G39" si="3">N82</f>
        <v>0.186 (0.025)</v>
      </c>
      <c r="H3" s="2" t="str">
        <f>$D$43</f>
        <v>0.172 (0.025)</v>
      </c>
    </row>
    <row r="4" spans="1:8">
      <c r="A4" s="10"/>
      <c r="B4" s="10"/>
      <c r="C4" s="2" t="s">
        <v>28</v>
      </c>
      <c r="D4" s="2" t="str">
        <f t="shared" si="0"/>
        <v>0.205 (0.024)</v>
      </c>
      <c r="E4" s="2" t="str">
        <f t="shared" si="1"/>
        <v>0.219 (0.017)</v>
      </c>
      <c r="F4" s="2" t="str">
        <f t="shared" si="2"/>
        <v>0.229 (0.015)</v>
      </c>
      <c r="G4" s="2" t="str">
        <f t="shared" si="3"/>
        <v>0.219 (0.017)</v>
      </c>
      <c r="H4" s="2" t="str">
        <f>$D$44</f>
        <v>0.22 (0.019)</v>
      </c>
    </row>
    <row r="5" spans="1:8">
      <c r="A5" s="10"/>
      <c r="B5" s="10"/>
      <c r="C5" s="2" t="s">
        <v>29</v>
      </c>
      <c r="D5" s="2" t="str">
        <f t="shared" si="0"/>
        <v>0.242 (0.072)</v>
      </c>
      <c r="E5" s="2" t="str">
        <f t="shared" si="1"/>
        <v>0.234 (0.072)</v>
      </c>
      <c r="F5" s="2" t="str">
        <f t="shared" si="2"/>
        <v>0.172 (0.051)</v>
      </c>
      <c r="G5" s="2" t="str">
        <f t="shared" si="3"/>
        <v>0.144 (0.039)</v>
      </c>
      <c r="H5" s="2" t="str">
        <f>$D$45</f>
        <v>0.195 (0.071)</v>
      </c>
    </row>
    <row r="6" spans="1:8">
      <c r="A6" s="10"/>
      <c r="B6" s="10" t="s">
        <v>74</v>
      </c>
      <c r="C6" s="2" t="s">
        <v>75</v>
      </c>
      <c r="D6" s="2" t="str">
        <f t="shared" si="0"/>
        <v>0.189 (0.045)</v>
      </c>
      <c r="E6" s="2" t="str">
        <f t="shared" si="1"/>
        <v>0.206 (0.045)</v>
      </c>
      <c r="F6" s="2" t="str">
        <f t="shared" si="2"/>
        <v>0.235 (0.044)</v>
      </c>
      <c r="G6" s="2" t="str">
        <f t="shared" si="3"/>
        <v>0.248 (0.047)</v>
      </c>
      <c r="H6" s="2" t="str">
        <f t="shared" ref="H6:H7" si="4">D46</f>
        <v>0.223 (0.049)</v>
      </c>
    </row>
    <row r="7" spans="1:8">
      <c r="A7" s="10"/>
      <c r="B7" s="10"/>
      <c r="C7" s="2" t="s">
        <v>76</v>
      </c>
      <c r="D7" s="2" t="str">
        <f t="shared" si="0"/>
        <v>0.111 (0.121)</v>
      </c>
      <c r="E7" s="2" t="str">
        <f t="shared" si="1"/>
        <v>0.067 (0.069)</v>
      </c>
      <c r="F7" s="2" t="str">
        <f t="shared" si="2"/>
        <v>0.041 (0.037)</v>
      </c>
      <c r="G7" s="2" t="str">
        <f t="shared" si="3"/>
        <v>0.062 (0.047)</v>
      </c>
      <c r="H7" s="2" t="str">
        <f t="shared" si="4"/>
        <v>0.063 (0.07)</v>
      </c>
    </row>
    <row r="8" spans="1:8">
      <c r="A8" s="10"/>
      <c r="B8" s="10" t="s">
        <v>30</v>
      </c>
      <c r="C8" s="2" t="s">
        <v>77</v>
      </c>
      <c r="D8" s="2" t="str">
        <f t="shared" si="0"/>
        <v>0.37 (0.072)</v>
      </c>
      <c r="E8" s="2" t="str">
        <f t="shared" si="1"/>
        <v>0.349 (0.066)</v>
      </c>
      <c r="F8" s="2" t="str">
        <f t="shared" si="2"/>
        <v>0.304 (0.055)</v>
      </c>
      <c r="G8" s="2" t="str">
        <f t="shared" si="3"/>
        <v>0.272 (0.047)</v>
      </c>
      <c r="H8" s="2" t="str">
        <f t="shared" ref="H8:H11" si="5">D48</f>
        <v>0.32 (0.069)</v>
      </c>
    </row>
    <row r="9" spans="1:8">
      <c r="A9" s="10"/>
      <c r="B9" s="10"/>
      <c r="C9" s="2" t="s">
        <v>31</v>
      </c>
      <c r="D9" s="2" t="str">
        <f t="shared" si="0"/>
        <v>0.23 (0.039)</v>
      </c>
      <c r="E9" s="2" t="str">
        <f t="shared" si="1"/>
        <v>0.243 (0.026)</v>
      </c>
      <c r="F9" s="2" t="str">
        <f t="shared" si="2"/>
        <v>0.231 (0.025)</v>
      </c>
      <c r="G9" s="2" t="str">
        <f t="shared" si="3"/>
        <v>0.208 (0.031)</v>
      </c>
      <c r="H9" s="2" t="str">
        <f t="shared" si="5"/>
        <v>0.23 (0.031)</v>
      </c>
    </row>
    <row r="10" spans="1:8">
      <c r="A10" s="10"/>
      <c r="B10" s="10"/>
      <c r="C10" s="2" t="s">
        <v>78</v>
      </c>
      <c r="D10" s="2" t="str">
        <f t="shared" si="0"/>
        <v>0.178 (0.047)</v>
      </c>
      <c r="E10" s="2" t="str">
        <f t="shared" si="1"/>
        <v>0.197 (0.038)</v>
      </c>
      <c r="F10" s="2" t="str">
        <f t="shared" si="2"/>
        <v>0.227 (0.032)</v>
      </c>
      <c r="G10" s="2" t="str">
        <f t="shared" si="3"/>
        <v>0.231 (0.033)</v>
      </c>
      <c r="H10" s="2" t="str">
        <f t="shared" si="5"/>
        <v>0.212 (0.041)</v>
      </c>
    </row>
    <row r="11" spans="1:8">
      <c r="A11" s="10"/>
      <c r="B11" s="10"/>
      <c r="C11" s="2" t="s">
        <v>79</v>
      </c>
      <c r="D11" s="2" t="str">
        <f t="shared" si="0"/>
        <v>0.138 (0.038)</v>
      </c>
      <c r="E11" s="2" t="str">
        <f t="shared" si="1"/>
        <v>0.136 (0.035)</v>
      </c>
      <c r="F11" s="2" t="str">
        <f t="shared" si="2"/>
        <v>0.165 (0.042)</v>
      </c>
      <c r="G11" s="2" t="str">
        <f t="shared" si="3"/>
        <v>0.19 (0.047)</v>
      </c>
      <c r="H11" s="2" t="str">
        <f t="shared" si="5"/>
        <v>0.158 (0.046)</v>
      </c>
    </row>
    <row r="12" spans="1:8">
      <c r="A12" s="10"/>
      <c r="B12" s="10" t="s">
        <v>32</v>
      </c>
      <c r="C12" s="2" t="s">
        <v>80</v>
      </c>
      <c r="D12" s="2" t="str">
        <f t="shared" si="0"/>
        <v>0.18 (0.095)</v>
      </c>
      <c r="E12" s="2" t="str">
        <f t="shared" si="1"/>
        <v>0.146 (0.059)</v>
      </c>
      <c r="F12" s="2" t="str">
        <f t="shared" si="2"/>
        <v>0.153 (0.054)</v>
      </c>
      <c r="G12" s="2" t="str">
        <f t="shared" si="3"/>
        <v>0.182 (0.057)</v>
      </c>
      <c r="H12" s="2" t="str">
        <f>$D$52</f>
        <v>0.161 (0.065)</v>
      </c>
    </row>
    <row r="13" spans="1:8">
      <c r="A13" s="10"/>
      <c r="B13" s="10"/>
      <c r="C13" s="2" t="s">
        <v>33</v>
      </c>
      <c r="D13" s="2" t="str">
        <f t="shared" si="0"/>
        <v>0.565 (0.149)</v>
      </c>
      <c r="E13" s="2" t="str">
        <f t="shared" si="1"/>
        <v>0.626 (0.07)</v>
      </c>
      <c r="F13" s="2" t="str">
        <f t="shared" si="2"/>
        <v>0.645 (0.057)</v>
      </c>
      <c r="G13" s="2" t="str">
        <f t="shared" si="3"/>
        <v>0.598 (0.061)</v>
      </c>
      <c r="H13" s="2" t="str">
        <f>$D$53</f>
        <v>0.618 (0.085)</v>
      </c>
    </row>
    <row r="14" spans="1:8" ht="17.25">
      <c r="A14" s="10"/>
      <c r="B14" s="2" t="s">
        <v>34</v>
      </c>
      <c r="C14" s="2" t="s">
        <v>35</v>
      </c>
      <c r="D14" s="2" t="str">
        <f t="shared" si="0"/>
        <v>0.028 (0.038)</v>
      </c>
      <c r="E14" s="2" t="str">
        <f t="shared" si="1"/>
        <v>0.011 (0.014)</v>
      </c>
      <c r="F14" s="2" t="str">
        <f t="shared" si="2"/>
        <v>0.009 (0.009)</v>
      </c>
      <c r="G14" s="2" t="str">
        <f t="shared" si="3"/>
        <v>0.013 (0.01)</v>
      </c>
      <c r="H14" s="2" t="str">
        <f>$D$54</f>
        <v>0.013 (0.019)</v>
      </c>
    </row>
    <row r="15" spans="1:8">
      <c r="A15" s="10"/>
      <c r="B15" s="10" t="s">
        <v>42</v>
      </c>
      <c r="C15" s="2" t="s">
        <v>84</v>
      </c>
      <c r="D15" s="2" t="str">
        <f t="shared" si="0"/>
        <v>0.128 (0.027)</v>
      </c>
      <c r="E15" s="2" t="str">
        <f t="shared" si="1"/>
        <v>0.138 (0.013)</v>
      </c>
      <c r="F15" s="2" t="str">
        <f t="shared" si="2"/>
        <v>0.146 (0.01)</v>
      </c>
      <c r="G15" s="2" t="str">
        <f t="shared" si="3"/>
        <v>0.143 (0.012)</v>
      </c>
      <c r="H15" s="2" t="str">
        <f t="shared" ref="H15:H17" si="6">D55</f>
        <v>0.14 (0.016)</v>
      </c>
    </row>
    <row r="16" spans="1:8">
      <c r="A16" s="10"/>
      <c r="B16" s="10"/>
      <c r="C16" s="2" t="s">
        <v>85</v>
      </c>
      <c r="D16" s="2" t="str">
        <f t="shared" si="0"/>
        <v>0.391 (0.038)</v>
      </c>
      <c r="E16" s="2" t="str">
        <f t="shared" si="1"/>
        <v>0.4 (0.043)</v>
      </c>
      <c r="F16" s="2" t="str">
        <f t="shared" si="2"/>
        <v>0.389 (0.035)</v>
      </c>
      <c r="G16" s="2" t="str">
        <f t="shared" si="3"/>
        <v>0.377 (0.036)</v>
      </c>
      <c r="H16" s="2" t="str">
        <f t="shared" si="6"/>
        <v>0.39 (0.039)</v>
      </c>
    </row>
    <row r="17" spans="1:8">
      <c r="A17" s="10"/>
      <c r="B17" s="10"/>
      <c r="C17" s="2" t="s">
        <v>43</v>
      </c>
      <c r="D17" s="2" t="str">
        <f t="shared" si="0"/>
        <v>0.125 (0.019)</v>
      </c>
      <c r="E17" s="2" t="str">
        <f t="shared" si="1"/>
        <v>0.113 (0.02)</v>
      </c>
      <c r="F17" s="2" t="str">
        <f t="shared" si="2"/>
        <v>0.097 (0.025)</v>
      </c>
      <c r="G17" s="2" t="str">
        <f t="shared" si="3"/>
        <v>0.08 (0.02)</v>
      </c>
      <c r="H17" s="2" t="str">
        <f t="shared" si="6"/>
        <v>0.102 (0.026)</v>
      </c>
    </row>
    <row r="18" spans="1:8">
      <c r="A18" s="10"/>
      <c r="B18" s="10" t="s">
        <v>86</v>
      </c>
      <c r="C18" s="2" t="s">
        <v>87</v>
      </c>
      <c r="D18" s="2" t="str">
        <f t="shared" si="0"/>
        <v>0.833 (0.024)</v>
      </c>
      <c r="E18" s="2" t="str">
        <f t="shared" si="1"/>
        <v>0.829 (0.029)</v>
      </c>
      <c r="F18" s="2" t="str">
        <f t="shared" si="2"/>
        <v>0.808 (0.027)</v>
      </c>
      <c r="G18" s="2" t="str">
        <f t="shared" si="3"/>
        <v>0.798 (0.029)</v>
      </c>
      <c r="H18" t="str">
        <f t="shared" ref="H18:H20" si="7">D58</f>
        <v>0.816 (0.031)</v>
      </c>
    </row>
    <row r="19" spans="1:8">
      <c r="A19" s="10"/>
      <c r="B19" s="10"/>
      <c r="C19" s="2" t="s">
        <v>88</v>
      </c>
      <c r="D19" s="2" t="str">
        <f t="shared" si="0"/>
        <v>0.12 (0.018)</v>
      </c>
      <c r="E19" s="2" t="str">
        <f t="shared" si="1"/>
        <v>0.125 (0.019)</v>
      </c>
      <c r="F19" s="2" t="str">
        <f t="shared" si="2"/>
        <v>0.137 (0.015)</v>
      </c>
      <c r="G19" s="2" t="str">
        <f t="shared" si="3"/>
        <v>0.14 (0.016)</v>
      </c>
      <c r="H19" t="str">
        <f t="shared" si="7"/>
        <v>0.131 (0.019)</v>
      </c>
    </row>
    <row r="20" spans="1:8">
      <c r="A20" s="10"/>
      <c r="B20" s="10"/>
      <c r="C20" s="2" t="s">
        <v>89</v>
      </c>
      <c r="D20" s="2" t="str">
        <f t="shared" si="0"/>
        <v>0.048 (0.01)</v>
      </c>
      <c r="E20" s="2" t="str">
        <f t="shared" si="1"/>
        <v>0.047 (0.011)</v>
      </c>
      <c r="F20" s="2" t="str">
        <f t="shared" si="2"/>
        <v>0.055 (0.013)</v>
      </c>
      <c r="G20" s="2" t="str">
        <f t="shared" si="3"/>
        <v>0.062 (0.014)</v>
      </c>
      <c r="H20" t="str">
        <f t="shared" si="7"/>
        <v>0.053 (0.014)</v>
      </c>
    </row>
    <row r="21" spans="1:8">
      <c r="A21" s="10"/>
      <c r="B21" s="2" t="s">
        <v>91</v>
      </c>
      <c r="C21" s="2" t="s">
        <v>92</v>
      </c>
      <c r="D21" s="2" t="str">
        <f t="shared" si="0"/>
        <v>0.821 (0.201)</v>
      </c>
      <c r="E21" s="2" t="str">
        <f t="shared" si="1"/>
        <v>0.878 (0.14)</v>
      </c>
      <c r="F21" s="2" t="str">
        <f t="shared" si="2"/>
        <v>0.927 (0.084)</v>
      </c>
      <c r="G21" s="2" t="str">
        <f t="shared" si="3"/>
        <v>0.9 (0.089)</v>
      </c>
      <c r="H21" s="2" t="str">
        <f t="shared" ref="H21:H31" si="8">D61</f>
        <v>0.891 (0.13)</v>
      </c>
    </row>
    <row r="22" spans="1:8">
      <c r="A22" s="10"/>
      <c r="B22" s="2" t="s">
        <v>93</v>
      </c>
      <c r="C22" s="2" t="s">
        <v>94</v>
      </c>
      <c r="D22" s="2" t="str">
        <f t="shared" si="0"/>
        <v>0.027 (0.022)</v>
      </c>
      <c r="E22" s="2" t="str">
        <f t="shared" si="1"/>
        <v>0.02 (0.013)</v>
      </c>
      <c r="F22" s="2" t="str">
        <f t="shared" si="2"/>
        <v>0.015 (0.009)</v>
      </c>
      <c r="G22" s="2" t="str">
        <f t="shared" si="3"/>
        <v>0.017 (0.01)</v>
      </c>
      <c r="H22" s="2" t="str">
        <f t="shared" si="8"/>
        <v>0.019 (0.014)</v>
      </c>
    </row>
    <row r="23" spans="1:8">
      <c r="A23" s="10"/>
      <c r="B23" s="2" t="s">
        <v>95</v>
      </c>
      <c r="C23" s="2" t="s">
        <v>96</v>
      </c>
      <c r="D23" s="2" t="str">
        <f t="shared" si="0"/>
        <v>0.025 (0.048)</v>
      </c>
      <c r="E23" s="2" t="str">
        <f t="shared" si="1"/>
        <v>0.025 (0.037)</v>
      </c>
      <c r="F23" s="2" t="str">
        <f t="shared" si="2"/>
        <v>0.015 (0.026)</v>
      </c>
      <c r="G23" s="2" t="str">
        <f t="shared" si="3"/>
        <v>0.02 (0.039)</v>
      </c>
      <c r="H23" s="2" t="str">
        <f t="shared" si="8"/>
        <v>0.02 (0.036)</v>
      </c>
    </row>
    <row r="24" spans="1:8">
      <c r="A24" s="10"/>
      <c r="B24" s="2" t="s">
        <v>97</v>
      </c>
      <c r="C24" s="2" t="s">
        <v>98</v>
      </c>
      <c r="D24" s="2" t="str">
        <f t="shared" si="0"/>
        <v>0.011 (0.022)</v>
      </c>
      <c r="E24" s="2" t="str">
        <f t="shared" si="1"/>
        <v>0.012 (0.025)</v>
      </c>
      <c r="F24" s="2" t="str">
        <f t="shared" si="2"/>
        <v>0.011 (0.025)</v>
      </c>
      <c r="G24" s="2" t="str">
        <f t="shared" si="3"/>
        <v>0.023 (0.04)</v>
      </c>
      <c r="H24" s="2" t="str">
        <f t="shared" si="8"/>
        <v>0.014 (0.029)</v>
      </c>
    </row>
    <row r="25" spans="1:8">
      <c r="A25" s="10"/>
      <c r="B25" s="2" t="s">
        <v>99</v>
      </c>
      <c r="C25" s="2" t="s">
        <v>50</v>
      </c>
      <c r="D25" s="2" t="str">
        <f t="shared" si="0"/>
        <v>0.016 (0.051)</v>
      </c>
      <c r="E25" s="2" t="str">
        <f t="shared" si="1"/>
        <v>0.004 (0.008)</v>
      </c>
      <c r="F25" s="2" t="str">
        <f t="shared" si="2"/>
        <v>0.004 (0.011)</v>
      </c>
      <c r="G25" s="2" t="str">
        <f t="shared" si="3"/>
        <v>0.004 (0.006)</v>
      </c>
      <c r="H25" s="2" t="str">
        <f t="shared" si="8"/>
        <v>0.006 (0.021)</v>
      </c>
    </row>
    <row r="26" spans="1:8">
      <c r="A26" s="10"/>
      <c r="B26" s="2" t="s">
        <v>100</v>
      </c>
      <c r="C26" s="2" t="s">
        <v>101</v>
      </c>
      <c r="D26" s="2" t="str">
        <f t="shared" si="0"/>
        <v>0.009 (0.009)</v>
      </c>
      <c r="E26" s="2" t="str">
        <f t="shared" si="1"/>
        <v>0.006 (0.005)</v>
      </c>
      <c r="F26" s="2" t="str">
        <f t="shared" si="2"/>
        <v>0.004 (0.003)</v>
      </c>
      <c r="G26" s="2" t="str">
        <f t="shared" si="3"/>
        <v>0.007 (0.006)</v>
      </c>
      <c r="H26" s="2" t="str">
        <f t="shared" si="8"/>
        <v>0.006 (0.006)</v>
      </c>
    </row>
    <row r="27" spans="1:8">
      <c r="A27" s="10"/>
      <c r="B27" s="2" t="s">
        <v>51</v>
      </c>
      <c r="C27" s="2" t="s">
        <v>52</v>
      </c>
      <c r="D27" s="2" t="str">
        <f t="shared" si="0"/>
        <v>0.02 (0.025)</v>
      </c>
      <c r="E27" s="2" t="str">
        <f t="shared" si="1"/>
        <v>0.017 (0.021)</v>
      </c>
      <c r="F27" s="2" t="str">
        <f t="shared" si="2"/>
        <v>0.007 (0.007)</v>
      </c>
      <c r="G27" s="2" t="str">
        <f t="shared" si="3"/>
        <v>0.009 (0.007)</v>
      </c>
      <c r="H27" s="2" t="str">
        <f t="shared" si="8"/>
        <v>0.012 (0.017)</v>
      </c>
    </row>
    <row r="28" spans="1:8">
      <c r="A28" s="10"/>
      <c r="B28" s="2" t="s">
        <v>53</v>
      </c>
      <c r="C28" s="2" t="s">
        <v>54</v>
      </c>
      <c r="D28" s="2" t="str">
        <f t="shared" si="0"/>
        <v>0.027 (0.037)</v>
      </c>
      <c r="E28" s="2" t="str">
        <f t="shared" si="1"/>
        <v>0.018 (0.031)</v>
      </c>
      <c r="F28" s="2" t="str">
        <f t="shared" si="2"/>
        <v>0.006 (0.009)</v>
      </c>
      <c r="G28" s="2" t="str">
        <f t="shared" si="3"/>
        <v>0.008 (0.01)</v>
      </c>
      <c r="H28" s="2" t="str">
        <f t="shared" si="8"/>
        <v>0.013 (0.024)</v>
      </c>
    </row>
    <row r="29" spans="1:8">
      <c r="A29" s="10"/>
      <c r="B29" s="2" t="s">
        <v>55</v>
      </c>
      <c r="C29" s="2" t="s">
        <v>56</v>
      </c>
      <c r="D29" s="2" t="str">
        <f t="shared" si="0"/>
        <v>0.018 (0.028)</v>
      </c>
      <c r="E29" s="2" t="str">
        <f t="shared" si="1"/>
        <v>0.008 (0.015)</v>
      </c>
      <c r="F29" s="2" t="str">
        <f t="shared" si="2"/>
        <v>0.004 (0.008)</v>
      </c>
      <c r="G29" s="2" t="str">
        <f t="shared" si="3"/>
        <v>0.004 (0.005)</v>
      </c>
      <c r="H29" s="2" t="str">
        <f t="shared" si="8"/>
        <v>0.007 (0.015)</v>
      </c>
    </row>
    <row r="30" spans="1:8">
      <c r="A30" s="10"/>
      <c r="B30" s="2" t="s">
        <v>57</v>
      </c>
      <c r="C30" s="2" t="s">
        <v>58</v>
      </c>
      <c r="D30" s="2" t="str">
        <f t="shared" si="0"/>
        <v>0.009 (0.013)</v>
      </c>
      <c r="E30" s="2" t="str">
        <f t="shared" si="1"/>
        <v>0.004 (0.008)</v>
      </c>
      <c r="F30" s="2" t="str">
        <f t="shared" si="2"/>
        <v>0.002 (0.003)</v>
      </c>
      <c r="G30" s="2" t="str">
        <f t="shared" si="3"/>
        <v>0.002 (0.003)</v>
      </c>
      <c r="H30" s="2" t="str">
        <f t="shared" si="8"/>
        <v>0.003 (0.007)</v>
      </c>
    </row>
    <row r="31" spans="1:8">
      <c r="B31" s="2" t="s">
        <v>102</v>
      </c>
      <c r="C31" s="2" t="s">
        <v>103</v>
      </c>
      <c r="D31" s="2" t="str">
        <f t="shared" si="0"/>
        <v>0.017 (0.025)</v>
      </c>
      <c r="E31" s="2" t="str">
        <f t="shared" si="1"/>
        <v>0.008 (0.01)</v>
      </c>
      <c r="F31" s="2" t="str">
        <f t="shared" si="2"/>
        <v>0.004 (0.005)</v>
      </c>
      <c r="G31" s="2" t="str">
        <f t="shared" si="3"/>
        <v>0.006 (0.005)</v>
      </c>
      <c r="H31" s="2" t="str">
        <f t="shared" si="8"/>
        <v>0.008 (0.012)</v>
      </c>
    </row>
    <row r="32" spans="1:8">
      <c r="A32" s="10" t="s">
        <v>36</v>
      </c>
      <c r="B32" s="10" t="s">
        <v>37</v>
      </c>
      <c r="C32" s="2" t="s">
        <v>81</v>
      </c>
      <c r="D32" s="2" t="str">
        <f t="shared" si="0"/>
        <v>0.277 (0.192)</v>
      </c>
      <c r="E32" s="2" t="str">
        <f t="shared" si="1"/>
        <v>0.192 (0.083)</v>
      </c>
      <c r="F32" s="2" t="str">
        <f t="shared" si="2"/>
        <v>0.208 (0.073)</v>
      </c>
      <c r="G32" s="2" t="str">
        <f t="shared" si="3"/>
        <v>0.274 (0.066)</v>
      </c>
      <c r="H32" s="2" t="str">
        <f t="shared" ref="H32:H35" si="9">D72</f>
        <v>0.227 (0.106)</v>
      </c>
    </row>
    <row r="33" spans="1:8">
      <c r="A33" s="10"/>
      <c r="B33" s="10"/>
      <c r="C33" s="2" t="s">
        <v>38</v>
      </c>
      <c r="D33" s="2" t="str">
        <f t="shared" si="0"/>
        <v>0.397 (0.044)</v>
      </c>
      <c r="E33" s="2" t="str">
        <f t="shared" si="1"/>
        <v>0.421 (0.027)</v>
      </c>
      <c r="F33" s="2" t="str">
        <f t="shared" si="2"/>
        <v>0.424 (0.021)</v>
      </c>
      <c r="G33" s="2" t="str">
        <f t="shared" si="3"/>
        <v>0.436 (0.018)</v>
      </c>
      <c r="H33" s="2" t="str">
        <f t="shared" si="9"/>
        <v>0.422 (0.029)</v>
      </c>
    </row>
    <row r="34" spans="1:8">
      <c r="A34" s="10"/>
      <c r="B34" s="10"/>
      <c r="C34" s="2" t="s">
        <v>82</v>
      </c>
      <c r="D34" s="2" t="str">
        <f t="shared" si="0"/>
        <v>0.244 (0.12)</v>
      </c>
      <c r="E34" s="2" t="str">
        <f t="shared" si="1"/>
        <v>0.291 (0.066)</v>
      </c>
      <c r="F34" s="2" t="str">
        <f t="shared" si="2"/>
        <v>0.281 (0.054)</v>
      </c>
      <c r="G34" s="2" t="str">
        <f t="shared" si="3"/>
        <v>0.229 (0.048)</v>
      </c>
      <c r="H34" s="2" t="str">
        <f t="shared" si="9"/>
        <v>0.267 (0.074)</v>
      </c>
    </row>
    <row r="35" spans="1:8">
      <c r="A35" s="10"/>
      <c r="B35" s="10"/>
      <c r="C35" s="2" t="s">
        <v>39</v>
      </c>
      <c r="D35" s="2" t="str">
        <f t="shared" si="0"/>
        <v>0.023 (0.016)</v>
      </c>
      <c r="E35" s="2" t="str">
        <f t="shared" si="1"/>
        <v>0.027 (0.009)</v>
      </c>
      <c r="F35" s="2" t="str">
        <f t="shared" si="2"/>
        <v>0.023 (0.009)</v>
      </c>
      <c r="G35" s="2" t="str">
        <f t="shared" si="3"/>
        <v>0.014 (0.006)</v>
      </c>
      <c r="H35" s="2" t="str">
        <f t="shared" si="9"/>
        <v>0.022 (0.011)</v>
      </c>
    </row>
    <row r="36" spans="1:8">
      <c r="A36" s="10"/>
      <c r="B36" s="10" t="s">
        <v>40</v>
      </c>
      <c r="C36" s="2" t="s">
        <v>41</v>
      </c>
      <c r="D36" s="2" t="str">
        <f t="shared" si="0"/>
        <v>0.329 (0.201)</v>
      </c>
      <c r="E36" s="2" t="str">
        <f t="shared" si="1"/>
        <v>0.27 (0.113)</v>
      </c>
      <c r="F36" s="2" t="str">
        <f t="shared" si="2"/>
        <v>0.29 (0.157)</v>
      </c>
      <c r="G36" s="2" t="str">
        <f t="shared" si="3"/>
        <v>0.261 (0.154)</v>
      </c>
      <c r="H36" s="2" t="str">
        <f t="shared" ref="H36:H37" si="10">D76</f>
        <v>0.283 (0.153)</v>
      </c>
    </row>
    <row r="37" spans="1:8">
      <c r="A37" s="10"/>
      <c r="B37" s="10"/>
      <c r="C37" s="2" t="s">
        <v>83</v>
      </c>
      <c r="D37" s="2" t="str">
        <f t="shared" si="0"/>
        <v>25.496 (10.946)</v>
      </c>
      <c r="E37" s="2" t="str">
        <f t="shared" si="1"/>
        <v>22.874 (10.323)</v>
      </c>
      <c r="F37" s="2" t="str">
        <f t="shared" si="2"/>
        <v>22.89 (11.821)</v>
      </c>
      <c r="G37" s="2" t="str">
        <f t="shared" si="3"/>
        <v>21.614 (10.543)</v>
      </c>
      <c r="H37" s="2" t="str">
        <f t="shared" si="10"/>
        <v>22.97 (10.983)</v>
      </c>
    </row>
    <row r="38" spans="1:8">
      <c r="A38" s="10" t="s">
        <v>90</v>
      </c>
      <c r="B38" s="2" t="s">
        <v>45</v>
      </c>
      <c r="C38" s="2" t="s">
        <v>46</v>
      </c>
      <c r="D38" s="2" t="str">
        <f t="shared" si="0"/>
        <v>24.604 (19.654)</v>
      </c>
      <c r="E38" s="2" t="str">
        <f t="shared" si="1"/>
        <v>15.724 (12.141)</v>
      </c>
      <c r="F38" s="2" t="str">
        <f t="shared" si="2"/>
        <v>11.293 (7.038)</v>
      </c>
      <c r="G38" s="2" t="str">
        <f t="shared" si="3"/>
        <v>9.493 (8.572)</v>
      </c>
      <c r="H38" s="2" t="str">
        <f t="shared" ref="H38:H39" si="11">D78</f>
        <v>14.112 (12.405)</v>
      </c>
    </row>
    <row r="39" spans="1:8">
      <c r="A39" s="10"/>
      <c r="B39" s="2" t="s">
        <v>47</v>
      </c>
      <c r="C39" s="2" t="s">
        <v>48</v>
      </c>
      <c r="D39" s="2" t="str">
        <f t="shared" si="0"/>
        <v>1.833 (1.874)</v>
      </c>
      <c r="E39" s="2" t="str">
        <f t="shared" si="1"/>
        <v>1.247 (1.438)</v>
      </c>
      <c r="F39" s="2" t="str">
        <f t="shared" si="2"/>
        <v>0.926 (1.26)</v>
      </c>
      <c r="G39" s="2" t="str">
        <f t="shared" si="3"/>
        <v>0.607 (0.808)</v>
      </c>
      <c r="H39" s="2" t="str">
        <f t="shared" si="11"/>
        <v>1.081 (1.387)</v>
      </c>
    </row>
    <row r="42" spans="1:8">
      <c r="A42" t="s">
        <v>141</v>
      </c>
      <c r="B42" t="s">
        <v>142</v>
      </c>
    </row>
    <row r="43" spans="1:8">
      <c r="A43" t="s">
        <v>104</v>
      </c>
      <c r="B43" s="1">
        <v>0.17211239443357501</v>
      </c>
      <c r="C43" s="1">
        <v>2.4537313606083799E-2</v>
      </c>
      <c r="D43" t="str">
        <f>ROUND(B43,3)&amp;" ("&amp;ROUND(C43,3)&amp;")"</f>
        <v>0.172 (0.025)</v>
      </c>
    </row>
    <row r="44" spans="1:8">
      <c r="A44" t="s">
        <v>106</v>
      </c>
      <c r="B44" s="1">
        <v>0.22026598928621</v>
      </c>
      <c r="C44" s="1">
        <v>1.9164620412684501E-2</v>
      </c>
      <c r="D44" t="str">
        <f>ROUND(B44,3)&amp;" ("&amp;ROUND(C44,3)&amp;")"</f>
        <v>0.22 (0.019)</v>
      </c>
    </row>
    <row r="45" spans="1:8">
      <c r="A45" t="s">
        <v>105</v>
      </c>
      <c r="B45" s="1">
        <v>0.19488663034449</v>
      </c>
      <c r="C45" s="1">
        <v>7.0864714291486705E-2</v>
      </c>
      <c r="D45" t="str">
        <f t="shared" ref="D45:D79" si="12">ROUND(B45,3)&amp;" ("&amp;ROUND(C45,3)&amp;")"</f>
        <v>0.195 (0.071)</v>
      </c>
    </row>
    <row r="46" spans="1:8">
      <c r="A46" t="s">
        <v>107</v>
      </c>
      <c r="B46" s="1">
        <v>0.222508952761444</v>
      </c>
      <c r="C46" s="1">
        <v>4.9495227290901202E-2</v>
      </c>
      <c r="D46" t="str">
        <f t="shared" si="12"/>
        <v>0.223 (0.049)</v>
      </c>
    </row>
    <row r="47" spans="1:8">
      <c r="A47" t="s">
        <v>108</v>
      </c>
      <c r="B47" s="1">
        <v>6.3316702101507305E-2</v>
      </c>
      <c r="C47" s="1">
        <v>7.0157805780169002E-2</v>
      </c>
      <c r="D47" t="str">
        <f t="shared" si="12"/>
        <v>0.063 (0.07)</v>
      </c>
    </row>
    <row r="48" spans="1:8">
      <c r="A48" t="s">
        <v>109</v>
      </c>
      <c r="B48" s="1">
        <v>0.32049228935699398</v>
      </c>
      <c r="C48" s="1">
        <v>6.8794592762182999E-2</v>
      </c>
      <c r="D48" t="str">
        <f t="shared" si="12"/>
        <v>0.32 (0.069)</v>
      </c>
    </row>
    <row r="49" spans="1:4">
      <c r="A49" t="s">
        <v>110</v>
      </c>
      <c r="B49" s="1">
        <v>0.229630066424762</v>
      </c>
      <c r="C49" s="1">
        <v>3.12137268207494E-2</v>
      </c>
      <c r="D49" t="str">
        <f t="shared" si="12"/>
        <v>0.23 (0.031)</v>
      </c>
    </row>
    <row r="50" spans="1:4">
      <c r="A50" t="s">
        <v>111</v>
      </c>
      <c r="B50" s="1">
        <v>0.21188417686899499</v>
      </c>
      <c r="C50" s="1">
        <v>4.13349101165736E-2</v>
      </c>
      <c r="D50" t="str">
        <f t="shared" si="12"/>
        <v>0.212 (0.041)</v>
      </c>
    </row>
    <row r="51" spans="1:4">
      <c r="A51" t="s">
        <v>112</v>
      </c>
      <c r="B51" s="1">
        <v>0.15776812506132601</v>
      </c>
      <c r="C51" s="1">
        <v>4.5804564493713902E-2</v>
      </c>
      <c r="D51" t="str">
        <f t="shared" si="12"/>
        <v>0.158 (0.046)</v>
      </c>
    </row>
    <row r="52" spans="1:4">
      <c r="A52" t="s">
        <v>113</v>
      </c>
      <c r="B52" s="1">
        <v>0.161041685540256</v>
      </c>
      <c r="C52" s="1">
        <v>6.4981362274815699E-2</v>
      </c>
      <c r="D52" t="str">
        <f t="shared" si="12"/>
        <v>0.161 (0.065)</v>
      </c>
    </row>
    <row r="53" spans="1:4">
      <c r="A53" t="s">
        <v>114</v>
      </c>
      <c r="B53" s="1">
        <v>0.61765234832638005</v>
      </c>
      <c r="C53" s="1">
        <v>8.5193274397187393E-2</v>
      </c>
      <c r="D53" t="str">
        <f t="shared" si="12"/>
        <v>0.618 (0.085)</v>
      </c>
    </row>
    <row r="54" spans="1:4">
      <c r="A54" t="s">
        <v>115</v>
      </c>
      <c r="B54" s="1">
        <v>1.3004337777063699E-2</v>
      </c>
      <c r="C54" s="1">
        <v>1.8764937234140602E-2</v>
      </c>
      <c r="D54" t="str">
        <f t="shared" si="12"/>
        <v>0.013 (0.019)</v>
      </c>
    </row>
    <row r="55" spans="1:4">
      <c r="A55" t="s">
        <v>122</v>
      </c>
      <c r="B55" s="1">
        <v>0.14045692284205399</v>
      </c>
      <c r="C55" s="1">
        <v>1.5967920336697802E-2</v>
      </c>
      <c r="D55" t="str">
        <f>ROUND(B55,3)&amp;" ("&amp;ROUND(C55,3)&amp;")"</f>
        <v>0.14 (0.016)</v>
      </c>
    </row>
    <row r="56" spans="1:4">
      <c r="A56" t="s">
        <v>123</v>
      </c>
      <c r="B56" s="1">
        <v>0.39032301087110499</v>
      </c>
      <c r="C56" s="1">
        <v>3.8926463768129298E-2</v>
      </c>
      <c r="D56" t="str">
        <f>ROUND(B56,3)&amp;" ("&amp;ROUND(C56,3)&amp;")"</f>
        <v>0.39 (0.039)</v>
      </c>
    </row>
    <row r="57" spans="1:4">
      <c r="A57" t="s">
        <v>124</v>
      </c>
      <c r="B57" s="1">
        <v>0.102204301237776</v>
      </c>
      <c r="C57" s="1">
        <v>2.6269902973595698E-2</v>
      </c>
      <c r="D57" t="str">
        <f>ROUND(B57,3)&amp;" ("&amp;ROUND(C57,3)&amp;")"</f>
        <v>0.102 (0.026)</v>
      </c>
    </row>
    <row r="58" spans="1:4">
      <c r="A58" t="s">
        <v>125</v>
      </c>
      <c r="B58" s="1">
        <v>0.81582152535525398</v>
      </c>
      <c r="C58" s="1">
        <v>3.07738830059879E-2</v>
      </c>
      <c r="D58" t="str">
        <f>ROUND(B58,3)&amp;" ("&amp;ROUND(C58,3)&amp;")"</f>
        <v>0.816 (0.031)</v>
      </c>
    </row>
    <row r="59" spans="1:4">
      <c r="A59" t="s">
        <v>126</v>
      </c>
      <c r="B59" s="1">
        <v>0.131364083483061</v>
      </c>
      <c r="C59" s="1">
        <v>1.8501464226350899E-2</v>
      </c>
      <c r="D59" t="str">
        <f>ROUND(B59,3)&amp;" ("&amp;ROUND(C59,3)&amp;")"</f>
        <v>0.131 (0.019)</v>
      </c>
    </row>
    <row r="60" spans="1:4">
      <c r="A60" t="s">
        <v>127</v>
      </c>
      <c r="B60" s="1">
        <v>5.2814391161685299E-2</v>
      </c>
      <c r="C60" s="1">
        <v>1.3776514154489701E-2</v>
      </c>
      <c r="D60" t="str">
        <f>ROUND(B60,3)&amp;" ("&amp;ROUND(C60,3)&amp;")"</f>
        <v>0.053 (0.014)</v>
      </c>
    </row>
    <row r="61" spans="1:4">
      <c r="A61" t="s">
        <v>128</v>
      </c>
      <c r="B61" s="1">
        <v>0.89111564226955797</v>
      </c>
      <c r="C61" s="1">
        <v>0.12997217676693201</v>
      </c>
      <c r="D61" t="str">
        <f t="shared" si="12"/>
        <v>0.891 (0.13)</v>
      </c>
    </row>
    <row r="62" spans="1:4">
      <c r="A62" t="s">
        <v>129</v>
      </c>
      <c r="B62" s="1">
        <v>1.88674432452327E-2</v>
      </c>
      <c r="C62" s="1">
        <v>1.37888440942808E-2</v>
      </c>
      <c r="D62" t="str">
        <f t="shared" si="12"/>
        <v>0.019 (0.014)</v>
      </c>
    </row>
    <row r="63" spans="1:4">
      <c r="A63" t="s">
        <v>130</v>
      </c>
      <c r="B63" s="1">
        <v>2.0484785627027401E-2</v>
      </c>
      <c r="C63" s="1">
        <v>3.6433221256561697E-2</v>
      </c>
      <c r="D63" t="str">
        <f t="shared" si="12"/>
        <v>0.02 (0.036)</v>
      </c>
    </row>
    <row r="64" spans="1:4">
      <c r="A64" t="s">
        <v>131</v>
      </c>
      <c r="B64" s="1">
        <v>1.39268828549473E-2</v>
      </c>
      <c r="C64" s="1">
        <v>2.8978510306456901E-2</v>
      </c>
      <c r="D64" t="str">
        <f t="shared" si="12"/>
        <v>0.014 (0.029)</v>
      </c>
    </row>
    <row r="65" spans="1:6">
      <c r="A65" t="s">
        <v>132</v>
      </c>
      <c r="B65" s="1">
        <v>5.83611310439313E-3</v>
      </c>
      <c r="C65" s="1">
        <v>2.0887412854901002E-2</v>
      </c>
      <c r="D65" t="str">
        <f t="shared" si="12"/>
        <v>0.006 (0.021)</v>
      </c>
    </row>
    <row r="66" spans="1:6">
      <c r="A66" t="s">
        <v>133</v>
      </c>
      <c r="B66" s="1">
        <v>5.90786275525685E-3</v>
      </c>
      <c r="C66" s="1">
        <v>5.6149349111658097E-3</v>
      </c>
      <c r="D66" t="str">
        <f t="shared" si="12"/>
        <v>0.006 (0.006)</v>
      </c>
    </row>
    <row r="67" spans="1:6">
      <c r="A67" t="s">
        <v>134</v>
      </c>
      <c r="B67" s="1">
        <v>1.24672273013938E-2</v>
      </c>
      <c r="C67" s="1">
        <v>1.67088957211141E-2</v>
      </c>
      <c r="D67" t="str">
        <f t="shared" si="12"/>
        <v>0.012 (0.017)</v>
      </c>
    </row>
    <row r="68" spans="1:6">
      <c r="A68" t="s">
        <v>135</v>
      </c>
      <c r="B68" s="1">
        <v>1.3096894185003099E-2</v>
      </c>
      <c r="C68" s="1">
        <v>2.4200235514209401E-2</v>
      </c>
      <c r="D68" t="str">
        <f t="shared" si="12"/>
        <v>0.013 (0.024)</v>
      </c>
    </row>
    <row r="69" spans="1:6">
      <c r="A69" t="s">
        <v>136</v>
      </c>
      <c r="B69" s="1">
        <v>7.3893581494779903E-3</v>
      </c>
      <c r="C69" s="1">
        <v>1.5176931690038101E-2</v>
      </c>
      <c r="D69" t="str">
        <f t="shared" si="12"/>
        <v>0.007 (0.015)</v>
      </c>
    </row>
    <row r="70" spans="1:6">
      <c r="A70" t="s">
        <v>137</v>
      </c>
      <c r="B70" s="1">
        <v>3.3910604279530801E-3</v>
      </c>
      <c r="C70" s="1">
        <v>7.1545997274850498E-3</v>
      </c>
      <c r="D70" t="str">
        <f t="shared" si="12"/>
        <v>0.003 (0.007)</v>
      </c>
    </row>
    <row r="71" spans="1:6">
      <c r="A71" t="s">
        <v>138</v>
      </c>
      <c r="B71" s="1">
        <v>7.5167300797572599E-3</v>
      </c>
      <c r="C71" s="1">
        <v>1.22017101145044E-2</v>
      </c>
      <c r="D71" t="str">
        <f t="shared" si="12"/>
        <v>0.008 (0.012)</v>
      </c>
    </row>
    <row r="72" spans="1:6">
      <c r="A72" t="s">
        <v>116</v>
      </c>
      <c r="B72" s="1">
        <v>0.22733654734870001</v>
      </c>
      <c r="C72" s="1">
        <v>0.10613914966429901</v>
      </c>
      <c r="D72" t="str">
        <f>ROUND(B72,3)&amp;" ("&amp;ROUND(C72,3)&amp;")"</f>
        <v>0.227 (0.106)</v>
      </c>
    </row>
    <row r="73" spans="1:6">
      <c r="A73" t="s">
        <v>117</v>
      </c>
      <c r="B73" s="1">
        <v>0.42184527744080602</v>
      </c>
      <c r="C73" s="1">
        <v>2.9189622903797601E-2</v>
      </c>
      <c r="D73" t="str">
        <f>ROUND(B73,3)&amp;" ("&amp;ROUND(C73,3)&amp;")"</f>
        <v>0.422 (0.029)</v>
      </c>
    </row>
    <row r="74" spans="1:6">
      <c r="A74" t="s">
        <v>118</v>
      </c>
      <c r="B74" s="1">
        <v>0.267396179461175</v>
      </c>
      <c r="C74" s="1">
        <v>7.3739005184365103E-2</v>
      </c>
      <c r="D74" t="str">
        <f>ROUND(B74,3)&amp;" ("&amp;ROUND(C74,3)&amp;")"</f>
        <v>0.267 (0.074)</v>
      </c>
    </row>
    <row r="75" spans="1:6">
      <c r="A75" t="s">
        <v>119</v>
      </c>
      <c r="B75" s="1">
        <v>2.2274336170708502E-2</v>
      </c>
      <c r="C75" s="1">
        <v>1.07500477029154E-2</v>
      </c>
      <c r="D75" t="str">
        <f>ROUND(B75,3)&amp;" ("&amp;ROUND(C75,3)&amp;")"</f>
        <v>0.022 (0.011)</v>
      </c>
    </row>
    <row r="76" spans="1:6">
      <c r="A76" t="s">
        <v>120</v>
      </c>
      <c r="B76" s="1">
        <v>0.28326344714192903</v>
      </c>
      <c r="C76" s="1">
        <v>0.15268951989597301</v>
      </c>
      <c r="D76" t="str">
        <f>ROUND(B76,3)&amp;" ("&amp;ROUND(C76,3)&amp;")"</f>
        <v>0.283 (0.153)</v>
      </c>
    </row>
    <row r="77" spans="1:6">
      <c r="A77" t="s">
        <v>121</v>
      </c>
      <c r="B77" s="1">
        <v>22.970027420049501</v>
      </c>
      <c r="C77" s="1">
        <v>10.9831396723122</v>
      </c>
      <c r="D77" t="str">
        <f>ROUND(B77,3)&amp;" ("&amp;ROUND(C77,3)&amp;")"</f>
        <v>22.97 (10.983)</v>
      </c>
    </row>
    <row r="78" spans="1:6">
      <c r="A78" t="s">
        <v>139</v>
      </c>
      <c r="B78" s="1">
        <v>14.1123864516079</v>
      </c>
      <c r="C78" s="1">
        <v>12.4048128590234</v>
      </c>
      <c r="D78" t="str">
        <f t="shared" si="12"/>
        <v>14.112 (12.405)</v>
      </c>
    </row>
    <row r="79" spans="1:6">
      <c r="A79" t="s">
        <v>140</v>
      </c>
      <c r="B79" s="1">
        <v>1.080697500813</v>
      </c>
      <c r="C79" s="1">
        <v>1.3870855771003501</v>
      </c>
      <c r="D79" t="str">
        <f t="shared" si="12"/>
        <v>1.081 (1.387)</v>
      </c>
    </row>
    <row r="80" spans="1:6">
      <c r="B80" t="s">
        <v>142</v>
      </c>
      <c r="F80" t="s">
        <v>143</v>
      </c>
    </row>
    <row r="81" spans="1:14">
      <c r="A81" t="s">
        <v>144</v>
      </c>
      <c r="B81" t="s">
        <v>4</v>
      </c>
      <c r="C81" t="s">
        <v>14</v>
      </c>
      <c r="D81" t="s">
        <v>20</v>
      </c>
      <c r="E81" t="s">
        <v>23</v>
      </c>
      <c r="F81" t="s">
        <v>4</v>
      </c>
      <c r="G81" t="s">
        <v>14</v>
      </c>
      <c r="H81" t="s">
        <v>20</v>
      </c>
      <c r="I81" t="s">
        <v>23</v>
      </c>
    </row>
    <row r="82" spans="1:14">
      <c r="A82" t="s">
        <v>104</v>
      </c>
      <c r="B82">
        <v>0.17135535620964601</v>
      </c>
      <c r="C82">
        <v>0.16434390120123499</v>
      </c>
      <c r="D82">
        <v>0.17028807887975</v>
      </c>
      <c r="E82">
        <v>0.18619058578912601</v>
      </c>
      <c r="F82" t="s">
        <v>104</v>
      </c>
      <c r="G82">
        <v>2.0111336559955E-2</v>
      </c>
      <c r="H82">
        <v>2.4731453385946199E-2</v>
      </c>
      <c r="I82">
        <v>2.1826226274475901E-2</v>
      </c>
      <c r="J82">
        <v>2.5368478124335798E-2</v>
      </c>
      <c r="K82" t="str">
        <f>ROUND(B82,3)&amp;" ("&amp;ROUND(G82,3)&amp;")"</f>
        <v>0.171 (0.02)</v>
      </c>
      <c r="L82" t="str">
        <f t="shared" ref="L82:N82" si="13">ROUND(C82,3)&amp;" ("&amp;ROUND(H82,3)&amp;")"</f>
        <v>0.164 (0.025)</v>
      </c>
      <c r="M82" t="str">
        <f t="shared" si="13"/>
        <v>0.17 (0.022)</v>
      </c>
      <c r="N82" t="str">
        <f t="shared" si="13"/>
        <v>0.186 (0.025)</v>
      </c>
    </row>
    <row r="83" spans="1:14">
      <c r="A83" t="s">
        <v>106</v>
      </c>
      <c r="B83">
        <v>0.20535176374143199</v>
      </c>
      <c r="C83">
        <v>0.21925341123782199</v>
      </c>
      <c r="D83">
        <v>0.22855065716734399</v>
      </c>
      <c r="E83">
        <v>0.21879435906361899</v>
      </c>
      <c r="F83" t="s">
        <v>106</v>
      </c>
      <c r="G83">
        <v>2.4386515778084102E-2</v>
      </c>
      <c r="H83">
        <v>1.68728543101903E-2</v>
      </c>
      <c r="I83">
        <v>1.53222635533567E-2</v>
      </c>
      <c r="J83">
        <v>1.7249721927254401E-2</v>
      </c>
      <c r="K83" t="str">
        <f t="shared" ref="K83:K117" si="14">ROUND(B83,3)&amp;" ("&amp;ROUND(G83,3)&amp;")"</f>
        <v>0.205 (0.024)</v>
      </c>
      <c r="L83" t="str">
        <f t="shared" ref="L83:L118" si="15">ROUND(C83,3)&amp;" ("&amp;ROUND(H83,3)&amp;")"</f>
        <v>0.219 (0.017)</v>
      </c>
      <c r="M83" t="str">
        <f t="shared" ref="M83:M118" si="16">ROUND(D83,3)&amp;" ("&amp;ROUND(I83,3)&amp;")"</f>
        <v>0.229 (0.015)</v>
      </c>
      <c r="N83" t="str">
        <f t="shared" ref="N83:N118" si="17">ROUND(E83,3)&amp;" ("&amp;ROUND(J83,3)&amp;")"</f>
        <v>0.219 (0.017)</v>
      </c>
    </row>
    <row r="84" spans="1:14">
      <c r="A84" t="s">
        <v>105</v>
      </c>
      <c r="B84">
        <v>0.241994143077463</v>
      </c>
      <c r="C84">
        <v>0.233714805657807</v>
      </c>
      <c r="D84">
        <v>0.172487476967432</v>
      </c>
      <c r="E84">
        <v>0.14422819848259</v>
      </c>
      <c r="F84" t="s">
        <v>105</v>
      </c>
      <c r="G84">
        <v>7.2477112575573405E-2</v>
      </c>
      <c r="H84">
        <v>7.2159051412562805E-2</v>
      </c>
      <c r="I84">
        <v>5.1287898648087298E-2</v>
      </c>
      <c r="J84">
        <v>3.8947047331811799E-2</v>
      </c>
      <c r="K84" t="str">
        <f t="shared" si="14"/>
        <v>0.242 (0.072)</v>
      </c>
      <c r="L84" t="str">
        <f t="shared" si="15"/>
        <v>0.234 (0.072)</v>
      </c>
      <c r="M84" t="str">
        <f t="shared" si="16"/>
        <v>0.172 (0.051)</v>
      </c>
      <c r="N84" t="str">
        <f t="shared" si="17"/>
        <v>0.144 (0.039)</v>
      </c>
    </row>
    <row r="85" spans="1:14">
      <c r="A85" t="s">
        <v>107</v>
      </c>
      <c r="B85">
        <v>0.18940174942553201</v>
      </c>
      <c r="C85">
        <v>0.205693921411818</v>
      </c>
      <c r="D85">
        <v>0.23544902688819799</v>
      </c>
      <c r="E85">
        <v>0.24780401618711001</v>
      </c>
      <c r="F85" t="s">
        <v>107</v>
      </c>
      <c r="G85">
        <v>4.50047435010398E-2</v>
      </c>
      <c r="H85">
        <v>4.4666651485337099E-2</v>
      </c>
      <c r="I85">
        <v>4.3907240120547898E-2</v>
      </c>
      <c r="J85">
        <v>4.7260504724502099E-2</v>
      </c>
      <c r="K85" t="str">
        <f t="shared" si="14"/>
        <v>0.189 (0.045)</v>
      </c>
      <c r="L85" t="str">
        <f t="shared" si="15"/>
        <v>0.206 (0.045)</v>
      </c>
      <c r="M85" t="str">
        <f t="shared" si="16"/>
        <v>0.235 (0.044)</v>
      </c>
      <c r="N85" t="str">
        <f t="shared" si="17"/>
        <v>0.248 (0.047)</v>
      </c>
    </row>
    <row r="86" spans="1:14">
      <c r="A86" t="s">
        <v>108</v>
      </c>
      <c r="B86">
        <v>0.110569108605498</v>
      </c>
      <c r="C86">
        <v>6.7136583897371704E-2</v>
      </c>
      <c r="D86">
        <v>4.0645776152681203E-2</v>
      </c>
      <c r="E86">
        <v>6.1684532239828699E-2</v>
      </c>
      <c r="F86" t="s">
        <v>108</v>
      </c>
      <c r="G86">
        <v>0.12117514404874601</v>
      </c>
      <c r="H86">
        <v>6.9001796091065395E-2</v>
      </c>
      <c r="I86">
        <v>3.6579617986530297E-2</v>
      </c>
      <c r="J86">
        <v>4.7274219519059898E-2</v>
      </c>
      <c r="K86" t="str">
        <f t="shared" si="14"/>
        <v>0.111 (0.121)</v>
      </c>
      <c r="L86" t="str">
        <f t="shared" si="15"/>
        <v>0.067 (0.069)</v>
      </c>
      <c r="M86" t="str">
        <f t="shared" si="16"/>
        <v>0.041 (0.037)</v>
      </c>
      <c r="N86" t="str">
        <f t="shared" si="17"/>
        <v>0.062 (0.047)</v>
      </c>
    </row>
    <row r="87" spans="1:14">
      <c r="A87" t="s">
        <v>109</v>
      </c>
      <c r="B87">
        <v>0.37041572107799597</v>
      </c>
      <c r="C87">
        <v>0.34936123980462203</v>
      </c>
      <c r="D87">
        <v>0.30437254999475299</v>
      </c>
      <c r="E87">
        <v>0.27229807142391899</v>
      </c>
      <c r="F87" t="s">
        <v>109</v>
      </c>
      <c r="G87">
        <v>7.2040031780205099E-2</v>
      </c>
      <c r="H87">
        <v>6.5903163841231793E-2</v>
      </c>
      <c r="I87">
        <v>5.5209385376871097E-2</v>
      </c>
      <c r="J87">
        <v>4.6715303726062397E-2</v>
      </c>
      <c r="K87" t="str">
        <f t="shared" si="14"/>
        <v>0.37 (0.072)</v>
      </c>
      <c r="L87" t="str">
        <f t="shared" si="15"/>
        <v>0.349 (0.066)</v>
      </c>
      <c r="M87" t="str">
        <f t="shared" si="16"/>
        <v>0.304 (0.055)</v>
      </c>
      <c r="N87" t="str">
        <f t="shared" si="17"/>
        <v>0.272 (0.047)</v>
      </c>
    </row>
    <row r="88" spans="1:14">
      <c r="A88" t="s">
        <v>110</v>
      </c>
      <c r="B88">
        <v>0.230426622051388</v>
      </c>
      <c r="C88">
        <v>0.24316187214767501</v>
      </c>
      <c r="D88">
        <v>0.23087481803160501</v>
      </c>
      <c r="E88">
        <v>0.20838952626075799</v>
      </c>
      <c r="F88" t="s">
        <v>110</v>
      </c>
      <c r="G88">
        <v>3.8736541883652699E-2</v>
      </c>
      <c r="H88">
        <v>2.5578996907381999E-2</v>
      </c>
      <c r="I88">
        <v>2.5040601767631201E-2</v>
      </c>
      <c r="J88">
        <v>3.05917309631091E-2</v>
      </c>
      <c r="K88" t="str">
        <f t="shared" si="14"/>
        <v>0.23 (0.039)</v>
      </c>
      <c r="L88" t="str">
        <f t="shared" si="15"/>
        <v>0.243 (0.026)</v>
      </c>
      <c r="M88" t="str">
        <f t="shared" si="16"/>
        <v>0.231 (0.025)</v>
      </c>
      <c r="N88" t="str">
        <f t="shared" si="17"/>
        <v>0.208 (0.031)</v>
      </c>
    </row>
    <row r="89" spans="1:14">
      <c r="A89" t="s">
        <v>111</v>
      </c>
      <c r="B89">
        <v>0.17842965378678799</v>
      </c>
      <c r="C89">
        <v>0.197418431429567</v>
      </c>
      <c r="D89">
        <v>0.22692473020524301</v>
      </c>
      <c r="E89">
        <v>0.23094080006578299</v>
      </c>
      <c r="F89" t="s">
        <v>111</v>
      </c>
      <c r="G89">
        <v>4.72250931739445E-2</v>
      </c>
      <c r="H89">
        <v>3.7922858150204797E-2</v>
      </c>
      <c r="I89">
        <v>3.2109275270451897E-2</v>
      </c>
      <c r="J89">
        <v>3.3266196943343401E-2</v>
      </c>
      <c r="K89" t="str">
        <f t="shared" si="14"/>
        <v>0.178 (0.047)</v>
      </c>
      <c r="L89" t="str">
        <f t="shared" si="15"/>
        <v>0.197 (0.038)</v>
      </c>
      <c r="M89" t="str">
        <f t="shared" si="16"/>
        <v>0.227 (0.032)</v>
      </c>
      <c r="N89" t="str">
        <f t="shared" si="17"/>
        <v>0.231 (0.033)</v>
      </c>
    </row>
    <row r="90" spans="1:14">
      <c r="A90" t="s">
        <v>112</v>
      </c>
      <c r="B90">
        <v>0.138370277890243</v>
      </c>
      <c r="C90">
        <v>0.136387856318918</v>
      </c>
      <c r="D90">
        <v>0.164510488628341</v>
      </c>
      <c r="E90">
        <v>0.18990523734296899</v>
      </c>
      <c r="F90" t="s">
        <v>112</v>
      </c>
      <c r="G90">
        <v>3.8404583449881402E-2</v>
      </c>
      <c r="H90">
        <v>3.5468516882192998E-2</v>
      </c>
      <c r="I90">
        <v>4.2450378458216698E-2</v>
      </c>
      <c r="J90">
        <v>4.6985516366968003E-2</v>
      </c>
      <c r="K90" t="str">
        <f t="shared" si="14"/>
        <v>0.138 (0.038)</v>
      </c>
      <c r="L90" t="str">
        <f t="shared" si="15"/>
        <v>0.136 (0.035)</v>
      </c>
      <c r="M90" t="str">
        <f t="shared" si="16"/>
        <v>0.165 (0.042)</v>
      </c>
      <c r="N90" t="str">
        <f t="shared" si="17"/>
        <v>0.19 (0.047)</v>
      </c>
    </row>
    <row r="91" spans="1:14">
      <c r="A91" t="s">
        <v>113</v>
      </c>
      <c r="B91">
        <v>0.17983424180872001</v>
      </c>
      <c r="C91">
        <v>0.14569747434827099</v>
      </c>
      <c r="D91">
        <v>0.15347368950097401</v>
      </c>
      <c r="E91">
        <v>0.18165065403988301</v>
      </c>
      <c r="F91" t="s">
        <v>113</v>
      </c>
      <c r="G91">
        <v>9.4624340286822498E-2</v>
      </c>
      <c r="H91">
        <v>5.9483165793689098E-2</v>
      </c>
      <c r="I91">
        <v>5.3503338480134902E-2</v>
      </c>
      <c r="J91">
        <v>5.74282063933036E-2</v>
      </c>
      <c r="K91" t="str">
        <f t="shared" si="14"/>
        <v>0.18 (0.095)</v>
      </c>
      <c r="L91" t="str">
        <f t="shared" si="15"/>
        <v>0.146 (0.059)</v>
      </c>
      <c r="M91" t="str">
        <f t="shared" si="16"/>
        <v>0.153 (0.054)</v>
      </c>
      <c r="N91" t="str">
        <f t="shared" si="17"/>
        <v>0.182 (0.057)</v>
      </c>
    </row>
    <row r="92" spans="1:14">
      <c r="A92" t="s">
        <v>114</v>
      </c>
      <c r="B92">
        <v>0.56457648834402496</v>
      </c>
      <c r="C92">
        <v>0.62644697672524696</v>
      </c>
      <c r="D92">
        <v>0.645297027272561</v>
      </c>
      <c r="E92">
        <v>0.59796304518965204</v>
      </c>
      <c r="F92" t="s">
        <v>114</v>
      </c>
      <c r="G92">
        <v>0.14893016706678899</v>
      </c>
      <c r="H92">
        <v>7.0268399373327198E-2</v>
      </c>
      <c r="I92">
        <v>5.7484568967055401E-2</v>
      </c>
      <c r="J92">
        <v>6.0527429679196401E-2</v>
      </c>
      <c r="K92" t="str">
        <f t="shared" si="14"/>
        <v>0.565 (0.149)</v>
      </c>
      <c r="L92" t="str">
        <f t="shared" si="15"/>
        <v>0.626 (0.07)</v>
      </c>
      <c r="M92" t="str">
        <f t="shared" si="16"/>
        <v>0.645 (0.057)</v>
      </c>
      <c r="N92" t="str">
        <f t="shared" si="17"/>
        <v>0.598 (0.061)</v>
      </c>
    </row>
    <row r="93" spans="1:14">
      <c r="A93" t="s">
        <v>115</v>
      </c>
      <c r="B93">
        <v>2.8146922376692501E-2</v>
      </c>
      <c r="C93">
        <v>1.0591542515670399E-2</v>
      </c>
      <c r="D93">
        <v>8.66611484442599E-3</v>
      </c>
      <c r="E93">
        <v>1.30873152558668E-2</v>
      </c>
      <c r="F93" t="s">
        <v>115</v>
      </c>
      <c r="G93">
        <v>3.78805937280417E-2</v>
      </c>
      <c r="H93">
        <v>1.43195666703652E-2</v>
      </c>
      <c r="I93">
        <v>9.2772716241745698E-3</v>
      </c>
      <c r="J93">
        <v>9.5058663049394504E-3</v>
      </c>
      <c r="K93" t="str">
        <f t="shared" si="14"/>
        <v>0.028 (0.038)</v>
      </c>
      <c r="L93" t="str">
        <f t="shared" si="15"/>
        <v>0.011 (0.014)</v>
      </c>
      <c r="M93" t="str">
        <f t="shared" si="16"/>
        <v>0.009 (0.009)</v>
      </c>
      <c r="N93" t="str">
        <f t="shared" si="17"/>
        <v>0.013 (0.01)</v>
      </c>
    </row>
    <row r="94" spans="1:14">
      <c r="A94" t="s">
        <v>122</v>
      </c>
      <c r="B94">
        <v>0.128392429711606</v>
      </c>
      <c r="C94">
        <v>0.13807426665806299</v>
      </c>
      <c r="D94">
        <v>0.146312415014722</v>
      </c>
      <c r="E94">
        <v>0.142729538876882</v>
      </c>
      <c r="F94" t="s">
        <v>122</v>
      </c>
      <c r="G94">
        <v>2.68754798098359E-2</v>
      </c>
      <c r="H94">
        <v>1.3401909818307699E-2</v>
      </c>
      <c r="I94">
        <v>1.0337184073170001E-2</v>
      </c>
      <c r="J94">
        <v>1.15386914662363E-2</v>
      </c>
      <c r="K94" t="str">
        <f t="shared" si="14"/>
        <v>0.128 (0.027)</v>
      </c>
      <c r="L94" t="str">
        <f t="shared" si="15"/>
        <v>0.138 (0.013)</v>
      </c>
      <c r="M94" t="str">
        <f t="shared" si="16"/>
        <v>0.146 (0.01)</v>
      </c>
      <c r="N94" t="str">
        <f t="shared" si="17"/>
        <v>0.143 (0.012)</v>
      </c>
    </row>
    <row r="95" spans="1:14">
      <c r="A95" t="s">
        <v>123</v>
      </c>
      <c r="B95">
        <v>0.39126927087501701</v>
      </c>
      <c r="C95">
        <v>0.40035262654742498</v>
      </c>
      <c r="D95">
        <v>0.38944677711522202</v>
      </c>
      <c r="E95">
        <v>0.37708503607784499</v>
      </c>
      <c r="F95" t="s">
        <v>123</v>
      </c>
      <c r="G95">
        <v>3.8282366151563801E-2</v>
      </c>
      <c r="H95">
        <v>4.3034198177402297E-2</v>
      </c>
      <c r="I95">
        <v>3.48036390731572E-2</v>
      </c>
      <c r="J95">
        <v>3.5878103234902099E-2</v>
      </c>
      <c r="K95" t="str">
        <f t="shared" si="14"/>
        <v>0.391 (0.038)</v>
      </c>
      <c r="L95" t="str">
        <f t="shared" si="15"/>
        <v>0.4 (0.043)</v>
      </c>
      <c r="M95" t="str">
        <f t="shared" si="16"/>
        <v>0.389 (0.035)</v>
      </c>
      <c r="N95" t="str">
        <f t="shared" si="17"/>
        <v>0.377 (0.036)</v>
      </c>
    </row>
    <row r="96" spans="1:14">
      <c r="A96" t="s">
        <v>124</v>
      </c>
      <c r="B96">
        <v>0.12501217441250501</v>
      </c>
      <c r="C96">
        <v>0.11315287243722</v>
      </c>
      <c r="D96">
        <v>9.6694364843720806E-2</v>
      </c>
      <c r="E96">
        <v>8.0481492445986999E-2</v>
      </c>
      <c r="F96" t="s">
        <v>124</v>
      </c>
      <c r="G96">
        <v>1.9262656764648198E-2</v>
      </c>
      <c r="H96">
        <v>2.0397706944509601E-2</v>
      </c>
      <c r="I96">
        <v>2.4834579504013899E-2</v>
      </c>
      <c r="J96">
        <v>1.95668535647739E-2</v>
      </c>
      <c r="K96" t="str">
        <f t="shared" si="14"/>
        <v>0.125 (0.019)</v>
      </c>
      <c r="L96" t="str">
        <f t="shared" si="15"/>
        <v>0.113 (0.02)</v>
      </c>
      <c r="M96" t="str">
        <f t="shared" si="16"/>
        <v>0.097 (0.025)</v>
      </c>
      <c r="N96" t="str">
        <f t="shared" si="17"/>
        <v>0.08 (0.02)</v>
      </c>
    </row>
    <row r="97" spans="1:14">
      <c r="A97" t="s">
        <v>125</v>
      </c>
      <c r="B97">
        <v>0.83257113747165101</v>
      </c>
      <c r="C97">
        <v>0.828659773635396</v>
      </c>
      <c r="D97">
        <v>0.80831313857978804</v>
      </c>
      <c r="E97">
        <v>0.79846176059137397</v>
      </c>
      <c r="F97" t="s">
        <v>125</v>
      </c>
      <c r="G97">
        <v>2.4398151883049699E-2</v>
      </c>
      <c r="H97">
        <v>2.93638818085676E-2</v>
      </c>
      <c r="I97">
        <v>2.69557702735405E-2</v>
      </c>
      <c r="J97">
        <v>2.93395054246725E-2</v>
      </c>
      <c r="K97" t="str">
        <f t="shared" si="14"/>
        <v>0.833 (0.024)</v>
      </c>
      <c r="L97" t="str">
        <f t="shared" si="15"/>
        <v>0.829 (0.029)</v>
      </c>
      <c r="M97" t="str">
        <f t="shared" si="16"/>
        <v>0.808 (0.027)</v>
      </c>
      <c r="N97" t="str">
        <f t="shared" si="17"/>
        <v>0.798 (0.029)</v>
      </c>
    </row>
    <row r="98" spans="1:14">
      <c r="A98" t="s">
        <v>126</v>
      </c>
      <c r="B98">
        <v>0.119839267255845</v>
      </c>
      <c r="C98">
        <v>0.12476323734903801</v>
      </c>
      <c r="D98">
        <v>0.13676213802749301</v>
      </c>
      <c r="E98">
        <v>0.13984962307618601</v>
      </c>
      <c r="F98" t="s">
        <v>126</v>
      </c>
      <c r="G98">
        <v>1.81108736802458E-2</v>
      </c>
      <c r="H98">
        <v>1.8982223713710701E-2</v>
      </c>
      <c r="I98">
        <v>1.5010795460535501E-2</v>
      </c>
      <c r="J98">
        <v>1.5903710375264501E-2</v>
      </c>
      <c r="K98" t="str">
        <f t="shared" si="14"/>
        <v>0.12 (0.018)</v>
      </c>
      <c r="L98" t="str">
        <f t="shared" si="15"/>
        <v>0.125 (0.019)</v>
      </c>
      <c r="M98" t="str">
        <f t="shared" si="16"/>
        <v>0.137 (0.015)</v>
      </c>
      <c r="N98" t="str">
        <f t="shared" si="17"/>
        <v>0.14 (0.016)</v>
      </c>
    </row>
    <row r="99" spans="1:14">
      <c r="A99" t="s">
        <v>127</v>
      </c>
      <c r="B99">
        <v>4.7589595272503497E-2</v>
      </c>
      <c r="C99">
        <v>4.6576989015566499E-2</v>
      </c>
      <c r="D99">
        <v>5.4924723392718498E-2</v>
      </c>
      <c r="E99">
        <v>6.1688616332440098E-2</v>
      </c>
      <c r="F99" t="s">
        <v>127</v>
      </c>
      <c r="G99">
        <v>1.0022365842755799E-2</v>
      </c>
      <c r="H99">
        <v>1.11010589347893E-2</v>
      </c>
      <c r="I99">
        <v>1.3403605284023999E-2</v>
      </c>
      <c r="J99">
        <v>1.43069251241696E-2</v>
      </c>
      <c r="K99" t="str">
        <f t="shared" si="14"/>
        <v>0.048 (0.01)</v>
      </c>
      <c r="L99" t="str">
        <f t="shared" si="15"/>
        <v>0.047 (0.011)</v>
      </c>
      <c r="M99" t="str">
        <f t="shared" si="16"/>
        <v>0.055 (0.013)</v>
      </c>
      <c r="N99" t="str">
        <f t="shared" si="17"/>
        <v>0.062 (0.014)</v>
      </c>
    </row>
    <row r="100" spans="1:14">
      <c r="A100" t="s">
        <v>128</v>
      </c>
      <c r="B100">
        <v>0.82086346515762498</v>
      </c>
      <c r="C100">
        <v>0.87816667955189898</v>
      </c>
      <c r="D100">
        <v>0.92714825538415802</v>
      </c>
      <c r="E100">
        <v>0.900115990297081</v>
      </c>
      <c r="F100" t="s">
        <v>128</v>
      </c>
      <c r="G100">
        <v>0.20113165250460499</v>
      </c>
      <c r="H100">
        <v>0.14041180602644601</v>
      </c>
      <c r="I100">
        <v>8.4157887682388202E-2</v>
      </c>
      <c r="J100">
        <v>8.8674506222237395E-2</v>
      </c>
      <c r="K100" t="str">
        <f t="shared" si="14"/>
        <v>0.821 (0.201)</v>
      </c>
      <c r="L100" t="str">
        <f t="shared" si="15"/>
        <v>0.878 (0.14)</v>
      </c>
      <c r="M100" t="str">
        <f t="shared" si="16"/>
        <v>0.927 (0.084)</v>
      </c>
      <c r="N100" t="str">
        <f t="shared" si="17"/>
        <v>0.9 (0.089)</v>
      </c>
    </row>
    <row r="101" spans="1:14">
      <c r="A101" t="s">
        <v>129</v>
      </c>
      <c r="B101">
        <v>2.7431099893980199E-2</v>
      </c>
      <c r="C101">
        <v>2.0490979746634299E-2</v>
      </c>
      <c r="D101">
        <v>1.48841648824107E-2</v>
      </c>
      <c r="E101">
        <v>1.7085126937524099E-2</v>
      </c>
      <c r="F101" t="s">
        <v>129</v>
      </c>
      <c r="G101">
        <v>2.2303406370122E-2</v>
      </c>
      <c r="H101">
        <v>1.3048884949109E-2</v>
      </c>
      <c r="I101">
        <v>9.3072149895553694E-3</v>
      </c>
      <c r="J101">
        <v>1.0283361787831E-2</v>
      </c>
      <c r="K101" t="str">
        <f t="shared" si="14"/>
        <v>0.027 (0.022)</v>
      </c>
      <c r="L101" t="str">
        <f t="shared" si="15"/>
        <v>0.02 (0.013)</v>
      </c>
      <c r="M101" t="str">
        <f t="shared" si="16"/>
        <v>0.015 (0.009)</v>
      </c>
      <c r="N101" t="str">
        <f t="shared" si="17"/>
        <v>0.017 (0.01)</v>
      </c>
    </row>
    <row r="102" spans="1:14">
      <c r="A102" t="s">
        <v>130</v>
      </c>
      <c r="B102">
        <v>2.5221150191928301E-2</v>
      </c>
      <c r="C102">
        <v>2.4503207210966001E-2</v>
      </c>
      <c r="D102">
        <v>1.52439312084402E-2</v>
      </c>
      <c r="E102">
        <v>1.9780218039679501E-2</v>
      </c>
      <c r="F102" t="s">
        <v>130</v>
      </c>
      <c r="G102">
        <v>4.78148801119943E-2</v>
      </c>
      <c r="H102">
        <v>3.7385135006700203E-2</v>
      </c>
      <c r="I102">
        <v>2.6401825851467602E-2</v>
      </c>
      <c r="J102">
        <v>3.9379986447538498E-2</v>
      </c>
      <c r="K102" t="str">
        <f t="shared" si="14"/>
        <v>0.025 (0.048)</v>
      </c>
      <c r="L102" t="str">
        <f t="shared" si="15"/>
        <v>0.025 (0.037)</v>
      </c>
      <c r="M102" t="str">
        <f t="shared" si="16"/>
        <v>0.015 (0.026)</v>
      </c>
      <c r="N102" t="str">
        <f t="shared" si="17"/>
        <v>0.02 (0.039)</v>
      </c>
    </row>
    <row r="103" spans="1:14">
      <c r="A103" t="s">
        <v>131</v>
      </c>
      <c r="B103">
        <v>1.0598440629150999E-2</v>
      </c>
      <c r="C103">
        <v>1.19811645564292E-2</v>
      </c>
      <c r="D103">
        <v>1.13301992135986E-2</v>
      </c>
      <c r="E103">
        <v>2.27561674804573E-2</v>
      </c>
      <c r="F103" t="s">
        <v>131</v>
      </c>
      <c r="G103">
        <v>2.1725595054507298E-2</v>
      </c>
      <c r="H103">
        <v>2.5497710755224799E-2</v>
      </c>
      <c r="I103">
        <v>2.5398214096396799E-2</v>
      </c>
      <c r="J103">
        <v>3.9689215481034101E-2</v>
      </c>
      <c r="K103" t="str">
        <f t="shared" si="14"/>
        <v>0.011 (0.022)</v>
      </c>
      <c r="L103" t="str">
        <f t="shared" si="15"/>
        <v>0.012 (0.025)</v>
      </c>
      <c r="M103" t="str">
        <f t="shared" si="16"/>
        <v>0.011 (0.025)</v>
      </c>
      <c r="N103" t="str">
        <f t="shared" si="17"/>
        <v>0.023 (0.04)</v>
      </c>
    </row>
    <row r="104" spans="1:14">
      <c r="A104" t="s">
        <v>132</v>
      </c>
      <c r="B104">
        <v>1.5917394862915098E-2</v>
      </c>
      <c r="C104">
        <v>3.9149461397619597E-3</v>
      </c>
      <c r="D104">
        <v>4.2960279804598496E-3</v>
      </c>
      <c r="E104">
        <v>4.2778998795249996E-3</v>
      </c>
      <c r="F104" t="s">
        <v>132</v>
      </c>
      <c r="G104">
        <v>5.0576449684497302E-2</v>
      </c>
      <c r="H104">
        <v>7.5883710041415899E-3</v>
      </c>
      <c r="I104">
        <v>1.0520732714083001E-2</v>
      </c>
      <c r="J104">
        <v>5.5784258349917803E-3</v>
      </c>
      <c r="K104" t="str">
        <f t="shared" si="14"/>
        <v>0.016 (0.051)</v>
      </c>
      <c r="L104" t="str">
        <f t="shared" si="15"/>
        <v>0.004 (0.008)</v>
      </c>
      <c r="M104" t="str">
        <f t="shared" si="16"/>
        <v>0.004 (0.011)</v>
      </c>
      <c r="N104" t="str">
        <f t="shared" si="17"/>
        <v>0.004 (0.006)</v>
      </c>
    </row>
    <row r="105" spans="1:14">
      <c r="A105" t="s">
        <v>133</v>
      </c>
      <c r="B105">
        <v>8.7134010141128003E-3</v>
      </c>
      <c r="C105">
        <v>5.9612350811504801E-3</v>
      </c>
      <c r="D105">
        <v>4.1321113581662197E-3</v>
      </c>
      <c r="E105">
        <v>6.7061371285932099E-3</v>
      </c>
      <c r="F105" t="s">
        <v>133</v>
      </c>
      <c r="G105">
        <v>8.6908670378981808E-3</v>
      </c>
      <c r="H105">
        <v>4.8846829571948802E-3</v>
      </c>
      <c r="I105">
        <v>3.2605162090415798E-3</v>
      </c>
      <c r="J105">
        <v>6.0322578058438301E-3</v>
      </c>
      <c r="K105" t="str">
        <f t="shared" si="14"/>
        <v>0.009 (0.009)</v>
      </c>
      <c r="L105" t="str">
        <f t="shared" si="15"/>
        <v>0.006 (0.005)</v>
      </c>
      <c r="M105" t="str">
        <f t="shared" si="16"/>
        <v>0.004 (0.003)</v>
      </c>
      <c r="N105" t="str">
        <f t="shared" si="17"/>
        <v>0.007 (0.006)</v>
      </c>
    </row>
    <row r="106" spans="1:14">
      <c r="A106" t="s">
        <v>134</v>
      </c>
      <c r="B106">
        <v>2.04159588911638E-2</v>
      </c>
      <c r="C106">
        <v>1.6834251585279601E-2</v>
      </c>
      <c r="D106">
        <v>7.0990834025612204E-3</v>
      </c>
      <c r="E106">
        <v>9.3763266721869094E-3</v>
      </c>
      <c r="F106" t="s">
        <v>134</v>
      </c>
      <c r="G106">
        <v>2.5224500676223401E-2</v>
      </c>
      <c r="H106">
        <v>2.1052695133334898E-2</v>
      </c>
      <c r="I106">
        <v>7.3439249735899803E-3</v>
      </c>
      <c r="J106">
        <v>7.2711057074832898E-3</v>
      </c>
      <c r="K106" t="str">
        <f t="shared" si="14"/>
        <v>0.02 (0.025)</v>
      </c>
      <c r="L106" t="str">
        <f t="shared" si="15"/>
        <v>0.017 (0.021)</v>
      </c>
      <c r="M106" t="str">
        <f t="shared" si="16"/>
        <v>0.007 (0.007)</v>
      </c>
      <c r="N106" t="str">
        <f t="shared" si="17"/>
        <v>0.009 (0.007)</v>
      </c>
    </row>
    <row r="107" spans="1:14">
      <c r="A107" t="s">
        <v>135</v>
      </c>
      <c r="B107">
        <v>2.6747625134041601E-2</v>
      </c>
      <c r="C107">
        <v>1.80647289276137E-2</v>
      </c>
      <c r="D107">
        <v>5.8190838468461098E-3</v>
      </c>
      <c r="E107">
        <v>8.3574022648455308E-3</v>
      </c>
      <c r="F107" t="s">
        <v>135</v>
      </c>
      <c r="G107">
        <v>3.6889999465456597E-2</v>
      </c>
      <c r="H107">
        <v>3.1139828568879299E-2</v>
      </c>
      <c r="I107">
        <v>8.5907742060917398E-3</v>
      </c>
      <c r="J107">
        <v>9.6667463254147008E-3</v>
      </c>
      <c r="K107" t="str">
        <f t="shared" si="14"/>
        <v>0.027 (0.037)</v>
      </c>
      <c r="L107" t="str">
        <f t="shared" si="15"/>
        <v>0.018 (0.031)</v>
      </c>
      <c r="M107" t="str">
        <f t="shared" si="16"/>
        <v>0.006 (0.009)</v>
      </c>
      <c r="N107" t="str">
        <f t="shared" si="17"/>
        <v>0.008 (0.01)</v>
      </c>
    </row>
    <row r="108" spans="1:14">
      <c r="A108" t="s">
        <v>136</v>
      </c>
      <c r="B108">
        <v>1.7872752100306699E-2</v>
      </c>
      <c r="C108">
        <v>8.2240035479586304E-3</v>
      </c>
      <c r="D108">
        <v>4.4748916564195003E-3</v>
      </c>
      <c r="E108">
        <v>3.8261740296186499E-3</v>
      </c>
      <c r="F108" t="s">
        <v>136</v>
      </c>
      <c r="G108">
        <v>2.80272889122361E-2</v>
      </c>
      <c r="H108">
        <v>1.51812194517619E-2</v>
      </c>
      <c r="I108">
        <v>8.3630594171646196E-3</v>
      </c>
      <c r="J108">
        <v>5.1655633685267904E-3</v>
      </c>
      <c r="K108" t="str">
        <f t="shared" si="14"/>
        <v>0.018 (0.028)</v>
      </c>
      <c r="L108" t="str">
        <f t="shared" si="15"/>
        <v>0.008 (0.015)</v>
      </c>
      <c r="M108" t="str">
        <f t="shared" si="16"/>
        <v>0.004 (0.008)</v>
      </c>
      <c r="N108" t="str">
        <f t="shared" si="17"/>
        <v>0.004 (0.005)</v>
      </c>
    </row>
    <row r="109" spans="1:14">
      <c r="A109" t="s">
        <v>137</v>
      </c>
      <c r="B109">
        <v>8.8215792048030699E-3</v>
      </c>
      <c r="C109">
        <v>3.9823525815452301E-3</v>
      </c>
      <c r="D109">
        <v>1.6132315375861201E-3</v>
      </c>
      <c r="E109">
        <v>1.73214219295936E-3</v>
      </c>
      <c r="F109" t="s">
        <v>137</v>
      </c>
      <c r="G109">
        <v>1.2931016333595301E-2</v>
      </c>
      <c r="H109">
        <v>7.6219683817330304E-3</v>
      </c>
      <c r="I109">
        <v>2.8391808646883098E-3</v>
      </c>
      <c r="J109">
        <v>2.64610899144868E-3</v>
      </c>
      <c r="K109" t="str">
        <f t="shared" si="14"/>
        <v>0.009 (0.013)</v>
      </c>
      <c r="L109" t="str">
        <f t="shared" si="15"/>
        <v>0.004 (0.008)</v>
      </c>
      <c r="M109" t="str">
        <f t="shared" si="16"/>
        <v>0.002 (0.003)</v>
      </c>
      <c r="N109" t="str">
        <f t="shared" si="17"/>
        <v>0.002 (0.003)</v>
      </c>
    </row>
    <row r="110" spans="1:14">
      <c r="A110" t="s">
        <v>138</v>
      </c>
      <c r="B110">
        <v>1.73971329199719E-2</v>
      </c>
      <c r="C110">
        <v>7.87645107076234E-3</v>
      </c>
      <c r="D110">
        <v>3.9590195293535699E-3</v>
      </c>
      <c r="E110">
        <v>5.9864150775288897E-3</v>
      </c>
      <c r="F110" t="s">
        <v>138</v>
      </c>
      <c r="G110">
        <v>2.4622988966995499E-2</v>
      </c>
      <c r="H110">
        <v>1.04110974049672E-2</v>
      </c>
      <c r="I110">
        <v>4.5631499064673897E-3</v>
      </c>
      <c r="J110">
        <v>5.0195734905456799E-3</v>
      </c>
      <c r="K110" t="str">
        <f t="shared" si="14"/>
        <v>0.017 (0.025)</v>
      </c>
      <c r="L110" t="str">
        <f t="shared" si="15"/>
        <v>0.008 (0.01)</v>
      </c>
      <c r="M110" t="str">
        <f t="shared" si="16"/>
        <v>0.004 (0.005)</v>
      </c>
      <c r="N110" t="str">
        <f t="shared" si="17"/>
        <v>0.006 (0.005)</v>
      </c>
    </row>
    <row r="111" spans="1:14">
      <c r="A111" t="s">
        <v>116</v>
      </c>
      <c r="B111">
        <v>0.27719492390223799</v>
      </c>
      <c r="C111">
        <v>0.191815074078308</v>
      </c>
      <c r="D111">
        <v>0.207537521895163</v>
      </c>
      <c r="E111">
        <v>0.274370346793188</v>
      </c>
      <c r="F111" t="s">
        <v>116</v>
      </c>
      <c r="G111">
        <v>0.19151170249857599</v>
      </c>
      <c r="H111">
        <v>8.2551887859880005E-2</v>
      </c>
      <c r="I111">
        <v>7.2635863817511803E-2</v>
      </c>
      <c r="J111">
        <v>6.6497924670002595E-2</v>
      </c>
      <c r="K111" t="str">
        <f t="shared" si="14"/>
        <v>0.277 (0.192)</v>
      </c>
      <c r="L111" t="str">
        <f t="shared" si="15"/>
        <v>0.192 (0.083)</v>
      </c>
      <c r="M111" t="str">
        <f t="shared" si="16"/>
        <v>0.208 (0.073)</v>
      </c>
      <c r="N111" t="str">
        <f t="shared" si="17"/>
        <v>0.274 (0.066)</v>
      </c>
    </row>
    <row r="112" spans="1:14">
      <c r="A112" t="s">
        <v>117</v>
      </c>
      <c r="B112">
        <v>0.396611639903028</v>
      </c>
      <c r="C112">
        <v>0.420684666431554</v>
      </c>
      <c r="D112">
        <v>0.42441813644922299</v>
      </c>
      <c r="E112">
        <v>0.43600154048724798</v>
      </c>
      <c r="F112" t="s">
        <v>117</v>
      </c>
      <c r="G112">
        <v>4.4254282812348E-2</v>
      </c>
      <c r="H112">
        <v>2.74879632317639E-2</v>
      </c>
      <c r="I112">
        <v>2.0562403108542099E-2</v>
      </c>
      <c r="J112">
        <v>1.8112724323400799E-2</v>
      </c>
      <c r="K112" t="str">
        <f t="shared" si="14"/>
        <v>0.397 (0.044)</v>
      </c>
      <c r="L112" t="str">
        <f t="shared" si="15"/>
        <v>0.421 (0.027)</v>
      </c>
      <c r="M112" t="str">
        <f t="shared" si="16"/>
        <v>0.424 (0.021)</v>
      </c>
      <c r="N112" t="str">
        <f t="shared" si="17"/>
        <v>0.436 (0.018)</v>
      </c>
    </row>
    <row r="113" spans="1:14">
      <c r="A113" t="s">
        <v>118</v>
      </c>
      <c r="B113">
        <v>0.24363275547914701</v>
      </c>
      <c r="C113">
        <v>0.29059621541491798</v>
      </c>
      <c r="D113">
        <v>0.28146818505521998</v>
      </c>
      <c r="E113">
        <v>0.229201832218527</v>
      </c>
      <c r="F113" t="s">
        <v>118</v>
      </c>
      <c r="G113">
        <v>0.120451909991817</v>
      </c>
      <c r="H113">
        <v>6.5853090264971104E-2</v>
      </c>
      <c r="I113">
        <v>5.4125591292767603E-2</v>
      </c>
      <c r="J113">
        <v>4.7555923765218701E-2</v>
      </c>
      <c r="K113" t="str">
        <f t="shared" si="14"/>
        <v>0.244 (0.12)</v>
      </c>
      <c r="L113" t="str">
        <f t="shared" si="15"/>
        <v>0.291 (0.066)</v>
      </c>
      <c r="M113" t="str">
        <f t="shared" si="16"/>
        <v>0.281 (0.054)</v>
      </c>
      <c r="N113" t="str">
        <f t="shared" si="17"/>
        <v>0.229 (0.048)</v>
      </c>
    </row>
    <row r="114" spans="1:14">
      <c r="A114" t="s">
        <v>119</v>
      </c>
      <c r="B114">
        <v>2.32556696875824E-2</v>
      </c>
      <c r="C114">
        <v>2.6868177546585999E-2</v>
      </c>
      <c r="D114">
        <v>2.2800014501487401E-2</v>
      </c>
      <c r="E114">
        <v>1.4442959285558599E-2</v>
      </c>
      <c r="F114" t="s">
        <v>119</v>
      </c>
      <c r="G114">
        <v>1.5736252756735701E-2</v>
      </c>
      <c r="H114">
        <v>9.4804392939798008E-3</v>
      </c>
      <c r="I114">
        <v>8.8405314125728999E-3</v>
      </c>
      <c r="J114">
        <v>5.93415596083625E-3</v>
      </c>
      <c r="K114" t="str">
        <f t="shared" si="14"/>
        <v>0.023 (0.016)</v>
      </c>
      <c r="L114" t="str">
        <f t="shared" si="15"/>
        <v>0.027 (0.009)</v>
      </c>
      <c r="M114" t="str">
        <f t="shared" si="16"/>
        <v>0.023 (0.009)</v>
      </c>
      <c r="N114" t="str">
        <f t="shared" si="17"/>
        <v>0.014 (0.006)</v>
      </c>
    </row>
    <row r="115" spans="1:14">
      <c r="A115" t="s">
        <v>120</v>
      </c>
      <c r="B115">
        <v>0.32947482680363199</v>
      </c>
      <c r="C115">
        <v>0.270203092388554</v>
      </c>
      <c r="D115">
        <v>0.28988765233073099</v>
      </c>
      <c r="E115">
        <v>0.26121620694951098</v>
      </c>
      <c r="F115" t="s">
        <v>120</v>
      </c>
      <c r="G115">
        <v>0.20104067012092799</v>
      </c>
      <c r="H115">
        <v>0.112866727477721</v>
      </c>
      <c r="I115">
        <v>0.15703901027892</v>
      </c>
      <c r="J115">
        <v>0.15419030190824201</v>
      </c>
      <c r="K115" t="str">
        <f t="shared" si="14"/>
        <v>0.329 (0.201)</v>
      </c>
      <c r="L115" t="str">
        <f t="shared" si="15"/>
        <v>0.27 (0.113)</v>
      </c>
      <c r="M115" t="str">
        <f t="shared" si="16"/>
        <v>0.29 (0.157)</v>
      </c>
      <c r="N115" t="str">
        <f t="shared" si="17"/>
        <v>0.261 (0.154)</v>
      </c>
    </row>
    <row r="116" spans="1:14">
      <c r="A116" t="s">
        <v>121</v>
      </c>
      <c r="B116">
        <v>25.495808814271701</v>
      </c>
      <c r="C116">
        <v>22.873746988203301</v>
      </c>
      <c r="D116">
        <v>22.889861577690201</v>
      </c>
      <c r="E116">
        <v>21.614169271018099</v>
      </c>
      <c r="F116" t="s">
        <v>121</v>
      </c>
      <c r="G116">
        <v>10.946404534507501</v>
      </c>
      <c r="H116">
        <v>10.3226810743479</v>
      </c>
      <c r="I116">
        <v>11.8212437009129</v>
      </c>
      <c r="J116">
        <v>10.5429375046683</v>
      </c>
      <c r="K116" t="str">
        <f t="shared" si="14"/>
        <v>25.496 (10.946)</v>
      </c>
      <c r="L116" t="str">
        <f t="shared" si="15"/>
        <v>22.874 (10.323)</v>
      </c>
      <c r="M116" t="str">
        <f t="shared" si="16"/>
        <v>22.89 (11.821)</v>
      </c>
      <c r="N116" t="str">
        <f t="shared" si="17"/>
        <v>21.614 (10.543)</v>
      </c>
    </row>
    <row r="117" spans="1:14">
      <c r="A117" t="s">
        <v>139</v>
      </c>
      <c r="B117">
        <v>24.6039618263341</v>
      </c>
      <c r="C117">
        <v>15.724276497204601</v>
      </c>
      <c r="D117">
        <v>11.2932665628792</v>
      </c>
      <c r="E117">
        <v>9.4928026472149902</v>
      </c>
      <c r="F117" t="s">
        <v>139</v>
      </c>
      <c r="G117">
        <v>19.6536992225621</v>
      </c>
      <c r="H117">
        <v>12.1412281669009</v>
      </c>
      <c r="I117">
        <v>7.03753168693253</v>
      </c>
      <c r="J117">
        <v>8.5719649406214202</v>
      </c>
      <c r="K117" t="str">
        <f t="shared" si="14"/>
        <v>24.604 (19.654)</v>
      </c>
      <c r="L117" t="str">
        <f t="shared" si="15"/>
        <v>15.724 (12.141)</v>
      </c>
      <c r="M117" t="str">
        <f t="shared" si="16"/>
        <v>11.293 (7.038)</v>
      </c>
      <c r="N117" t="str">
        <f t="shared" si="17"/>
        <v>9.493 (8.572)</v>
      </c>
    </row>
    <row r="118" spans="1:14">
      <c r="A118" t="s">
        <v>140</v>
      </c>
      <c r="B118">
        <v>1.8334240867216001</v>
      </c>
      <c r="C118">
        <v>1.2474773260488099</v>
      </c>
      <c r="D118">
        <v>0.92587644753621801</v>
      </c>
      <c r="E118">
        <v>0.606670796706959</v>
      </c>
      <c r="F118" t="s">
        <v>140</v>
      </c>
      <c r="G118">
        <v>1.8735784069836501</v>
      </c>
      <c r="H118">
        <v>1.4377534111206001</v>
      </c>
      <c r="I118">
        <v>1.2598735559343299</v>
      </c>
      <c r="J118">
        <v>0.80773262371409205</v>
      </c>
      <c r="K118" t="str">
        <f>ROUND(B118,3)&amp;" ("&amp;ROUND(G118,3)&amp;")"</f>
        <v>1.833 (1.874)</v>
      </c>
      <c r="L118" t="str">
        <f t="shared" si="15"/>
        <v>1.247 (1.438)</v>
      </c>
      <c r="M118" t="str">
        <f t="shared" si="16"/>
        <v>0.926 (1.26)</v>
      </c>
      <c r="N118" t="str">
        <f t="shared" si="17"/>
        <v>0.607 (0.808)</v>
      </c>
    </row>
  </sheetData>
  <mergeCells count="1"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ColWidth="28.28515625" defaultRowHeight="15"/>
  <cols>
    <col min="1" max="1" width="28.42578125" bestFit="1" customWidth="1"/>
    <col min="2" max="2" width="12.7109375" bestFit="1" customWidth="1"/>
    <col min="3" max="3" width="6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-0.59356287216757797</v>
      </c>
      <c r="C2" t="s">
        <v>4</v>
      </c>
    </row>
    <row r="3" spans="1:3">
      <c r="A3" t="s">
        <v>5</v>
      </c>
      <c r="B3">
        <v>0.19075235896022799</v>
      </c>
      <c r="C3" t="s">
        <v>4</v>
      </c>
    </row>
    <row r="4" spans="1:3">
      <c r="A4" t="s">
        <v>6</v>
      </c>
      <c r="B4">
        <v>-8.6272201896226197E-2</v>
      </c>
      <c r="C4" t="s">
        <v>4</v>
      </c>
    </row>
    <row r="5" spans="1:3">
      <c r="A5" t="s">
        <v>7</v>
      </c>
      <c r="B5">
        <v>-0.353569674134737</v>
      </c>
      <c r="C5" t="s">
        <v>4</v>
      </c>
    </row>
    <row r="6" spans="1:3">
      <c r="A6" t="s">
        <v>8</v>
      </c>
      <c r="B6">
        <v>7.8424898836696705E-2</v>
      </c>
      <c r="C6" t="s">
        <v>4</v>
      </c>
    </row>
    <row r="7" spans="1:3">
      <c r="A7" t="s">
        <v>9</v>
      </c>
      <c r="B7">
        <v>0.71328498039306099</v>
      </c>
      <c r="C7" t="s">
        <v>4</v>
      </c>
    </row>
    <row r="8" spans="1:3">
      <c r="A8" t="s">
        <v>10</v>
      </c>
      <c r="B8">
        <v>8.5487622139641298E-2</v>
      </c>
      <c r="C8" t="s">
        <v>4</v>
      </c>
    </row>
    <row r="9" spans="1:3">
      <c r="A9" t="s">
        <v>11</v>
      </c>
      <c r="B9">
        <v>0.108505731604373</v>
      </c>
      <c r="C9" t="s">
        <v>4</v>
      </c>
    </row>
    <row r="10" spans="1:3">
      <c r="A10" t="s">
        <v>12</v>
      </c>
      <c r="B10">
        <v>0.116066033839045</v>
      </c>
      <c r="C10" t="s">
        <v>4</v>
      </c>
    </row>
    <row r="11" spans="1:3">
      <c r="A11" t="s">
        <v>13</v>
      </c>
      <c r="B11">
        <v>0.24954384550004199</v>
      </c>
      <c r="C11" t="s">
        <v>4</v>
      </c>
    </row>
    <row r="12" spans="1:3">
      <c r="A12" t="s">
        <v>3</v>
      </c>
      <c r="B12">
        <v>0.40761904686789202</v>
      </c>
      <c r="C12" t="s">
        <v>14</v>
      </c>
    </row>
    <row r="13" spans="1:3">
      <c r="A13" t="s">
        <v>5</v>
      </c>
      <c r="B13">
        <v>0.467173142355229</v>
      </c>
      <c r="C13" t="s">
        <v>14</v>
      </c>
    </row>
    <row r="14" spans="1:3">
      <c r="A14" t="s">
        <v>15</v>
      </c>
      <c r="B14">
        <v>0.27851017607441703</v>
      </c>
      <c r="C14" t="s">
        <v>14</v>
      </c>
    </row>
    <row r="15" spans="1:3">
      <c r="A15" t="s">
        <v>16</v>
      </c>
      <c r="B15">
        <v>-5.6361701824856898E-2</v>
      </c>
      <c r="C15" t="s">
        <v>14</v>
      </c>
    </row>
    <row r="16" spans="1:3">
      <c r="A16" t="s">
        <v>7</v>
      </c>
      <c r="B16">
        <v>6.0378881182937397E-2</v>
      </c>
      <c r="C16" t="s">
        <v>14</v>
      </c>
    </row>
    <row r="17" spans="1:3">
      <c r="A17" t="s">
        <v>17</v>
      </c>
      <c r="B17">
        <v>0.41224702102569999</v>
      </c>
      <c r="C17" t="s">
        <v>14</v>
      </c>
    </row>
    <row r="18" spans="1:3">
      <c r="A18" t="s">
        <v>8</v>
      </c>
      <c r="B18">
        <v>-0.16211646042910199</v>
      </c>
      <c r="C18" t="s">
        <v>14</v>
      </c>
    </row>
    <row r="19" spans="1:3">
      <c r="A19" t="s">
        <v>9</v>
      </c>
      <c r="B19">
        <v>3.7432487192780202E-2</v>
      </c>
      <c r="C19" t="s">
        <v>14</v>
      </c>
    </row>
    <row r="20" spans="1:3">
      <c r="A20" t="s">
        <v>18</v>
      </c>
      <c r="B20">
        <v>6.9200981510754794E-2</v>
      </c>
      <c r="C20" t="s">
        <v>14</v>
      </c>
    </row>
    <row r="21" spans="1:3">
      <c r="A21" t="s">
        <v>19</v>
      </c>
      <c r="B21">
        <v>0.46219911770296601</v>
      </c>
      <c r="C21" t="s">
        <v>14</v>
      </c>
    </row>
    <row r="22" spans="1:3">
      <c r="A22" t="s">
        <v>3</v>
      </c>
      <c r="B22">
        <v>0.53866060221928402</v>
      </c>
      <c r="C22" t="s">
        <v>20</v>
      </c>
    </row>
    <row r="23" spans="1:3">
      <c r="A23" t="s">
        <v>5</v>
      </c>
      <c r="B23">
        <v>-0.25522603362926</v>
      </c>
      <c r="C23" t="s">
        <v>20</v>
      </c>
    </row>
    <row r="24" spans="1:3">
      <c r="A24" t="s">
        <v>6</v>
      </c>
      <c r="B24">
        <v>0.377363442371631</v>
      </c>
      <c r="C24" t="s">
        <v>20</v>
      </c>
    </row>
    <row r="25" spans="1:3">
      <c r="A25" t="s">
        <v>21</v>
      </c>
      <c r="B25">
        <v>0.25615055324433</v>
      </c>
      <c r="C25" t="s">
        <v>20</v>
      </c>
    </row>
    <row r="26" spans="1:3">
      <c r="A26" t="s">
        <v>7</v>
      </c>
      <c r="B26">
        <v>-6.0378881182937397E-2</v>
      </c>
      <c r="C26" t="s">
        <v>20</v>
      </c>
    </row>
    <row r="27" spans="1:3">
      <c r="A27" t="s">
        <v>9</v>
      </c>
      <c r="B27">
        <v>-3.7432487192780202E-2</v>
      </c>
      <c r="C27" t="s">
        <v>20</v>
      </c>
    </row>
    <row r="28" spans="1:3">
      <c r="A28" t="s">
        <v>18</v>
      </c>
      <c r="B28">
        <v>-1.87422610807324E-2</v>
      </c>
      <c r="C28" t="s">
        <v>20</v>
      </c>
    </row>
    <row r="29" spans="1:3">
      <c r="A29" t="s">
        <v>22</v>
      </c>
      <c r="B29">
        <v>7.8461796018989994E-3</v>
      </c>
      <c r="C29" t="s">
        <v>20</v>
      </c>
    </row>
    <row r="30" spans="1:3">
      <c r="A30" t="s">
        <v>3</v>
      </c>
      <c r="B30">
        <v>-0.35271677691959802</v>
      </c>
      <c r="C30" t="s">
        <v>23</v>
      </c>
    </row>
    <row r="31" spans="1:3">
      <c r="A31" t="s">
        <v>24</v>
      </c>
      <c r="B31">
        <v>4.64061078560205E-2</v>
      </c>
      <c r="C31" t="s">
        <v>23</v>
      </c>
    </row>
    <row r="32" spans="1:3">
      <c r="A32" t="s">
        <v>5</v>
      </c>
      <c r="B32">
        <v>-0.19075235896022799</v>
      </c>
      <c r="C32" t="s">
        <v>23</v>
      </c>
    </row>
    <row r="33" spans="1:3">
      <c r="A33" t="s">
        <v>15</v>
      </c>
      <c r="B33">
        <v>-0.254218073990788</v>
      </c>
      <c r="C33" t="s">
        <v>23</v>
      </c>
    </row>
    <row r="34" spans="1:3">
      <c r="A34" t="s">
        <v>7</v>
      </c>
      <c r="B34">
        <v>0.180811979863571</v>
      </c>
      <c r="C34" t="s">
        <v>23</v>
      </c>
    </row>
    <row r="35" spans="1:3">
      <c r="A35" t="s">
        <v>17</v>
      </c>
      <c r="B35">
        <v>-0.66145882471013695</v>
      </c>
      <c r="C35" t="s">
        <v>23</v>
      </c>
    </row>
    <row r="36" spans="1:3">
      <c r="A36" t="s">
        <v>9</v>
      </c>
      <c r="B36">
        <v>-0.25810603791615899</v>
      </c>
      <c r="C36" t="s">
        <v>23</v>
      </c>
    </row>
    <row r="37" spans="1:3">
      <c r="A37" t="s">
        <v>10</v>
      </c>
      <c r="B37">
        <v>-8.5734243206707306E-2</v>
      </c>
      <c r="C37" t="s">
        <v>23</v>
      </c>
    </row>
    <row r="38" spans="1:3">
      <c r="A38" t="s">
        <v>11</v>
      </c>
      <c r="B38">
        <v>-0.19835056851697999</v>
      </c>
      <c r="C38" t="s">
        <v>23</v>
      </c>
    </row>
    <row r="39" spans="1:3">
      <c r="A39" t="s">
        <v>12</v>
      </c>
      <c r="B39">
        <v>-5.6999614832773E-2</v>
      </c>
      <c r="C39" t="s">
        <v>23</v>
      </c>
    </row>
    <row r="40" spans="1:3">
      <c r="A40" t="s">
        <v>13</v>
      </c>
      <c r="B40">
        <v>-1.0670120115832E-2</v>
      </c>
      <c r="C40" t="s">
        <v>23</v>
      </c>
    </row>
    <row r="41" spans="1:3">
      <c r="A41" t="s">
        <v>22</v>
      </c>
      <c r="B41">
        <v>-0.199097564990391</v>
      </c>
      <c r="C4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</vt:lpstr>
      <vt:lpstr>lasso.estimated.coefficients.14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 Do Lee</dc:creator>
  <cp:lastModifiedBy>Won Do Lee</cp:lastModifiedBy>
  <dcterms:created xsi:type="dcterms:W3CDTF">2023-08-14T00:28:16Z</dcterms:created>
  <dcterms:modified xsi:type="dcterms:W3CDTF">2023-08-14T01:37:26Z</dcterms:modified>
</cp:coreProperties>
</file>