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Sheet1!$B$8:$N$31</definedName>
  </definedNames>
  <calcPr/>
  <extLst>
    <ext uri="GoogleSheetsCustomDataVersion2">
      <go:sheetsCustomData xmlns:go="http://customooxmlschemas.google.com/" r:id="rId5" roundtripDataChecksum="XCdnxJNnlhrPCA4GM6GLI6T+v8MIInFQJYkWto3pnMQ="/>
    </ext>
  </extLst>
</workbook>
</file>

<file path=xl/sharedStrings.xml><?xml version="1.0" encoding="utf-8"?>
<sst xmlns="http://schemas.openxmlformats.org/spreadsheetml/2006/main" count="121" uniqueCount="96">
  <si>
    <t>Supplier</t>
  </si>
  <si>
    <t>皇 聚 食 品 (國際) 有 限 公 司</t>
  </si>
  <si>
    <t>Status</t>
  </si>
  <si>
    <t>Received</t>
  </si>
  <si>
    <t>Procure Date</t>
  </si>
  <si>
    <t>Delivery Date</t>
  </si>
  <si>
    <t>Procure By</t>
  </si>
  <si>
    <t>Vienn</t>
  </si>
  <si>
    <t>Received By</t>
  </si>
  <si>
    <t>Wai</t>
  </si>
  <si>
    <t>New Product?</t>
  </si>
  <si>
    <t>Product Code</t>
  </si>
  <si>
    <t>Product Name</t>
  </si>
  <si>
    <t>Specification</t>
  </si>
  <si>
    <t xml:space="preserve"> 單價(箱) (HKD) </t>
  </si>
  <si>
    <t xml:space="preserve"> 數量 </t>
  </si>
  <si>
    <t xml:space="preserve"> 單價(包) (HKD) </t>
  </si>
  <si>
    <t xml:space="preserve"> 金額 (HKD) </t>
  </si>
  <si>
    <t>Total Quantity</t>
  </si>
  <si>
    <t>Average Cost per item</t>
  </si>
  <si>
    <t>Margin</t>
  </si>
  <si>
    <t>Selling Price</t>
  </si>
  <si>
    <t>Justification</t>
  </si>
  <si>
    <t>N</t>
  </si>
  <si>
    <t xml:space="preserve"> B136106 </t>
  </si>
  <si>
    <t xml:space="preserve"> 乖乖-玉米脆條(奶油椰子) </t>
  </si>
  <si>
    <t xml:space="preserve"> 40g*12包 (4710015114857) </t>
  </si>
  <si>
    <t xml:space="preserve"> B136107 </t>
  </si>
  <si>
    <t xml:space="preserve"> 乖乖-玉米脆條(巧克力) </t>
  </si>
  <si>
    <t xml:space="preserve"> 40g*12包 (4710015115991) </t>
  </si>
  <si>
    <t xml:space="preserve"> D914002 </t>
  </si>
  <si>
    <t xml:space="preserve"> 喬莉羊-跳跳棉花糖(葡萄) </t>
  </si>
  <si>
    <t xml:space="preserve"> 22g/包*24 (4712978981187) </t>
  </si>
  <si>
    <t>Y</t>
  </si>
  <si>
    <t xml:space="preserve"> D244031 </t>
  </si>
  <si>
    <t xml:space="preserve"> 森永多樂福-台灣特產水果風味硬糖 </t>
  </si>
  <si>
    <t xml:space="preserve"> (180g*5)*8組 (4710035337083) </t>
  </si>
  <si>
    <t xml:space="preserve"> D818011 </t>
  </si>
  <si>
    <t xml:space="preserve"> 阿華田-巧克力麥芽雪球濃心棉花糖 </t>
  </si>
  <si>
    <t xml:space="preserve"> 117g/包*12 (4718262210674) </t>
  </si>
  <si>
    <t xml:space="preserve"> B877001 </t>
  </si>
  <si>
    <t xml:space="preserve"> 永發-杏仁桃酥(隨手盒) </t>
  </si>
  <si>
    <t xml:space="preserve"> 100g/盒x24 (4711338461116) </t>
  </si>
  <si>
    <t xml:space="preserve"> B877002 </t>
  </si>
  <si>
    <t xml:space="preserve"> 永發-芝麻桃酥(隨手盒) </t>
  </si>
  <si>
    <t xml:space="preserve"> 100g/盒x24 (4711338461123) </t>
  </si>
  <si>
    <t xml:space="preserve"> B877003 </t>
  </si>
  <si>
    <t xml:space="preserve"> 永發-花生桃酥(隨手盒) </t>
  </si>
  <si>
    <t xml:space="preserve"> 100g/盒x24 (4711338461130) </t>
  </si>
  <si>
    <t xml:space="preserve"> H104101 </t>
  </si>
  <si>
    <t xml:space="preserve"> 阿華田-營養麥芽牛奶飲品 </t>
  </si>
  <si>
    <t xml:space="preserve"> 340ml/罐*24 (4710088633781) </t>
  </si>
  <si>
    <t xml:space="preserve"> B122001 </t>
  </si>
  <si>
    <t xml:space="preserve"> 華元-波的多(蚵仔煎) </t>
  </si>
  <si>
    <t xml:space="preserve"> 34g/包*10 (4710176121145) </t>
  </si>
  <si>
    <t xml:space="preserve"> B136105 </t>
  </si>
  <si>
    <t xml:space="preserve"> 乖乖玉米脆條-五香 </t>
  </si>
  <si>
    <t xml:space="preserve"> 40g*12包 (4710015115571) </t>
  </si>
  <si>
    <t xml:space="preserve"> B123212 </t>
  </si>
  <si>
    <t xml:space="preserve"> 聯華-卡迪那享自然芋頭脆片 </t>
  </si>
  <si>
    <t xml:space="preserve"> 45g*12包 (4710022020752) </t>
  </si>
  <si>
    <t xml:space="preserve"> B123213 </t>
  </si>
  <si>
    <t xml:space="preserve"> 聯華-卡迪那享自然地瓜脆片 </t>
  </si>
  <si>
    <t xml:space="preserve"> 62g*12包 (4710022041313) </t>
  </si>
  <si>
    <t xml:space="preserve"> D914003 </t>
  </si>
  <si>
    <t xml:space="preserve"> 喬莉羊-跳跳棉花糖(草莓) </t>
  </si>
  <si>
    <t xml:space="preserve"> 22g/包*24 (4711438370028) </t>
  </si>
  <si>
    <t xml:space="preserve"> F080711 </t>
  </si>
  <si>
    <t xml:space="preserve"> 荷順-蝦薯條(田園番茄) </t>
  </si>
  <si>
    <t xml:space="preserve"> 60g/包*24 (4712883388637) </t>
  </si>
  <si>
    <t xml:space="preserve"> B172021-A </t>
  </si>
  <si>
    <t xml:space="preserve"> 福味-厚切地瓜片(焦糖風味) </t>
  </si>
  <si>
    <t xml:space="preserve"> 140g*12袋 (4712954831758) </t>
  </si>
  <si>
    <t xml:space="preserve"> B172022-A </t>
  </si>
  <si>
    <t xml:space="preserve"> 福味-厚切地瓜片(梅子風味) </t>
  </si>
  <si>
    <t xml:space="preserve"> 140g*12袋 (4712954831789) </t>
  </si>
  <si>
    <t xml:space="preserve"> B093083 </t>
  </si>
  <si>
    <t xml:space="preserve"> 盛香珍-極濃花生薄燒 </t>
  </si>
  <si>
    <t xml:space="preserve"> 88g/包*10 (4710174120430) </t>
  </si>
  <si>
    <t>Food Panda 22</t>
  </si>
  <si>
    <t xml:space="preserve"> B093043 </t>
  </si>
  <si>
    <t xml:space="preserve"> 盛香珍-濃厚巧克力風味脆捲 </t>
  </si>
  <si>
    <t xml:space="preserve"> 140g*10包 (4710174117980) </t>
  </si>
  <si>
    <t xml:space="preserve"> B093044 </t>
  </si>
  <si>
    <t xml:space="preserve"> 盛香珍-濃厚芋頭牛奶脆捲 </t>
  </si>
  <si>
    <t xml:space="preserve"> 140g*10包 (4710174117997) </t>
  </si>
  <si>
    <t xml:space="preserve"> B093053 </t>
  </si>
  <si>
    <t xml:space="preserve"> 盛香珍-濃厚花生脆捲 </t>
  </si>
  <si>
    <t xml:space="preserve"> 140g*10包 (4710174119076) </t>
  </si>
  <si>
    <t xml:space="preserve"> F080701 </t>
  </si>
  <si>
    <t xml:space="preserve"> 荷順-龍蝦風味片 </t>
  </si>
  <si>
    <t xml:space="preserve"> 150g/包*12 (4712883388750) </t>
  </si>
  <si>
    <t>HKTV Mall 25</t>
  </si>
  <si>
    <t xml:space="preserve"> B122411 </t>
  </si>
  <si>
    <t xml:space="preserve"> 華元-真魷味(紅燒口味)超值包 </t>
  </si>
  <si>
    <t xml:space="preserve"> 180g/包*10 (4710176039709)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</si>
</sst>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4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78"/>
    <col customWidth="1" min="3" max="3" width="12.11"/>
    <col customWidth="1" hidden="1" min="4" max="4" width="32.67"/>
    <col customWidth="1" min="5" max="5" width="32.67"/>
    <col customWidth="1" hidden="1" min="6" max="6" width="27.67"/>
    <col customWidth="1" hidden="1" min="7" max="7" width="9.33"/>
    <col customWidth="1" hidden="1" min="8" max="8" width="12.11"/>
    <col customWidth="1" min="9" max="10" width="10.56"/>
    <col customWidth="1" min="11" max="11" width="13.67"/>
    <col customWidth="1" min="12" max="13" width="19.78"/>
    <col customWidth="1" min="14" max="14" width="16.44"/>
    <col customWidth="1" min="15" max="15" width="14.11"/>
    <col customWidth="1" min="16" max="26" width="10.56"/>
  </cols>
  <sheetData>
    <row r="1" ht="15.75" customHeight="1"/>
    <row r="2" ht="15.75" customHeight="1">
      <c r="B2" s="1" t="s">
        <v>0</v>
      </c>
      <c r="C2" s="1" t="s">
        <v>1</v>
      </c>
      <c r="L2" s="2" t="s">
        <v>2</v>
      </c>
      <c r="N2" s="2" t="s">
        <v>3</v>
      </c>
    </row>
    <row r="3" ht="15.75" customHeight="1">
      <c r="B3" s="1" t="s">
        <v>4</v>
      </c>
      <c r="C3" s="3">
        <v>45639.0</v>
      </c>
    </row>
    <row r="4" ht="15.75" customHeight="1">
      <c r="B4" s="1" t="s">
        <v>5</v>
      </c>
      <c r="C4" s="3">
        <v>45642.0</v>
      </c>
    </row>
    <row r="5" ht="15.75" customHeight="1">
      <c r="B5" s="1" t="s">
        <v>6</v>
      </c>
      <c r="C5" s="1" t="s">
        <v>7</v>
      </c>
    </row>
    <row r="6" ht="15.75" customHeight="1">
      <c r="B6" s="1" t="s">
        <v>8</v>
      </c>
      <c r="C6" s="1" t="s">
        <v>9</v>
      </c>
    </row>
    <row r="7" ht="15.75" customHeight="1"/>
    <row r="8" ht="15.75" customHeight="1">
      <c r="B8" s="1" t="s">
        <v>10</v>
      </c>
      <c r="C8" s="1" t="s">
        <v>11</v>
      </c>
      <c r="D8" s="1" t="s">
        <v>12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19</v>
      </c>
      <c r="M8" s="1" t="s">
        <v>20</v>
      </c>
      <c r="N8" s="1" t="s">
        <v>21</v>
      </c>
      <c r="O8" s="1" t="s">
        <v>22</v>
      </c>
    </row>
    <row r="9" ht="15.75" customHeight="1">
      <c r="B9" s="1" t="s">
        <v>23</v>
      </c>
      <c r="C9" s="1" t="s">
        <v>24</v>
      </c>
      <c r="D9" s="1" t="s">
        <v>25</v>
      </c>
      <c r="E9" s="1" t="str">
        <f t="shared" ref="E9:E31" si="1">CONCAT("(W)",D9)</f>
        <v>(W) 乖乖-玉米脆條(奶油椰子) </v>
      </c>
      <c r="F9" s="1" t="s">
        <v>26</v>
      </c>
      <c r="G9" s="1">
        <v>76.8</v>
      </c>
      <c r="H9" s="1">
        <v>1.0</v>
      </c>
      <c r="I9" s="1">
        <v>6.4</v>
      </c>
      <c r="J9" s="1">
        <v>76.8</v>
      </c>
      <c r="K9" s="1">
        <v>12.0</v>
      </c>
      <c r="L9" s="1">
        <v>6.4</v>
      </c>
      <c r="M9" s="1">
        <v>0.5</v>
      </c>
      <c r="N9" s="4">
        <f t="shared" ref="N9:N31" si="2">L9/M9</f>
        <v>12.8</v>
      </c>
    </row>
    <row r="10" ht="15.75" customHeight="1">
      <c r="B10" s="1" t="s">
        <v>23</v>
      </c>
      <c r="C10" s="1" t="s">
        <v>27</v>
      </c>
      <c r="D10" s="1" t="s">
        <v>28</v>
      </c>
      <c r="E10" s="1" t="str">
        <f t="shared" si="1"/>
        <v>(W) 乖乖-玉米脆條(巧克力) </v>
      </c>
      <c r="F10" s="1" t="s">
        <v>29</v>
      </c>
      <c r="G10" s="1">
        <v>76.8</v>
      </c>
      <c r="H10" s="1">
        <v>1.0</v>
      </c>
      <c r="I10" s="1">
        <v>6.4</v>
      </c>
      <c r="J10" s="1">
        <v>76.8</v>
      </c>
      <c r="K10" s="1">
        <v>12.0</v>
      </c>
      <c r="L10" s="1">
        <v>6.4</v>
      </c>
      <c r="M10" s="1">
        <v>0.5</v>
      </c>
      <c r="N10" s="4">
        <f t="shared" si="2"/>
        <v>12.8</v>
      </c>
    </row>
    <row r="11" ht="15.75" customHeight="1">
      <c r="B11" s="1" t="s">
        <v>23</v>
      </c>
      <c r="C11" s="1" t="s">
        <v>30</v>
      </c>
      <c r="D11" s="1" t="s">
        <v>31</v>
      </c>
      <c r="E11" s="1" t="str">
        <f t="shared" si="1"/>
        <v>(W) 喬莉羊-跳跳棉花糖(葡萄) </v>
      </c>
      <c r="F11" s="1" t="s">
        <v>32</v>
      </c>
      <c r="G11" s="1">
        <v>204.0</v>
      </c>
      <c r="H11" s="1">
        <v>1.0</v>
      </c>
      <c r="I11" s="1">
        <v>8.5</v>
      </c>
      <c r="J11" s="1">
        <v>204.0</v>
      </c>
      <c r="K11" s="1">
        <v>24.0</v>
      </c>
      <c r="L11" s="1">
        <v>8.5</v>
      </c>
      <c r="M11" s="1">
        <v>0.5</v>
      </c>
      <c r="N11" s="4">
        <f t="shared" si="2"/>
        <v>17</v>
      </c>
    </row>
    <row r="12" ht="15.75" customHeight="1">
      <c r="B12" s="1" t="s">
        <v>33</v>
      </c>
      <c r="C12" s="1" t="s">
        <v>34</v>
      </c>
      <c r="D12" s="1" t="s">
        <v>35</v>
      </c>
      <c r="E12" s="1" t="str">
        <f t="shared" si="1"/>
        <v>(W) 森永多樂福-台灣特產水果風味硬糖 </v>
      </c>
      <c r="F12" s="1" t="s">
        <v>36</v>
      </c>
      <c r="G12" s="1">
        <v>608.0</v>
      </c>
      <c r="H12" s="1">
        <v>1.0</v>
      </c>
      <c r="I12" s="1">
        <v>15.2</v>
      </c>
      <c r="J12" s="1">
        <v>-608.0</v>
      </c>
      <c r="K12" s="1">
        <v>40.0</v>
      </c>
      <c r="L12" s="1">
        <v>15.2</v>
      </c>
      <c r="M12" s="1">
        <v>0.57</v>
      </c>
      <c r="N12" s="4">
        <f t="shared" si="2"/>
        <v>26.66666667</v>
      </c>
    </row>
    <row r="13" ht="15.75" customHeight="1">
      <c r="B13" s="1" t="s">
        <v>23</v>
      </c>
      <c r="C13" s="1" t="s">
        <v>37</v>
      </c>
      <c r="D13" s="1" t="s">
        <v>38</v>
      </c>
      <c r="E13" s="1" t="str">
        <f t="shared" si="1"/>
        <v>(W) 阿華田-巧克力麥芽雪球濃心棉花糖 </v>
      </c>
      <c r="F13" s="1" t="s">
        <v>39</v>
      </c>
      <c r="G13" s="1">
        <v>206.4</v>
      </c>
      <c r="H13" s="1">
        <v>1.0</v>
      </c>
      <c r="I13" s="1">
        <v>17.2</v>
      </c>
      <c r="J13" s="1">
        <v>206.4</v>
      </c>
      <c r="K13" s="1">
        <v>12.0</v>
      </c>
      <c r="L13" s="1">
        <v>17.2</v>
      </c>
      <c r="M13" s="1">
        <v>0.57</v>
      </c>
      <c r="N13" s="4">
        <f t="shared" si="2"/>
        <v>30.1754386</v>
      </c>
    </row>
    <row r="14" ht="15.75" customHeight="1">
      <c r="B14" s="1" t="s">
        <v>33</v>
      </c>
      <c r="C14" s="1" t="s">
        <v>40</v>
      </c>
      <c r="D14" s="1" t="s">
        <v>41</v>
      </c>
      <c r="E14" s="1" t="str">
        <f t="shared" si="1"/>
        <v>(W) 永發-杏仁桃酥(隨手盒) </v>
      </c>
      <c r="F14" s="1" t="s">
        <v>42</v>
      </c>
      <c r="G14" s="1">
        <v>148.8</v>
      </c>
      <c r="H14" s="1">
        <v>1.0</v>
      </c>
      <c r="I14" s="1">
        <v>6.2</v>
      </c>
      <c r="J14" s="1">
        <v>148.8</v>
      </c>
      <c r="K14" s="1">
        <v>24.0</v>
      </c>
      <c r="L14" s="1">
        <v>6.2</v>
      </c>
      <c r="M14" s="1">
        <v>0.5</v>
      </c>
      <c r="N14" s="4">
        <f t="shared" si="2"/>
        <v>12.4</v>
      </c>
    </row>
    <row r="15" ht="15.75" customHeight="1">
      <c r="B15" s="1" t="s">
        <v>33</v>
      </c>
      <c r="C15" s="1" t="s">
        <v>43</v>
      </c>
      <c r="D15" s="1" t="s">
        <v>44</v>
      </c>
      <c r="E15" s="1" t="str">
        <f t="shared" si="1"/>
        <v>(W) 永發-芝麻桃酥(隨手盒) </v>
      </c>
      <c r="F15" s="1" t="s">
        <v>45</v>
      </c>
      <c r="G15" s="1">
        <v>148.8</v>
      </c>
      <c r="H15" s="1">
        <v>1.0</v>
      </c>
      <c r="I15" s="1">
        <v>6.2</v>
      </c>
      <c r="J15" s="1">
        <v>148.8</v>
      </c>
      <c r="K15" s="1">
        <v>24.0</v>
      </c>
      <c r="L15" s="1">
        <v>6.2</v>
      </c>
      <c r="M15" s="1">
        <v>0.5</v>
      </c>
      <c r="N15" s="4">
        <f t="shared" si="2"/>
        <v>12.4</v>
      </c>
    </row>
    <row r="16" ht="15.75" customHeight="1">
      <c r="B16" s="1" t="s">
        <v>33</v>
      </c>
      <c r="C16" s="1" t="s">
        <v>46</v>
      </c>
      <c r="D16" s="1" t="s">
        <v>47</v>
      </c>
      <c r="E16" s="1" t="str">
        <f t="shared" si="1"/>
        <v>(W) 永發-花生桃酥(隨手盒) </v>
      </c>
      <c r="F16" s="1" t="s">
        <v>48</v>
      </c>
      <c r="G16" s="1">
        <v>148.8</v>
      </c>
      <c r="H16" s="1">
        <v>1.0</v>
      </c>
      <c r="I16" s="1">
        <v>6.2</v>
      </c>
      <c r="J16" s="1">
        <v>148.8</v>
      </c>
      <c r="K16" s="1">
        <v>24.0</v>
      </c>
      <c r="L16" s="1">
        <v>6.2</v>
      </c>
      <c r="M16" s="1">
        <v>0.5</v>
      </c>
      <c r="N16" s="4">
        <f t="shared" si="2"/>
        <v>12.4</v>
      </c>
    </row>
    <row r="17" ht="15.75" customHeight="1">
      <c r="B17" s="1" t="s">
        <v>33</v>
      </c>
      <c r="C17" s="1" t="s">
        <v>49</v>
      </c>
      <c r="D17" s="1" t="s">
        <v>50</v>
      </c>
      <c r="E17" s="1" t="str">
        <f t="shared" si="1"/>
        <v>(W) 阿華田-營養麥芽牛奶飲品 </v>
      </c>
      <c r="F17" s="1" t="s">
        <v>51</v>
      </c>
      <c r="G17" s="1">
        <v>148.8</v>
      </c>
      <c r="H17" s="1">
        <v>1.0</v>
      </c>
      <c r="I17" s="1">
        <v>6.2</v>
      </c>
      <c r="J17" s="1">
        <v>148.8</v>
      </c>
      <c r="K17" s="1">
        <v>24.0</v>
      </c>
      <c r="L17" s="1">
        <v>6.2</v>
      </c>
      <c r="M17" s="1">
        <v>0.5</v>
      </c>
      <c r="N17" s="4">
        <f t="shared" si="2"/>
        <v>12.4</v>
      </c>
    </row>
    <row r="18" ht="15.75" customHeight="1">
      <c r="B18" s="1" t="s">
        <v>33</v>
      </c>
      <c r="C18" s="1" t="s">
        <v>52</v>
      </c>
      <c r="D18" s="1" t="s">
        <v>53</v>
      </c>
      <c r="E18" s="1" t="str">
        <f t="shared" si="1"/>
        <v>(W) 華元-波的多(蚵仔煎) </v>
      </c>
      <c r="F18" s="1" t="s">
        <v>54</v>
      </c>
      <c r="G18" s="1">
        <v>63.0</v>
      </c>
      <c r="H18" s="1">
        <v>1.0</v>
      </c>
      <c r="I18" s="1">
        <v>6.3</v>
      </c>
      <c r="J18" s="1">
        <v>63.0</v>
      </c>
      <c r="K18" s="1">
        <v>10.0</v>
      </c>
      <c r="L18" s="1">
        <v>6.3</v>
      </c>
      <c r="M18" s="1">
        <v>0.5</v>
      </c>
      <c r="N18" s="4">
        <f t="shared" si="2"/>
        <v>12.6</v>
      </c>
    </row>
    <row r="19" ht="15.75" customHeight="1">
      <c r="B19" s="1" t="s">
        <v>33</v>
      </c>
      <c r="C19" s="1" t="s">
        <v>55</v>
      </c>
      <c r="D19" s="1" t="s">
        <v>56</v>
      </c>
      <c r="E19" s="1" t="str">
        <f t="shared" si="1"/>
        <v>(W) 乖乖玉米脆條-五香 </v>
      </c>
      <c r="F19" s="1" t="s">
        <v>57</v>
      </c>
      <c r="G19" s="1">
        <v>76.8</v>
      </c>
      <c r="H19" s="1">
        <v>1.0</v>
      </c>
      <c r="I19" s="1">
        <v>6.4</v>
      </c>
      <c r="J19" s="1">
        <v>76.8</v>
      </c>
      <c r="K19" s="1">
        <v>12.0</v>
      </c>
      <c r="L19" s="1">
        <v>6.4</v>
      </c>
      <c r="M19" s="1">
        <v>0.5</v>
      </c>
      <c r="N19" s="4">
        <f t="shared" si="2"/>
        <v>12.8</v>
      </c>
    </row>
    <row r="20" ht="15.75" customHeight="1">
      <c r="B20" s="1" t="s">
        <v>33</v>
      </c>
      <c r="C20" s="1" t="s">
        <v>58</v>
      </c>
      <c r="D20" s="1" t="s">
        <v>59</v>
      </c>
      <c r="E20" s="1" t="str">
        <f t="shared" si="1"/>
        <v>(W) 聯華-卡迪那享自然芋頭脆片 </v>
      </c>
      <c r="F20" s="1" t="s">
        <v>60</v>
      </c>
      <c r="G20" s="1">
        <v>96.0</v>
      </c>
      <c r="H20" s="1">
        <v>1.0</v>
      </c>
      <c r="I20" s="1">
        <v>8.0</v>
      </c>
      <c r="J20" s="1">
        <v>96.0</v>
      </c>
      <c r="K20" s="1">
        <v>12.0</v>
      </c>
      <c r="L20" s="1">
        <v>8.0</v>
      </c>
      <c r="M20" s="1">
        <v>0.5</v>
      </c>
      <c r="N20" s="4">
        <f t="shared" si="2"/>
        <v>16</v>
      </c>
    </row>
    <row r="21" ht="15.75" customHeight="1">
      <c r="B21" s="1" t="s">
        <v>33</v>
      </c>
      <c r="C21" s="1" t="s">
        <v>61</v>
      </c>
      <c r="D21" s="1" t="s">
        <v>62</v>
      </c>
      <c r="E21" s="1" t="str">
        <f t="shared" si="1"/>
        <v>(W) 聯華-卡迪那享自然地瓜脆片 </v>
      </c>
      <c r="F21" s="1" t="s">
        <v>63</v>
      </c>
      <c r="G21" s="1">
        <v>96.0</v>
      </c>
      <c r="H21" s="1">
        <v>1.0</v>
      </c>
      <c r="I21" s="1">
        <v>8.0</v>
      </c>
      <c r="J21" s="1">
        <v>96.0</v>
      </c>
      <c r="K21" s="1">
        <v>12.0</v>
      </c>
      <c r="L21" s="1">
        <v>8.0</v>
      </c>
      <c r="M21" s="1">
        <v>0.5</v>
      </c>
      <c r="N21" s="4">
        <f t="shared" si="2"/>
        <v>16</v>
      </c>
    </row>
    <row r="22" ht="15.75" customHeight="1">
      <c r="B22" s="1" t="s">
        <v>33</v>
      </c>
      <c r="C22" s="1" t="s">
        <v>64</v>
      </c>
      <c r="D22" s="1" t="s">
        <v>65</v>
      </c>
      <c r="E22" s="1" t="str">
        <f t="shared" si="1"/>
        <v>(W) 喬莉羊-跳跳棉花糖(草莓) </v>
      </c>
      <c r="F22" s="1" t="s">
        <v>66</v>
      </c>
      <c r="G22" s="1">
        <v>204.0</v>
      </c>
      <c r="H22" s="1">
        <v>1.0</v>
      </c>
      <c r="I22" s="1">
        <v>8.5</v>
      </c>
      <c r="J22" s="1">
        <v>204.0</v>
      </c>
      <c r="K22" s="1">
        <v>24.0</v>
      </c>
      <c r="L22" s="1">
        <v>8.5</v>
      </c>
      <c r="M22" s="1">
        <v>0.5</v>
      </c>
      <c r="N22" s="4">
        <f t="shared" si="2"/>
        <v>17</v>
      </c>
    </row>
    <row r="23" ht="15.75" customHeight="1">
      <c r="B23" s="1" t="s">
        <v>33</v>
      </c>
      <c r="C23" s="1" t="s">
        <v>67</v>
      </c>
      <c r="D23" s="1" t="s">
        <v>68</v>
      </c>
      <c r="E23" s="1" t="str">
        <f t="shared" si="1"/>
        <v>(W) 荷順-蝦薯條(田園番茄) </v>
      </c>
      <c r="F23" s="1" t="s">
        <v>69</v>
      </c>
      <c r="G23" s="1">
        <v>302.4</v>
      </c>
      <c r="H23" s="1">
        <v>1.0</v>
      </c>
      <c r="I23" s="1">
        <v>12.6</v>
      </c>
      <c r="J23" s="1">
        <v>302.4</v>
      </c>
      <c r="K23" s="1">
        <v>24.0</v>
      </c>
      <c r="L23" s="1">
        <v>12.6</v>
      </c>
      <c r="M23" s="1">
        <v>0.5</v>
      </c>
      <c r="N23" s="4">
        <f t="shared" si="2"/>
        <v>25.2</v>
      </c>
    </row>
    <row r="24" ht="15.75" customHeight="1">
      <c r="B24" s="1" t="s">
        <v>33</v>
      </c>
      <c r="C24" s="1" t="s">
        <v>70</v>
      </c>
      <c r="D24" s="1" t="s">
        <v>71</v>
      </c>
      <c r="E24" s="1" t="str">
        <f t="shared" si="1"/>
        <v>(W) 福味-厚切地瓜片(焦糖風味) </v>
      </c>
      <c r="F24" s="1" t="s">
        <v>72</v>
      </c>
      <c r="G24" s="1">
        <v>159.6</v>
      </c>
      <c r="H24" s="1">
        <v>1.0</v>
      </c>
      <c r="I24" s="1">
        <v>13.3</v>
      </c>
      <c r="J24" s="1">
        <v>159.6</v>
      </c>
      <c r="K24" s="1">
        <v>12.0</v>
      </c>
      <c r="L24" s="1">
        <v>13.3</v>
      </c>
      <c r="M24" s="1">
        <v>0.5</v>
      </c>
      <c r="N24" s="4">
        <f t="shared" si="2"/>
        <v>26.6</v>
      </c>
    </row>
    <row r="25" ht="15.75" customHeight="1">
      <c r="B25" s="1" t="s">
        <v>33</v>
      </c>
      <c r="C25" s="1" t="s">
        <v>73</v>
      </c>
      <c r="D25" s="1" t="s">
        <v>74</v>
      </c>
      <c r="E25" s="1" t="str">
        <f t="shared" si="1"/>
        <v>(W) 福味-厚切地瓜片(梅子風味) </v>
      </c>
      <c r="F25" s="1" t="s">
        <v>75</v>
      </c>
      <c r="G25" s="1">
        <v>159.6</v>
      </c>
      <c r="H25" s="1">
        <v>1.0</v>
      </c>
      <c r="I25" s="1">
        <v>13.3</v>
      </c>
      <c r="J25" s="1">
        <v>159.6</v>
      </c>
      <c r="K25" s="1">
        <v>12.0</v>
      </c>
      <c r="L25" s="1">
        <v>13.3</v>
      </c>
      <c r="M25" s="1">
        <v>0.5</v>
      </c>
      <c r="N25" s="4">
        <f t="shared" si="2"/>
        <v>26.6</v>
      </c>
    </row>
    <row r="26" ht="15.75" customHeight="1">
      <c r="B26" s="1" t="s">
        <v>33</v>
      </c>
      <c r="C26" s="1" t="s">
        <v>76</v>
      </c>
      <c r="D26" s="1" t="s">
        <v>77</v>
      </c>
      <c r="E26" s="1" t="str">
        <f t="shared" si="1"/>
        <v>(W) 盛香珍-極濃花生薄燒 </v>
      </c>
      <c r="F26" s="1" t="s">
        <v>78</v>
      </c>
      <c r="G26" s="1">
        <v>135.0</v>
      </c>
      <c r="H26" s="1">
        <v>1.0</v>
      </c>
      <c r="I26" s="1">
        <v>13.5</v>
      </c>
      <c r="J26" s="1">
        <v>135.0</v>
      </c>
      <c r="K26" s="1">
        <v>10.0</v>
      </c>
      <c r="L26" s="1">
        <v>13.5</v>
      </c>
      <c r="M26" s="1">
        <v>0.57</v>
      </c>
      <c r="N26" s="4">
        <f t="shared" si="2"/>
        <v>23.68421053</v>
      </c>
      <c r="O26" s="1" t="s">
        <v>79</v>
      </c>
    </row>
    <row r="27" ht="15.75" customHeight="1">
      <c r="B27" s="1" t="s">
        <v>33</v>
      </c>
      <c r="C27" s="1" t="s">
        <v>80</v>
      </c>
      <c r="D27" s="1" t="s">
        <v>81</v>
      </c>
      <c r="E27" s="1" t="str">
        <f t="shared" si="1"/>
        <v>(W) 盛香珍-濃厚巧克力風味脆捲 </v>
      </c>
      <c r="F27" s="1" t="s">
        <v>82</v>
      </c>
      <c r="G27" s="1">
        <v>138.0</v>
      </c>
      <c r="H27" s="1">
        <v>1.0</v>
      </c>
      <c r="I27" s="1">
        <v>13.8</v>
      </c>
      <c r="J27" s="1">
        <v>138.0</v>
      </c>
      <c r="K27" s="1">
        <v>10.0</v>
      </c>
      <c r="L27" s="1">
        <v>13.8</v>
      </c>
      <c r="M27" s="1">
        <v>0.57</v>
      </c>
      <c r="N27" s="4">
        <f t="shared" si="2"/>
        <v>24.21052632</v>
      </c>
      <c r="O27" s="1" t="s">
        <v>79</v>
      </c>
    </row>
    <row r="28" ht="15.75" customHeight="1">
      <c r="B28" s="1" t="s">
        <v>33</v>
      </c>
      <c r="C28" s="1" t="s">
        <v>83</v>
      </c>
      <c r="D28" s="1" t="s">
        <v>84</v>
      </c>
      <c r="E28" s="1" t="str">
        <f t="shared" si="1"/>
        <v>(W) 盛香珍-濃厚芋頭牛奶脆捲 </v>
      </c>
      <c r="F28" s="1" t="s">
        <v>85</v>
      </c>
      <c r="G28" s="1">
        <v>138.0</v>
      </c>
      <c r="H28" s="1">
        <v>1.0</v>
      </c>
      <c r="I28" s="1">
        <v>13.8</v>
      </c>
      <c r="J28" s="1">
        <v>138.0</v>
      </c>
      <c r="K28" s="1">
        <v>10.0</v>
      </c>
      <c r="L28" s="1">
        <v>13.8</v>
      </c>
      <c r="M28" s="1">
        <v>0.57</v>
      </c>
      <c r="N28" s="4">
        <f t="shared" si="2"/>
        <v>24.21052632</v>
      </c>
      <c r="O28" s="1" t="s">
        <v>79</v>
      </c>
    </row>
    <row r="29" ht="15.75" customHeight="1">
      <c r="B29" s="1" t="s">
        <v>33</v>
      </c>
      <c r="C29" s="1" t="s">
        <v>86</v>
      </c>
      <c r="D29" s="1" t="s">
        <v>87</v>
      </c>
      <c r="E29" s="1" t="str">
        <f t="shared" si="1"/>
        <v>(W) 盛香珍-濃厚花生脆捲 </v>
      </c>
      <c r="F29" s="1" t="s">
        <v>88</v>
      </c>
      <c r="G29" s="1">
        <v>138.0</v>
      </c>
      <c r="H29" s="1">
        <v>1.0</v>
      </c>
      <c r="I29" s="1">
        <v>13.8</v>
      </c>
      <c r="J29" s="1">
        <v>138.0</v>
      </c>
      <c r="K29" s="1">
        <v>10.0</v>
      </c>
      <c r="L29" s="1">
        <v>13.8</v>
      </c>
      <c r="M29" s="1">
        <v>0.57</v>
      </c>
      <c r="N29" s="4">
        <f t="shared" si="2"/>
        <v>24.21052632</v>
      </c>
      <c r="O29" s="1" t="s">
        <v>79</v>
      </c>
    </row>
    <row r="30" ht="15.75" customHeight="1">
      <c r="B30" s="1" t="s">
        <v>33</v>
      </c>
      <c r="C30" s="1" t="s">
        <v>89</v>
      </c>
      <c r="D30" s="1" t="s">
        <v>90</v>
      </c>
      <c r="E30" s="1" t="str">
        <f t="shared" si="1"/>
        <v>(W) 荷順-龍蝦風味片 </v>
      </c>
      <c r="F30" s="1" t="s">
        <v>91</v>
      </c>
      <c r="G30" s="1">
        <v>165.6</v>
      </c>
      <c r="H30" s="1">
        <v>1.0</v>
      </c>
      <c r="I30" s="1">
        <v>13.8</v>
      </c>
      <c r="J30" s="1">
        <v>165.6</v>
      </c>
      <c r="K30" s="1">
        <v>12.0</v>
      </c>
      <c r="L30" s="1">
        <v>13.8</v>
      </c>
      <c r="M30" s="1">
        <v>0.57</v>
      </c>
      <c r="N30" s="4">
        <f t="shared" si="2"/>
        <v>24.21052632</v>
      </c>
      <c r="O30" s="1" t="s">
        <v>92</v>
      </c>
    </row>
    <row r="31" ht="15.75" customHeight="1">
      <c r="B31" s="1" t="s">
        <v>33</v>
      </c>
      <c r="C31" s="1" t="s">
        <v>93</v>
      </c>
      <c r="D31" s="1" t="s">
        <v>94</v>
      </c>
      <c r="E31" s="1" t="str">
        <f t="shared" si="1"/>
        <v>(W) 華元-真魷味(紅燒口味)超值包 </v>
      </c>
      <c r="F31" s="1" t="s">
        <v>95</v>
      </c>
      <c r="G31" s="1">
        <v>145.0</v>
      </c>
      <c r="H31" s="1">
        <v>1.0</v>
      </c>
      <c r="I31" s="1">
        <v>14.5</v>
      </c>
      <c r="J31" s="1">
        <v>145.0</v>
      </c>
      <c r="K31" s="1">
        <v>10.0</v>
      </c>
      <c r="L31" s="1">
        <v>14.5</v>
      </c>
      <c r="M31" s="1">
        <v>0.5</v>
      </c>
      <c r="N31" s="4">
        <f t="shared" si="2"/>
        <v>29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8:$N$31">
    <sortState ref="B8:N31">
      <sortCondition ref="B8:B31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