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After\Ch-02\"/>
    </mc:Choice>
  </mc:AlternateContent>
  <bookViews>
    <workbookView xWindow="840" yWindow="345" windowWidth="10455" windowHeight="5445"/>
  </bookViews>
  <sheets>
    <sheet name="기본" sheetId="1" r:id="rId1"/>
    <sheet name="응용" sheetId="2" r:id="rId2"/>
    <sheet name="활용" sheetId="3" r:id="rId3"/>
    <sheet name="TRIMMEAN" sheetId="7" state="hidden" r:id="rId4"/>
    <sheet name="소수자릿수" sheetId="6" state="hidden" r:id="rId5"/>
    <sheet name="기하평균" sheetId="4" state="hidden" r:id="rId6"/>
    <sheet name="조화평균" sheetId="5" state="hidden" r:id="rId7"/>
  </sheets>
  <calcPr calcId="152511"/>
</workbook>
</file>

<file path=xl/calcChain.xml><?xml version="1.0" encoding="utf-8"?>
<calcChain xmlns="http://schemas.openxmlformats.org/spreadsheetml/2006/main">
  <c r="M6" i="7" l="1"/>
  <c r="M7" i="7"/>
  <c r="M8" i="7"/>
  <c r="M9" i="7"/>
  <c r="M10" i="7"/>
  <c r="M11" i="7"/>
  <c r="M12" i="7"/>
  <c r="M13" i="7"/>
  <c r="M14" i="7"/>
  <c r="M15" i="7"/>
  <c r="C6" i="6"/>
  <c r="C5" i="6"/>
  <c r="J5" i="3"/>
  <c r="J6" i="3"/>
  <c r="J7" i="3"/>
  <c r="J8" i="3"/>
  <c r="J9" i="3"/>
  <c r="J10" i="3"/>
  <c r="J11" i="3"/>
  <c r="J12" i="3"/>
  <c r="J13" i="3"/>
  <c r="J14" i="3"/>
  <c r="J15" i="3"/>
  <c r="I5" i="3"/>
  <c r="I6" i="3"/>
  <c r="I7" i="3"/>
  <c r="I8" i="3"/>
  <c r="I9" i="3"/>
  <c r="I10" i="3"/>
  <c r="I11" i="3"/>
  <c r="I12" i="3"/>
  <c r="I13" i="3"/>
  <c r="I14" i="3"/>
  <c r="I15" i="3"/>
  <c r="C16" i="3" a="1"/>
  <c r="C16" i="3"/>
  <c r="D16" i="3"/>
  <c r="E16" i="3"/>
  <c r="F16" i="3"/>
  <c r="G16" i="3"/>
  <c r="H16" i="3"/>
  <c r="I5" i="2"/>
  <c r="I6" i="2"/>
  <c r="I7" i="2"/>
  <c r="I8" i="2"/>
  <c r="I9" i="2"/>
  <c r="I10" i="2"/>
  <c r="I11" i="2"/>
  <c r="I12" i="2"/>
  <c r="I13" i="2"/>
  <c r="I14" i="2"/>
  <c r="I15" i="2"/>
  <c r="H5" i="2"/>
  <c r="H6" i="2"/>
  <c r="H7" i="2"/>
  <c r="H8" i="2"/>
  <c r="H9" i="2"/>
  <c r="H10" i="2"/>
  <c r="H11" i="2"/>
  <c r="H12" i="2"/>
  <c r="H13" i="2"/>
  <c r="H14" i="2"/>
  <c r="H15" i="2"/>
  <c r="G5" i="5"/>
  <c r="G5" i="4"/>
  <c r="G6" i="4"/>
  <c r="D6" i="4"/>
  <c r="E6" i="4"/>
  <c r="F6" i="4"/>
  <c r="C6" i="4"/>
  <c r="H5" i="1"/>
  <c r="H6" i="1"/>
  <c r="H7" i="1"/>
  <c r="H8" i="1"/>
  <c r="H9" i="1"/>
  <c r="H10" i="1"/>
  <c r="H11" i="1"/>
  <c r="H12" i="1"/>
  <c r="H13" i="1"/>
  <c r="H14" i="1"/>
  <c r="H15" i="1"/>
  <c r="G5" i="1"/>
  <c r="G6" i="1"/>
  <c r="G7" i="1"/>
  <c r="G8" i="1"/>
  <c r="G9" i="1"/>
  <c r="G10" i="1"/>
  <c r="G11" i="1"/>
  <c r="G12" i="1"/>
  <c r="G13" i="1"/>
  <c r="G14" i="1"/>
  <c r="G15" i="1"/>
  <c r="D6" i="6"/>
  <c r="D5" i="6"/>
</calcChain>
</file>

<file path=xl/sharedStrings.xml><?xml version="1.0" encoding="utf-8"?>
<sst xmlns="http://schemas.openxmlformats.org/spreadsheetml/2006/main" count="115" uniqueCount="92">
  <si>
    <t>평균</t>
    <phoneticPr fontId="1" type="noConversion"/>
  </si>
  <si>
    <t>조동희</t>
    <phoneticPr fontId="1" type="noConversion"/>
  </si>
  <si>
    <t>안상숙</t>
    <phoneticPr fontId="1" type="noConversion"/>
  </si>
  <si>
    <t>이정국</t>
    <phoneticPr fontId="1" type="noConversion"/>
  </si>
  <si>
    <t>박나래</t>
    <phoneticPr fontId="1" type="noConversion"/>
  </si>
  <si>
    <t>남서영</t>
    <phoneticPr fontId="1" type="noConversion"/>
  </si>
  <si>
    <t>백철현</t>
    <phoneticPr fontId="1" type="noConversion"/>
  </si>
  <si>
    <t>우영식</t>
    <phoneticPr fontId="1" type="noConversion"/>
  </si>
  <si>
    <t>서주연</t>
    <phoneticPr fontId="1" type="noConversion"/>
  </si>
  <si>
    <t>김동길</t>
    <phoneticPr fontId="1" type="noConversion"/>
  </si>
  <si>
    <t>조진숙</t>
    <phoneticPr fontId="1" type="noConversion"/>
  </si>
  <si>
    <t>고영철</t>
    <phoneticPr fontId="1" type="noConversion"/>
  </si>
  <si>
    <t>이름</t>
    <phoneticPr fontId="1" type="noConversion"/>
  </si>
  <si>
    <t>필기</t>
    <phoneticPr fontId="1" type="noConversion"/>
  </si>
  <si>
    <t>실기</t>
    <phoneticPr fontId="1" type="noConversion"/>
  </si>
  <si>
    <t>컴퓨터</t>
    <phoneticPr fontId="1" type="noConversion"/>
  </si>
  <si>
    <t>영어</t>
    <phoneticPr fontId="1" type="noConversion"/>
  </si>
  <si>
    <t>총점</t>
    <phoneticPr fontId="1" type="noConversion"/>
  </si>
  <si>
    <t>평균</t>
    <phoneticPr fontId="1" type="noConversion"/>
  </si>
  <si>
    <t>[표1]  성적표</t>
    <phoneticPr fontId="1" type="noConversion"/>
  </si>
  <si>
    <t>No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</si>
  <si>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</si>
  <si>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</si>
  <si>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</si>
  <si>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4차</t>
    <phoneticPr fontId="1" type="noConversion"/>
  </si>
  <si>
    <t>5차</t>
    <phoneticPr fontId="1" type="noConversion"/>
  </si>
  <si>
    <t>[표2] 모의고사 성적표</t>
    <phoneticPr fontId="1" type="noConversion"/>
  </si>
  <si>
    <t>[표3]  영업실적표</t>
    <phoneticPr fontId="1" type="noConversion"/>
  </si>
  <si>
    <t>2월</t>
  </si>
  <si>
    <t>3월</t>
  </si>
  <si>
    <t>4월</t>
  </si>
  <si>
    <t>5월</t>
  </si>
  <si>
    <t>6월</t>
  </si>
  <si>
    <t>1월</t>
    <phoneticPr fontId="1" type="noConversion"/>
  </si>
  <si>
    <t>조동희</t>
    <phoneticPr fontId="1" type="noConversion"/>
  </si>
  <si>
    <t>안상숙</t>
    <phoneticPr fontId="1" type="noConversion"/>
  </si>
  <si>
    <t>이정국</t>
    <phoneticPr fontId="1" type="noConversion"/>
  </si>
  <si>
    <t>박나래</t>
    <phoneticPr fontId="1" type="noConversion"/>
  </si>
  <si>
    <t>남서영</t>
    <phoneticPr fontId="1" type="noConversion"/>
  </si>
  <si>
    <t>백철현</t>
    <phoneticPr fontId="1" type="noConversion"/>
  </si>
  <si>
    <t>우영식</t>
    <phoneticPr fontId="1" type="noConversion"/>
  </si>
  <si>
    <t>서주연</t>
    <phoneticPr fontId="1" type="noConversion"/>
  </si>
  <si>
    <t>김동길</t>
    <phoneticPr fontId="1" type="noConversion"/>
  </si>
  <si>
    <t>조진숙</t>
    <phoneticPr fontId="1" type="noConversion"/>
  </si>
  <si>
    <t>고영철</t>
    <phoneticPr fontId="1" type="noConversion"/>
  </si>
  <si>
    <t>상위평균</t>
    <phoneticPr fontId="1" type="noConversion"/>
  </si>
  <si>
    <t>평균 매출 증가율</t>
    <phoneticPr fontId="1" type="noConversion"/>
  </si>
  <si>
    <t>구분</t>
    <phoneticPr fontId="1" type="noConversion"/>
  </si>
  <si>
    <t>증가율</t>
    <phoneticPr fontId="1" type="noConversion"/>
  </si>
  <si>
    <t>1분기</t>
    <phoneticPr fontId="1" type="noConversion"/>
  </si>
  <si>
    <t>2분기</t>
  </si>
  <si>
    <t>3분기</t>
  </si>
  <si>
    <t>4분기</t>
  </si>
  <si>
    <t>평균 증가율</t>
    <phoneticPr fontId="1" type="noConversion"/>
  </si>
  <si>
    <t>임   시</t>
    <phoneticPr fontId="1" type="noConversion"/>
  </si>
  <si>
    <t>구   분</t>
    <phoneticPr fontId="1" type="noConversion"/>
  </si>
  <si>
    <t>평균 처리 속도</t>
    <phoneticPr fontId="1" type="noConversion"/>
  </si>
  <si>
    <t>속도(분)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</si>
  <si>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</si>
  <si>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</si>
  <si>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</si>
  <si>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</si>
  <si>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평균 속도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</si>
  <si>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</si>
  <si>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</si>
  <si>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</si>
  <si>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</si>
  <si>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</si>
  <si>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표시 형식 [일반]</t>
    <phoneticPr fontId="1" type="noConversion"/>
  </si>
  <si>
    <t>표시 형식 [소수 자릿수 1]</t>
    <phoneticPr fontId="1" type="noConversion"/>
  </si>
  <si>
    <t>면접 심사표</t>
    <phoneticPr fontId="1" type="noConversion"/>
  </si>
  <si>
    <t>심사위원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</si>
  <si>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</si>
  <si>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</si>
  <si>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</si>
  <si>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</si>
  <si>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</si>
  <si>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</si>
  <si>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</si>
  <si>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</si>
  <si>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</si>
  <si>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10번</t>
  </si>
  <si>
    <t>김지훈</t>
    <phoneticPr fontId="1" type="noConversion"/>
  </si>
  <si>
    <t>하상훈</t>
    <phoneticPr fontId="1" type="noConversion"/>
  </si>
  <si>
    <t>진이서</t>
    <phoneticPr fontId="1" type="noConversion"/>
  </si>
  <si>
    <t>고정범</t>
    <phoneticPr fontId="1" type="noConversion"/>
  </si>
  <si>
    <t>민정환</t>
    <phoneticPr fontId="1" type="noConversion"/>
  </si>
  <si>
    <t>전신원</t>
    <phoneticPr fontId="1" type="noConversion"/>
  </si>
  <si>
    <t>장윤숙</t>
    <phoneticPr fontId="1" type="noConversion"/>
  </si>
  <si>
    <t>윤가선</t>
    <phoneticPr fontId="1" type="noConversion"/>
  </si>
  <si>
    <t>양미윤</t>
    <phoneticPr fontId="1" type="noConversion"/>
  </si>
  <si>
    <t>권가은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</si>
</sst>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0.0_ "/>
    <numFmt numFmtId="177" formatCode="#,##0_ "/>
    <numFmt numFmtId="178" formatCode="#,##0_);[Red]\(#,##0\)"/>
    <numFmt numFmtId="179" formatCode="#,##0.0_);[Red]\(#,##0.0\)"/>
    <numFmt numFmtId="187" formatCode="0.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sz val="10.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color theme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5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9" fontId="4" fillId="2" borderId="1" xfId="0" applyNumberFormat="1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0" fontId="0" fillId="0" borderId="1" xfId="2" applyNumberFormat="1" applyFont="1" applyBorder="1" applyAlignment="1">
      <alignment horizontal="right" vertical="center" indent="1"/>
    </xf>
    <xf numFmtId="10" fontId="0" fillId="0" borderId="1" xfId="0" applyNumberFormat="1" applyBorder="1" applyAlignment="1">
      <alignment horizontal="right" vertical="center" indent="1"/>
    </xf>
    <xf numFmtId="0" fontId="2" fillId="6" borderId="1" xfId="0" applyFont="1" applyFill="1" applyBorder="1" applyAlignment="1">
      <alignment horizontal="center" vertical="center"/>
    </xf>
    <xf numFmtId="10" fontId="2" fillId="3" borderId="1" xfId="2" applyNumberFormat="1" applyFont="1" applyFill="1" applyBorder="1" applyAlignment="1">
      <alignment horizontal="right" vertical="center" indent="1"/>
    </xf>
    <xf numFmtId="10" fontId="0" fillId="7" borderId="1" xfId="2" applyNumberFormat="1" applyFont="1" applyFill="1" applyBorder="1" applyAlignment="1">
      <alignment horizontal="right" vertical="center" indent="1"/>
    </xf>
    <xf numFmtId="2" fontId="2" fillId="3" borderId="1" xfId="0" applyNumberFormat="1" applyFont="1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NumberFormat="1" applyFill="1" applyBorder="1">
      <alignment vertical="center"/>
    </xf>
    <xf numFmtId="187" fontId="0" fillId="7" borderId="1" xfId="1" applyNumberFormat="1" applyFont="1" applyFill="1" applyBorder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left" vertical="center" indent="2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176" fontId="2" fillId="7" borderId="1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C"/>
      <color rgb="FFFFF5EB"/>
      <color rgb="FFFFFD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showGridLines="0" tabSelected="1" workbookViewId="0">
      <selection activeCell="H5" sqref="H5"/>
    </sheetView>
  </sheetViews>
  <sheetFormatPr defaultRowHeight="16.5" x14ac:dyDescent="0.3"/>
  <cols>
    <col min="1" max="1" width="3.625" customWidth="1"/>
  </cols>
  <sheetData>
    <row r="2" spans="2:8" x14ac:dyDescent="0.3">
      <c r="B2" s="2" t="s">
        <v>19</v>
      </c>
    </row>
    <row r="3" spans="2:8" ht="9.9499999999999993" customHeight="1" x14ac:dyDescent="0.3"/>
    <row r="4" spans="2:8" x14ac:dyDescent="0.3"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</row>
    <row r="5" spans="2:8" x14ac:dyDescent="0.3">
      <c r="B5" s="1" t="s">
        <v>1</v>
      </c>
      <c r="C5" s="1">
        <v>60</v>
      </c>
      <c r="D5" s="1">
        <v>100</v>
      </c>
      <c r="E5" s="1">
        <v>85</v>
      </c>
      <c r="F5" s="1">
        <v>100</v>
      </c>
      <c r="G5" s="1">
        <f t="shared" ref="G5:G15" si="0">SUM(C5:F5)</f>
        <v>345</v>
      </c>
      <c r="H5" s="5">
        <f t="shared" ref="H5:H15" si="1">AVERAGE(C5:F5)</f>
        <v>86.25</v>
      </c>
    </row>
    <row r="6" spans="2:8" x14ac:dyDescent="0.3">
      <c r="B6" s="1" t="s">
        <v>2</v>
      </c>
      <c r="C6" s="1">
        <v>80</v>
      </c>
      <c r="D6" s="1">
        <v>100</v>
      </c>
      <c r="E6" s="1">
        <v>55</v>
      </c>
      <c r="F6" s="1">
        <v>90</v>
      </c>
      <c r="G6" s="1">
        <f t="shared" si="0"/>
        <v>325</v>
      </c>
      <c r="H6" s="5">
        <f t="shared" si="1"/>
        <v>81.25</v>
      </c>
    </row>
    <row r="7" spans="2:8" x14ac:dyDescent="0.3">
      <c r="B7" s="1" t="s">
        <v>3</v>
      </c>
      <c r="C7" s="1">
        <v>75</v>
      </c>
      <c r="D7" s="1">
        <v>80</v>
      </c>
      <c r="E7" s="1">
        <v>90</v>
      </c>
      <c r="F7" s="1">
        <v>90</v>
      </c>
      <c r="G7" s="1">
        <f t="shared" si="0"/>
        <v>335</v>
      </c>
      <c r="H7" s="5">
        <f t="shared" si="1"/>
        <v>83.75</v>
      </c>
    </row>
    <row r="8" spans="2:8" x14ac:dyDescent="0.3">
      <c r="B8" s="1" t="s">
        <v>4</v>
      </c>
      <c r="C8" s="1">
        <v>80</v>
      </c>
      <c r="D8" s="1">
        <v>75</v>
      </c>
      <c r="E8" s="1">
        <v>75</v>
      </c>
      <c r="F8" s="1">
        <v>55</v>
      </c>
      <c r="G8" s="1">
        <f t="shared" si="0"/>
        <v>285</v>
      </c>
      <c r="H8" s="5">
        <f t="shared" si="1"/>
        <v>71.25</v>
      </c>
    </row>
    <row r="9" spans="2:8" x14ac:dyDescent="0.3">
      <c r="B9" s="1" t="s">
        <v>5</v>
      </c>
      <c r="C9" s="1">
        <v>55</v>
      </c>
      <c r="D9" s="1">
        <v>100</v>
      </c>
      <c r="E9" s="1">
        <v>60</v>
      </c>
      <c r="F9" s="1">
        <v>55</v>
      </c>
      <c r="G9" s="1">
        <f t="shared" si="0"/>
        <v>270</v>
      </c>
      <c r="H9" s="5">
        <f t="shared" si="1"/>
        <v>67.5</v>
      </c>
    </row>
    <row r="10" spans="2:8" x14ac:dyDescent="0.3">
      <c r="B10" s="1" t="s">
        <v>6</v>
      </c>
      <c r="C10" s="1">
        <v>100</v>
      </c>
      <c r="D10" s="1">
        <v>65</v>
      </c>
      <c r="E10" s="1">
        <v>55</v>
      </c>
      <c r="F10" s="1">
        <v>85</v>
      </c>
      <c r="G10" s="1">
        <f t="shared" si="0"/>
        <v>305</v>
      </c>
      <c r="H10" s="5">
        <f t="shared" si="1"/>
        <v>76.25</v>
      </c>
    </row>
    <row r="11" spans="2:8" x14ac:dyDescent="0.3">
      <c r="B11" s="1" t="s">
        <v>7</v>
      </c>
      <c r="C11" s="1">
        <v>55</v>
      </c>
      <c r="D11" s="1">
        <v>75</v>
      </c>
      <c r="E11" s="1">
        <v>65</v>
      </c>
      <c r="F11" s="1">
        <v>95</v>
      </c>
      <c r="G11" s="1">
        <f t="shared" si="0"/>
        <v>290</v>
      </c>
      <c r="H11" s="5">
        <f t="shared" si="1"/>
        <v>72.5</v>
      </c>
    </row>
    <row r="12" spans="2:8" x14ac:dyDescent="0.3">
      <c r="B12" s="1" t="s">
        <v>8</v>
      </c>
      <c r="C12" s="1">
        <v>95</v>
      </c>
      <c r="D12" s="1">
        <v>75</v>
      </c>
      <c r="E12" s="1">
        <v>95</v>
      </c>
      <c r="F12" s="1">
        <v>55</v>
      </c>
      <c r="G12" s="1">
        <f t="shared" si="0"/>
        <v>320</v>
      </c>
      <c r="H12" s="5">
        <f t="shared" si="1"/>
        <v>80</v>
      </c>
    </row>
    <row r="13" spans="2:8" x14ac:dyDescent="0.3">
      <c r="B13" s="1" t="s">
        <v>9</v>
      </c>
      <c r="C13" s="1">
        <v>60</v>
      </c>
      <c r="D13" s="1">
        <v>60</v>
      </c>
      <c r="E13" s="1">
        <v>75</v>
      </c>
      <c r="F13" s="1">
        <v>70</v>
      </c>
      <c r="G13" s="1">
        <f t="shared" si="0"/>
        <v>265</v>
      </c>
      <c r="H13" s="5">
        <f t="shared" si="1"/>
        <v>66.25</v>
      </c>
    </row>
    <row r="14" spans="2:8" x14ac:dyDescent="0.3">
      <c r="B14" s="1" t="s">
        <v>10</v>
      </c>
      <c r="C14" s="1">
        <v>80</v>
      </c>
      <c r="D14" s="1">
        <v>85</v>
      </c>
      <c r="E14" s="1">
        <v>70</v>
      </c>
      <c r="F14" s="1">
        <v>85</v>
      </c>
      <c r="G14" s="1">
        <f t="shared" si="0"/>
        <v>320</v>
      </c>
      <c r="H14" s="5">
        <f t="shared" si="1"/>
        <v>80</v>
      </c>
    </row>
    <row r="15" spans="2:8" x14ac:dyDescent="0.3">
      <c r="B15" s="1" t="s">
        <v>11</v>
      </c>
      <c r="C15" s="1">
        <v>65</v>
      </c>
      <c r="D15" s="1">
        <v>75</v>
      </c>
      <c r="E15" s="1">
        <v>60</v>
      </c>
      <c r="F15" s="1">
        <v>95</v>
      </c>
      <c r="G15" s="1">
        <f t="shared" si="0"/>
        <v>295</v>
      </c>
      <c r="H15" s="5">
        <f t="shared" si="1"/>
        <v>73.75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showGridLines="0" workbookViewId="0">
      <selection activeCell="H5" sqref="H5"/>
    </sheetView>
  </sheetViews>
  <sheetFormatPr defaultRowHeight="16.5" x14ac:dyDescent="0.3"/>
  <cols>
    <col min="1" max="1" width="3.625" customWidth="1"/>
  </cols>
  <sheetData>
    <row r="2" spans="2:9" x14ac:dyDescent="0.3">
      <c r="B2" s="2" t="s">
        <v>26</v>
      </c>
    </row>
    <row r="3" spans="2:9" ht="9.9499999999999993" customHeight="1" x14ac:dyDescent="0.3"/>
    <row r="4" spans="2:9" x14ac:dyDescent="0.3">
      <c r="B4" s="4" t="s">
        <v>12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14" t="s">
        <v>0</v>
      </c>
      <c r="I4" s="14"/>
    </row>
    <row r="5" spans="2:9" x14ac:dyDescent="0.3">
      <c r="B5" s="1" t="s">
        <v>1</v>
      </c>
      <c r="C5" s="1">
        <v>95</v>
      </c>
      <c r="D5" s="1">
        <v>60</v>
      </c>
      <c r="E5" s="1">
        <v>55</v>
      </c>
      <c r="F5" s="1">
        <v>55</v>
      </c>
      <c r="G5" s="1">
        <v>50</v>
      </c>
      <c r="H5" s="5">
        <f t="shared" ref="H5:H15" si="0">AVERAGE(C5:G5)</f>
        <v>63</v>
      </c>
      <c r="I5" s="5">
        <f t="shared" ref="I5:I15" si="1">AVERAGEA(C5:G5)</f>
        <v>63</v>
      </c>
    </row>
    <row r="6" spans="2:9" x14ac:dyDescent="0.3">
      <c r="B6" s="1" t="s">
        <v>2</v>
      </c>
      <c r="C6" s="1">
        <v>85</v>
      </c>
      <c r="D6" s="1">
        <v>70</v>
      </c>
      <c r="E6" s="1">
        <v>75</v>
      </c>
      <c r="F6" s="1">
        <v>75</v>
      </c>
      <c r="G6" s="3" t="s">
        <v>20</v>
      </c>
      <c r="H6" s="5">
        <f t="shared" si="0"/>
        <v>76.25</v>
      </c>
      <c r="I6" s="5">
        <f t="shared" si="1"/>
        <v>61</v>
      </c>
    </row>
    <row r="7" spans="2:9" x14ac:dyDescent="0.3">
      <c r="B7" s="1" t="s">
        <v>3</v>
      </c>
      <c r="C7" s="1">
        <v>85</v>
      </c>
      <c r="D7" s="1">
        <v>70</v>
      </c>
      <c r="E7" s="1">
        <v>75</v>
      </c>
      <c r="F7" s="1">
        <v>75</v>
      </c>
      <c r="G7" s="3">
        <v>0</v>
      </c>
      <c r="H7" s="5">
        <f t="shared" si="0"/>
        <v>61</v>
      </c>
      <c r="I7" s="5">
        <f t="shared" si="1"/>
        <v>61</v>
      </c>
    </row>
    <row r="8" spans="2:9" x14ac:dyDescent="0.3">
      <c r="B8" s="1" t="s">
        <v>4</v>
      </c>
      <c r="C8" s="1">
        <v>75</v>
      </c>
      <c r="D8" s="1">
        <v>0</v>
      </c>
      <c r="E8" s="1">
        <v>65</v>
      </c>
      <c r="F8" s="1">
        <v>60</v>
      </c>
      <c r="G8" s="1">
        <v>70</v>
      </c>
      <c r="H8" s="5">
        <f t="shared" si="0"/>
        <v>54</v>
      </c>
      <c r="I8" s="5">
        <f t="shared" si="1"/>
        <v>54</v>
      </c>
    </row>
    <row r="9" spans="2:9" x14ac:dyDescent="0.3">
      <c r="B9" s="1" t="s">
        <v>5</v>
      </c>
      <c r="C9" s="1">
        <v>55</v>
      </c>
      <c r="D9" s="1">
        <v>80</v>
      </c>
      <c r="E9" s="1">
        <v>90</v>
      </c>
      <c r="F9" s="1">
        <v>100</v>
      </c>
      <c r="G9" s="1">
        <v>75</v>
      </c>
      <c r="H9" s="5">
        <f t="shared" si="0"/>
        <v>80</v>
      </c>
      <c r="I9" s="5">
        <f t="shared" si="1"/>
        <v>80</v>
      </c>
    </row>
    <row r="10" spans="2:9" x14ac:dyDescent="0.3">
      <c r="B10" s="1" t="s">
        <v>6</v>
      </c>
      <c r="C10" s="1" t="s">
        <v>20</v>
      </c>
      <c r="D10" s="1">
        <v>55</v>
      </c>
      <c r="E10" s="1">
        <v>95</v>
      </c>
      <c r="F10" s="1">
        <v>65</v>
      </c>
      <c r="G10" s="1">
        <v>90</v>
      </c>
      <c r="H10" s="5">
        <f t="shared" si="0"/>
        <v>76.25</v>
      </c>
      <c r="I10" s="5">
        <f t="shared" si="1"/>
        <v>61</v>
      </c>
    </row>
    <row r="11" spans="2:9" x14ac:dyDescent="0.3">
      <c r="B11" s="1" t="s">
        <v>7</v>
      </c>
      <c r="C11" s="1">
        <v>0</v>
      </c>
      <c r="D11" s="1">
        <v>100</v>
      </c>
      <c r="E11" s="1">
        <v>90</v>
      </c>
      <c r="F11" s="1">
        <v>85</v>
      </c>
      <c r="G11" s="1">
        <v>65</v>
      </c>
      <c r="H11" s="5">
        <f t="shared" si="0"/>
        <v>68</v>
      </c>
      <c r="I11" s="5">
        <f t="shared" si="1"/>
        <v>68</v>
      </c>
    </row>
    <row r="12" spans="2:9" x14ac:dyDescent="0.3">
      <c r="B12" s="1" t="s">
        <v>8</v>
      </c>
      <c r="C12" s="1">
        <v>95</v>
      </c>
      <c r="D12" s="1">
        <v>90</v>
      </c>
      <c r="E12" s="1" t="s">
        <v>20</v>
      </c>
      <c r="F12" s="1">
        <v>75</v>
      </c>
      <c r="G12" s="1">
        <v>95</v>
      </c>
      <c r="H12" s="5">
        <f t="shared" si="0"/>
        <v>88.75</v>
      </c>
      <c r="I12" s="5">
        <f t="shared" si="1"/>
        <v>71</v>
      </c>
    </row>
    <row r="13" spans="2:9" x14ac:dyDescent="0.3">
      <c r="B13" s="1" t="s">
        <v>9</v>
      </c>
      <c r="C13" s="1">
        <v>85</v>
      </c>
      <c r="D13" s="1">
        <v>95</v>
      </c>
      <c r="E13" s="1">
        <v>55</v>
      </c>
      <c r="F13" s="1">
        <v>95</v>
      </c>
      <c r="G13" s="1">
        <v>80</v>
      </c>
      <c r="H13" s="5">
        <f t="shared" si="0"/>
        <v>82</v>
      </c>
      <c r="I13" s="5">
        <f t="shared" si="1"/>
        <v>82</v>
      </c>
    </row>
    <row r="14" spans="2:9" x14ac:dyDescent="0.3">
      <c r="B14" s="1" t="s">
        <v>10</v>
      </c>
      <c r="C14" s="1">
        <v>80</v>
      </c>
      <c r="D14" s="1">
        <v>65</v>
      </c>
      <c r="E14" s="1">
        <v>65</v>
      </c>
      <c r="F14" s="3">
        <v>0</v>
      </c>
      <c r="G14" s="1">
        <v>75</v>
      </c>
      <c r="H14" s="5">
        <f t="shared" si="0"/>
        <v>57</v>
      </c>
      <c r="I14" s="5">
        <f t="shared" si="1"/>
        <v>57</v>
      </c>
    </row>
    <row r="15" spans="2:9" x14ac:dyDescent="0.3">
      <c r="B15" s="1" t="s">
        <v>11</v>
      </c>
      <c r="C15" s="1">
        <v>80</v>
      </c>
      <c r="D15" s="1">
        <v>65</v>
      </c>
      <c r="E15" s="1">
        <v>65</v>
      </c>
      <c r="F15" s="3" t="s">
        <v>20</v>
      </c>
      <c r="G15" s="1">
        <v>75</v>
      </c>
      <c r="H15" s="5">
        <f t="shared" si="0"/>
        <v>71.25</v>
      </c>
      <c r="I15" s="5">
        <f t="shared" si="1"/>
        <v>57</v>
      </c>
    </row>
  </sheetData>
  <mergeCells count="1">
    <mergeCell ref="H4:I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showGridLines="0" workbookViewId="0">
      <selection activeCell="I5" sqref="I5"/>
    </sheetView>
  </sheetViews>
  <sheetFormatPr defaultRowHeight="16.5" x14ac:dyDescent="0.3"/>
  <cols>
    <col min="1" max="1" width="3.625" customWidth="1"/>
    <col min="2" max="2" width="10" customWidth="1"/>
    <col min="3" max="8" width="7" customWidth="1"/>
    <col min="11" max="11" width="3.875" customWidth="1"/>
  </cols>
  <sheetData>
    <row r="2" spans="2:10" x14ac:dyDescent="0.3">
      <c r="B2" s="2" t="s">
        <v>27</v>
      </c>
    </row>
    <row r="3" spans="2:10" ht="9.9499999999999993" customHeight="1" x14ac:dyDescent="0.3"/>
    <row r="4" spans="2:10" x14ac:dyDescent="0.3">
      <c r="B4" s="6" t="s">
        <v>12</v>
      </c>
      <c r="C4" s="6" t="s">
        <v>33</v>
      </c>
      <c r="D4" s="6" t="s">
        <v>28</v>
      </c>
      <c r="E4" s="6" t="s">
        <v>29</v>
      </c>
      <c r="F4" s="6" t="s">
        <v>30</v>
      </c>
      <c r="G4" s="6" t="s">
        <v>31</v>
      </c>
      <c r="H4" s="6" t="s">
        <v>32</v>
      </c>
      <c r="I4" s="15" t="s">
        <v>18</v>
      </c>
      <c r="J4" s="15"/>
    </row>
    <row r="5" spans="2:10" x14ac:dyDescent="0.3">
      <c r="B5" s="7" t="s">
        <v>34</v>
      </c>
      <c r="C5" s="8">
        <v>2695</v>
      </c>
      <c r="D5" s="8">
        <v>2306</v>
      </c>
      <c r="E5" s="8">
        <v>1689</v>
      </c>
      <c r="F5" s="8">
        <v>4148</v>
      </c>
      <c r="G5" s="8">
        <v>1371</v>
      </c>
      <c r="H5" s="8">
        <v>4871</v>
      </c>
      <c r="I5" s="9">
        <f t="shared" ref="I5:I15" si="0">ROUND(AVERAGE(C5:H5),1)</f>
        <v>2846.7</v>
      </c>
      <c r="J5" s="10">
        <f t="shared" ref="J5:J15" si="1">SUM(C5:H5)/COUNTIF(C5:H5,"&lt;&gt;0")</f>
        <v>2846.6666666666665</v>
      </c>
    </row>
    <row r="6" spans="2:10" x14ac:dyDescent="0.3">
      <c r="B6" s="7" t="s">
        <v>35</v>
      </c>
      <c r="C6" s="11">
        <v>0</v>
      </c>
      <c r="D6" s="8">
        <v>1761</v>
      </c>
      <c r="E6" s="8">
        <v>1810</v>
      </c>
      <c r="F6" s="8">
        <v>1583</v>
      </c>
      <c r="G6" s="8">
        <v>4233</v>
      </c>
      <c r="H6" s="8">
        <v>2108</v>
      </c>
      <c r="I6" s="9">
        <f t="shared" si="0"/>
        <v>1915.8</v>
      </c>
      <c r="J6" s="10">
        <f t="shared" si="1"/>
        <v>2299</v>
      </c>
    </row>
    <row r="7" spans="2:10" x14ac:dyDescent="0.3">
      <c r="B7" s="7" t="s">
        <v>36</v>
      </c>
      <c r="C7" s="8">
        <v>2110</v>
      </c>
      <c r="D7" s="8">
        <v>2709</v>
      </c>
      <c r="E7" s="11">
        <v>0</v>
      </c>
      <c r="F7" s="11">
        <v>0</v>
      </c>
      <c r="G7" s="8">
        <v>2215</v>
      </c>
      <c r="H7" s="8">
        <v>1896</v>
      </c>
      <c r="I7" s="9">
        <f t="shared" si="0"/>
        <v>1488.3</v>
      </c>
      <c r="J7" s="10">
        <f t="shared" si="1"/>
        <v>2232.5</v>
      </c>
    </row>
    <row r="8" spans="2:10" x14ac:dyDescent="0.3">
      <c r="B8" s="7" t="s">
        <v>37</v>
      </c>
      <c r="C8" s="8">
        <v>4779</v>
      </c>
      <c r="D8" s="8">
        <v>4692</v>
      </c>
      <c r="E8" s="8">
        <v>2704</v>
      </c>
      <c r="F8" s="8">
        <v>2398</v>
      </c>
      <c r="G8" s="8">
        <v>1222</v>
      </c>
      <c r="H8" s="8">
        <v>4635</v>
      </c>
      <c r="I8" s="9">
        <f t="shared" si="0"/>
        <v>3405</v>
      </c>
      <c r="J8" s="10">
        <f t="shared" si="1"/>
        <v>3405</v>
      </c>
    </row>
    <row r="9" spans="2:10" x14ac:dyDescent="0.3">
      <c r="B9" s="7" t="s">
        <v>38</v>
      </c>
      <c r="C9" s="8">
        <v>1973</v>
      </c>
      <c r="D9" s="8">
        <v>2785</v>
      </c>
      <c r="E9" s="8">
        <v>4933</v>
      </c>
      <c r="F9" s="8">
        <v>1961</v>
      </c>
      <c r="G9" s="8">
        <v>1849</v>
      </c>
      <c r="H9" s="8">
        <v>3592</v>
      </c>
      <c r="I9" s="9">
        <f t="shared" si="0"/>
        <v>2848.8</v>
      </c>
      <c r="J9" s="10">
        <f t="shared" si="1"/>
        <v>2848.8333333333335</v>
      </c>
    </row>
    <row r="10" spans="2:10" x14ac:dyDescent="0.3">
      <c r="B10" s="7" t="s">
        <v>39</v>
      </c>
      <c r="C10" s="8">
        <v>2848</v>
      </c>
      <c r="D10" s="11">
        <v>0</v>
      </c>
      <c r="E10" s="8">
        <v>3551</v>
      </c>
      <c r="F10" s="8">
        <v>3240</v>
      </c>
      <c r="G10" s="8">
        <v>1163</v>
      </c>
      <c r="H10" s="11">
        <v>0</v>
      </c>
      <c r="I10" s="9">
        <f t="shared" si="0"/>
        <v>1800.3</v>
      </c>
      <c r="J10" s="10">
        <f t="shared" si="1"/>
        <v>2700.5</v>
      </c>
    </row>
    <row r="11" spans="2:10" x14ac:dyDescent="0.3">
      <c r="B11" s="7" t="s">
        <v>40</v>
      </c>
      <c r="C11" s="8">
        <v>1714</v>
      </c>
      <c r="D11" s="8">
        <v>1744</v>
      </c>
      <c r="E11" s="8">
        <v>1259</v>
      </c>
      <c r="F11" s="8">
        <v>3683</v>
      </c>
      <c r="G11" s="8">
        <v>1818</v>
      </c>
      <c r="H11" s="8">
        <v>1903</v>
      </c>
      <c r="I11" s="9">
        <f t="shared" si="0"/>
        <v>2020.2</v>
      </c>
      <c r="J11" s="10">
        <f t="shared" si="1"/>
        <v>2020.1666666666667</v>
      </c>
    </row>
    <row r="12" spans="2:10" x14ac:dyDescent="0.3">
      <c r="B12" s="7" t="s">
        <v>41</v>
      </c>
      <c r="C12" s="8">
        <v>1205</v>
      </c>
      <c r="D12" s="8">
        <v>3779</v>
      </c>
      <c r="E12" s="8">
        <v>4722</v>
      </c>
      <c r="F12" s="11">
        <v>0</v>
      </c>
      <c r="G12" s="8">
        <v>1090</v>
      </c>
      <c r="H12" s="8">
        <v>2782</v>
      </c>
      <c r="I12" s="9">
        <f t="shared" si="0"/>
        <v>2263</v>
      </c>
      <c r="J12" s="10">
        <f t="shared" si="1"/>
        <v>2715.6</v>
      </c>
    </row>
    <row r="13" spans="2:10" x14ac:dyDescent="0.3">
      <c r="B13" s="7" t="s">
        <v>42</v>
      </c>
      <c r="C13" s="8">
        <v>3652</v>
      </c>
      <c r="D13" s="8">
        <v>3392</v>
      </c>
      <c r="E13" s="8">
        <v>2706</v>
      </c>
      <c r="F13" s="8">
        <v>2486</v>
      </c>
      <c r="G13" s="8">
        <v>2503</v>
      </c>
      <c r="H13" s="8">
        <v>3456</v>
      </c>
      <c r="I13" s="9">
        <f t="shared" si="0"/>
        <v>3032.5</v>
      </c>
      <c r="J13" s="10">
        <f t="shared" si="1"/>
        <v>3032.5</v>
      </c>
    </row>
    <row r="14" spans="2:10" x14ac:dyDescent="0.3">
      <c r="B14" s="7" t="s">
        <v>43</v>
      </c>
      <c r="C14" s="8">
        <v>2310</v>
      </c>
      <c r="D14" s="8">
        <v>1735</v>
      </c>
      <c r="E14" s="8">
        <v>3257</v>
      </c>
      <c r="F14" s="8">
        <v>3568</v>
      </c>
      <c r="G14" s="8">
        <v>3639</v>
      </c>
      <c r="H14" s="11">
        <v>0</v>
      </c>
      <c r="I14" s="9">
        <f t="shared" si="0"/>
        <v>2418.1999999999998</v>
      </c>
      <c r="J14" s="10">
        <f t="shared" si="1"/>
        <v>2901.8</v>
      </c>
    </row>
    <row r="15" spans="2:10" x14ac:dyDescent="0.3">
      <c r="B15" s="7" t="s">
        <v>44</v>
      </c>
      <c r="C15" s="8">
        <v>1032</v>
      </c>
      <c r="D15" s="11">
        <v>0</v>
      </c>
      <c r="E15" s="8">
        <v>1351</v>
      </c>
      <c r="F15" s="8">
        <v>1320</v>
      </c>
      <c r="G15" s="8">
        <v>3352</v>
      </c>
      <c r="H15" s="8">
        <v>3323</v>
      </c>
      <c r="I15" s="9">
        <f t="shared" si="0"/>
        <v>1729.7</v>
      </c>
      <c r="J15" s="10">
        <f t="shared" si="1"/>
        <v>2075.6</v>
      </c>
    </row>
    <row r="16" spans="2:10" x14ac:dyDescent="0.3">
      <c r="B16" s="6" t="s">
        <v>45</v>
      </c>
      <c r="C16" s="12">
        <f t="array" ref="C16:H16">AVERAGE(IF(C5:C15&gt;=3000,C5:C15))</f>
        <v>4215.5</v>
      </c>
      <c r="D16" s="12">
        <v>4215.5</v>
      </c>
      <c r="E16" s="12">
        <v>4215.5</v>
      </c>
      <c r="F16" s="12">
        <v>4215.5</v>
      </c>
      <c r="G16" s="12">
        <v>4215.5</v>
      </c>
      <c r="H16" s="12">
        <v>4215.5</v>
      </c>
      <c r="I16" s="13"/>
      <c r="J16" s="13"/>
    </row>
  </sheetData>
  <mergeCells count="1">
    <mergeCell ref="I4:J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"/>
  <sheetViews>
    <sheetView workbookViewId="0">
      <selection activeCell="P25" sqref="P25"/>
    </sheetView>
  </sheetViews>
  <sheetFormatPr defaultRowHeight="16.5" x14ac:dyDescent="0.3"/>
  <cols>
    <col min="1" max="1" width="4" customWidth="1"/>
    <col min="3" max="12" width="6.25" customWidth="1"/>
  </cols>
  <sheetData>
    <row r="2" spans="2:13" x14ac:dyDescent="0.3">
      <c r="B2" s="2" t="s">
        <v>70</v>
      </c>
    </row>
    <row r="4" spans="2:13" x14ac:dyDescent="0.3">
      <c r="B4" s="28" t="s">
        <v>12</v>
      </c>
      <c r="C4" s="29" t="s">
        <v>71</v>
      </c>
      <c r="D4" s="30"/>
      <c r="E4" s="30"/>
      <c r="F4" s="30"/>
      <c r="G4" s="30"/>
      <c r="H4" s="30"/>
      <c r="I4" s="30"/>
      <c r="J4" s="30"/>
      <c r="K4" s="30"/>
      <c r="L4" s="31"/>
      <c r="M4" s="28" t="s">
        <v>0</v>
      </c>
    </row>
    <row r="5" spans="2:13" x14ac:dyDescent="0.3">
      <c r="B5" s="32"/>
      <c r="C5" s="18" t="s">
        <v>72</v>
      </c>
      <c r="D5" s="18" t="s">
        <v>73</v>
      </c>
      <c r="E5" s="18" t="s">
        <v>74</v>
      </c>
      <c r="F5" s="18" t="s">
        <v>75</v>
      </c>
      <c r="G5" s="18" t="s">
        <v>76</v>
      </c>
      <c r="H5" s="18" t="s">
        <v>77</v>
      </c>
      <c r="I5" s="18" t="s">
        <v>78</v>
      </c>
      <c r="J5" s="18" t="s">
        <v>79</v>
      </c>
      <c r="K5" s="18" t="s">
        <v>80</v>
      </c>
      <c r="L5" s="18" t="s">
        <v>81</v>
      </c>
      <c r="M5" s="32"/>
    </row>
    <row r="6" spans="2:13" x14ac:dyDescent="0.3">
      <c r="B6" s="1" t="s">
        <v>82</v>
      </c>
      <c r="C6" s="1">
        <v>82</v>
      </c>
      <c r="D6" s="1">
        <v>56</v>
      </c>
      <c r="E6" s="1">
        <v>95</v>
      </c>
      <c r="F6" s="1">
        <v>98</v>
      </c>
      <c r="G6" s="1">
        <v>71</v>
      </c>
      <c r="H6" s="1">
        <v>70</v>
      </c>
      <c r="I6" s="1">
        <v>78</v>
      </c>
      <c r="J6" s="1">
        <v>82</v>
      </c>
      <c r="K6" s="1">
        <v>89</v>
      </c>
      <c r="L6" s="1">
        <v>79</v>
      </c>
      <c r="M6" s="33">
        <f t="shared" ref="M6:M15" si="0">TRIMMEAN(C6:L6,20%)</f>
        <v>80.75</v>
      </c>
    </row>
    <row r="7" spans="2:13" x14ac:dyDescent="0.3">
      <c r="B7" s="1" t="s">
        <v>83</v>
      </c>
      <c r="C7" s="1">
        <v>48</v>
      </c>
      <c r="D7" s="1">
        <v>65</v>
      </c>
      <c r="E7" s="1">
        <v>67</v>
      </c>
      <c r="F7" s="1">
        <v>51</v>
      </c>
      <c r="G7" s="1">
        <v>85</v>
      </c>
      <c r="H7" s="1">
        <v>74</v>
      </c>
      <c r="I7" s="1">
        <v>56</v>
      </c>
      <c r="J7" s="1">
        <v>61</v>
      </c>
      <c r="K7" s="1">
        <v>71</v>
      </c>
      <c r="L7" s="1">
        <v>76</v>
      </c>
      <c r="M7" s="33">
        <f t="shared" si="0"/>
        <v>65.125</v>
      </c>
    </row>
    <row r="8" spans="2:13" x14ac:dyDescent="0.3">
      <c r="B8" s="1" t="s">
        <v>84</v>
      </c>
      <c r="C8" s="1">
        <v>88</v>
      </c>
      <c r="D8" s="1">
        <v>45</v>
      </c>
      <c r="E8" s="1">
        <v>45</v>
      </c>
      <c r="F8" s="1">
        <v>58</v>
      </c>
      <c r="G8" s="1">
        <v>74</v>
      </c>
      <c r="H8" s="1">
        <v>82</v>
      </c>
      <c r="I8" s="1">
        <v>40</v>
      </c>
      <c r="J8" s="1">
        <v>83</v>
      </c>
      <c r="K8" s="1">
        <v>81</v>
      </c>
      <c r="L8" s="1">
        <v>55</v>
      </c>
      <c r="M8" s="33">
        <f t="shared" si="0"/>
        <v>65.375</v>
      </c>
    </row>
    <row r="9" spans="2:13" x14ac:dyDescent="0.3">
      <c r="B9" s="1" t="s">
        <v>85</v>
      </c>
      <c r="C9" s="1">
        <v>83</v>
      </c>
      <c r="D9" s="1">
        <v>94</v>
      </c>
      <c r="E9" s="1">
        <v>68</v>
      </c>
      <c r="F9" s="1">
        <v>50</v>
      </c>
      <c r="G9" s="1">
        <v>70</v>
      </c>
      <c r="H9" s="1">
        <v>65</v>
      </c>
      <c r="I9" s="1">
        <v>56</v>
      </c>
      <c r="J9" s="1">
        <v>55</v>
      </c>
      <c r="K9" s="1">
        <v>83</v>
      </c>
      <c r="L9" s="1">
        <v>73</v>
      </c>
      <c r="M9" s="33">
        <f t="shared" si="0"/>
        <v>69.125</v>
      </c>
    </row>
    <row r="10" spans="2:13" x14ac:dyDescent="0.3">
      <c r="B10" s="1" t="s">
        <v>86</v>
      </c>
      <c r="C10" s="1">
        <v>62</v>
      </c>
      <c r="D10" s="1">
        <v>47</v>
      </c>
      <c r="E10" s="1">
        <v>82</v>
      </c>
      <c r="F10" s="1">
        <v>94</v>
      </c>
      <c r="G10" s="1">
        <v>74</v>
      </c>
      <c r="H10" s="1">
        <v>56</v>
      </c>
      <c r="I10" s="1">
        <v>53</v>
      </c>
      <c r="J10" s="1">
        <v>41</v>
      </c>
      <c r="K10" s="1">
        <v>46</v>
      </c>
      <c r="L10" s="1">
        <v>59</v>
      </c>
      <c r="M10" s="33">
        <f t="shared" si="0"/>
        <v>59.875</v>
      </c>
    </row>
    <row r="11" spans="2:13" x14ac:dyDescent="0.3">
      <c r="B11" s="1" t="s">
        <v>87</v>
      </c>
      <c r="C11" s="1">
        <v>97</v>
      </c>
      <c r="D11" s="1">
        <v>72</v>
      </c>
      <c r="E11" s="1">
        <v>98</v>
      </c>
      <c r="F11" s="1">
        <v>56</v>
      </c>
      <c r="G11" s="1">
        <v>47</v>
      </c>
      <c r="H11" s="1">
        <v>43</v>
      </c>
      <c r="I11" s="1">
        <v>90</v>
      </c>
      <c r="J11" s="1">
        <v>99</v>
      </c>
      <c r="K11" s="1">
        <v>57</v>
      </c>
      <c r="L11" s="1">
        <v>59</v>
      </c>
      <c r="M11" s="33">
        <f t="shared" si="0"/>
        <v>72</v>
      </c>
    </row>
    <row r="12" spans="2:13" x14ac:dyDescent="0.3">
      <c r="B12" s="1" t="s">
        <v>88</v>
      </c>
      <c r="C12" s="1">
        <v>82</v>
      </c>
      <c r="D12" s="1">
        <v>94</v>
      </c>
      <c r="E12" s="1">
        <v>96</v>
      </c>
      <c r="F12" s="1">
        <v>48</v>
      </c>
      <c r="G12" s="1">
        <v>47</v>
      </c>
      <c r="H12" s="1">
        <v>46</v>
      </c>
      <c r="I12" s="1">
        <v>68</v>
      </c>
      <c r="J12" s="1">
        <v>72</v>
      </c>
      <c r="K12" s="1">
        <v>81</v>
      </c>
      <c r="L12" s="1">
        <v>90</v>
      </c>
      <c r="M12" s="33">
        <f t="shared" si="0"/>
        <v>72.75</v>
      </c>
    </row>
    <row r="13" spans="2:13" x14ac:dyDescent="0.3">
      <c r="B13" s="1" t="s">
        <v>89</v>
      </c>
      <c r="C13" s="1">
        <v>77</v>
      </c>
      <c r="D13" s="1">
        <v>74</v>
      </c>
      <c r="E13" s="1">
        <v>80</v>
      </c>
      <c r="F13" s="1">
        <v>99</v>
      </c>
      <c r="G13" s="1">
        <v>82</v>
      </c>
      <c r="H13" s="1">
        <v>83</v>
      </c>
      <c r="I13" s="1">
        <v>96</v>
      </c>
      <c r="J13" s="1">
        <v>76</v>
      </c>
      <c r="K13" s="1">
        <v>66</v>
      </c>
      <c r="L13" s="1">
        <v>63</v>
      </c>
      <c r="M13" s="33">
        <f t="shared" si="0"/>
        <v>79.25</v>
      </c>
    </row>
    <row r="14" spans="2:13" x14ac:dyDescent="0.3">
      <c r="B14" s="1" t="s">
        <v>90</v>
      </c>
      <c r="C14" s="1">
        <v>88</v>
      </c>
      <c r="D14" s="1">
        <v>92</v>
      </c>
      <c r="E14" s="1">
        <v>75</v>
      </c>
      <c r="F14" s="1">
        <v>62</v>
      </c>
      <c r="G14" s="1">
        <v>59</v>
      </c>
      <c r="H14" s="1">
        <v>56</v>
      </c>
      <c r="I14" s="1">
        <v>88</v>
      </c>
      <c r="J14" s="1">
        <v>82</v>
      </c>
      <c r="K14" s="1">
        <v>87</v>
      </c>
      <c r="L14" s="1">
        <v>42</v>
      </c>
      <c r="M14" s="33">
        <f t="shared" si="0"/>
        <v>74.625</v>
      </c>
    </row>
    <row r="15" spans="2:13" x14ac:dyDescent="0.3">
      <c r="B15" s="1" t="s">
        <v>91</v>
      </c>
      <c r="C15" s="1">
        <v>89</v>
      </c>
      <c r="D15" s="1">
        <v>67</v>
      </c>
      <c r="E15" s="1">
        <v>87</v>
      </c>
      <c r="F15" s="1">
        <v>57</v>
      </c>
      <c r="G15" s="1">
        <v>81</v>
      </c>
      <c r="H15" s="1">
        <v>65</v>
      </c>
      <c r="I15" s="1">
        <v>41</v>
      </c>
      <c r="J15" s="1">
        <v>72</v>
      </c>
      <c r="K15" s="1">
        <v>74</v>
      </c>
      <c r="L15" s="1">
        <v>82</v>
      </c>
      <c r="M15" s="33">
        <f t="shared" si="0"/>
        <v>73.125</v>
      </c>
    </row>
  </sheetData>
  <mergeCells count="3">
    <mergeCell ref="M4:M5"/>
    <mergeCell ref="B4:B5"/>
    <mergeCell ref="C4:L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showGridLines="0" workbookViewId="0">
      <selection activeCell="M18" sqref="M18"/>
    </sheetView>
  </sheetViews>
  <sheetFormatPr defaultRowHeight="16.5" x14ac:dyDescent="0.3"/>
  <cols>
    <col min="1" max="1" width="2.875" customWidth="1"/>
    <col min="3" max="8" width="9.75" customWidth="1"/>
  </cols>
  <sheetData>
    <row r="2" spans="2:8" x14ac:dyDescent="0.3">
      <c r="B2" s="18" t="s">
        <v>12</v>
      </c>
      <c r="C2" s="18" t="s">
        <v>33</v>
      </c>
      <c r="D2" s="18" t="s">
        <v>63</v>
      </c>
      <c r="E2" s="18" t="s">
        <v>64</v>
      </c>
      <c r="F2" s="18" t="s">
        <v>65</v>
      </c>
      <c r="G2" s="18" t="s">
        <v>66</v>
      </c>
      <c r="H2" s="18" t="s">
        <v>67</v>
      </c>
    </row>
    <row r="3" spans="2:8" x14ac:dyDescent="0.3">
      <c r="B3" s="1" t="s">
        <v>1</v>
      </c>
      <c r="C3" s="22">
        <v>2695</v>
      </c>
      <c r="D3" s="22">
        <v>2306</v>
      </c>
      <c r="E3" s="22">
        <v>1689</v>
      </c>
      <c r="F3" s="22">
        <v>4148</v>
      </c>
      <c r="G3" s="22">
        <v>1371</v>
      </c>
      <c r="H3" s="22">
        <v>4871</v>
      </c>
    </row>
    <row r="5" spans="2:8" x14ac:dyDescent="0.3">
      <c r="B5" s="23" t="s">
        <v>0</v>
      </c>
      <c r="C5" s="24">
        <f>AVERAGE(C3:H3)</f>
        <v>2846.6666666666665</v>
      </c>
      <c r="D5" s="27" t="str">
        <f ca="1">_xlfn.FORMULATEXT(C5)</f>
        <v>=AVERAGE(C3:H3)</v>
      </c>
      <c r="G5" s="26" t="s">
        <v>68</v>
      </c>
    </row>
    <row r="6" spans="2:8" x14ac:dyDescent="0.3">
      <c r="B6" s="23"/>
      <c r="C6" s="25">
        <f>AVERAGE(C3:H3)</f>
        <v>2846.6666666666665</v>
      </c>
      <c r="D6" s="27" t="str">
        <f ca="1">_xlfn.FORMULATEXT(C6)</f>
        <v>=AVERAGE(C3:H3)</v>
      </c>
      <c r="G6" s="26" t="s">
        <v>69</v>
      </c>
    </row>
  </sheetData>
  <mergeCells count="1">
    <mergeCell ref="B5:B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G5" sqref="G5"/>
    </sheetView>
  </sheetViews>
  <sheetFormatPr defaultRowHeight="16.5" x14ac:dyDescent="0.3"/>
  <cols>
    <col min="1" max="1" width="4" customWidth="1"/>
    <col min="3" max="3" width="10.375" bestFit="1" customWidth="1"/>
    <col min="4" max="4" width="10.125" bestFit="1" customWidth="1"/>
    <col min="5" max="5" width="10.375" bestFit="1" customWidth="1"/>
    <col min="6" max="6" width="10.125" bestFit="1" customWidth="1"/>
    <col min="7" max="7" width="13.5" customWidth="1"/>
  </cols>
  <sheetData>
    <row r="2" spans="2:7" x14ac:dyDescent="0.3">
      <c r="B2" s="2" t="s">
        <v>46</v>
      </c>
    </row>
    <row r="4" spans="2:7" x14ac:dyDescent="0.3">
      <c r="B4" s="18" t="s">
        <v>55</v>
      </c>
      <c r="C4" s="1" t="s">
        <v>49</v>
      </c>
      <c r="D4" s="1" t="s">
        <v>50</v>
      </c>
      <c r="E4" s="1" t="s">
        <v>51</v>
      </c>
      <c r="F4" s="1" t="s">
        <v>52</v>
      </c>
      <c r="G4" s="18" t="s">
        <v>53</v>
      </c>
    </row>
    <row r="5" spans="2:7" x14ac:dyDescent="0.3">
      <c r="B5" s="18" t="s">
        <v>48</v>
      </c>
      <c r="C5" s="16">
        <v>0.1225</v>
      </c>
      <c r="D5" s="16">
        <v>-0.26179999999999998</v>
      </c>
      <c r="E5" s="16">
        <v>0.21340000000000001</v>
      </c>
      <c r="F5" s="16">
        <v>-0.15620000000000001</v>
      </c>
      <c r="G5" s="19">
        <f>G6-1</f>
        <v>-4.0265790184065731E-2</v>
      </c>
    </row>
    <row r="6" spans="2:7" x14ac:dyDescent="0.3">
      <c r="B6" s="18" t="s">
        <v>54</v>
      </c>
      <c r="C6" s="17">
        <f>C5+1</f>
        <v>1.1225000000000001</v>
      </c>
      <c r="D6" s="17">
        <f t="shared" ref="D6:F6" si="0">D5+1</f>
        <v>0.73819999999999997</v>
      </c>
      <c r="E6" s="17">
        <f t="shared" si="0"/>
        <v>1.2134</v>
      </c>
      <c r="F6" s="17">
        <f t="shared" si="0"/>
        <v>0.84379999999999999</v>
      </c>
      <c r="G6" s="20">
        <f>GEOMEAN(C6:F6)</f>
        <v>0.95973420981593427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selection activeCell="G5" sqref="G5"/>
    </sheetView>
  </sheetViews>
  <sheetFormatPr defaultRowHeight="16.5" x14ac:dyDescent="0.3"/>
  <cols>
    <col min="1" max="1" width="4" customWidth="1"/>
    <col min="7" max="7" width="11.25" customWidth="1"/>
  </cols>
  <sheetData>
    <row r="2" spans="2:7" x14ac:dyDescent="0.3">
      <c r="B2" s="2" t="s">
        <v>56</v>
      </c>
    </row>
    <row r="4" spans="2:7" x14ac:dyDescent="0.3">
      <c r="B4" s="18" t="s">
        <v>47</v>
      </c>
      <c r="C4" s="1" t="s">
        <v>58</v>
      </c>
      <c r="D4" s="1" t="s">
        <v>59</v>
      </c>
      <c r="E4" s="1" t="s">
        <v>60</v>
      </c>
      <c r="F4" s="1" t="s">
        <v>61</v>
      </c>
      <c r="G4" s="18" t="s">
        <v>62</v>
      </c>
    </row>
    <row r="5" spans="2:7" x14ac:dyDescent="0.3">
      <c r="B5" s="18" t="s">
        <v>57</v>
      </c>
      <c r="C5" s="1">
        <v>54</v>
      </c>
      <c r="D5" s="1">
        <v>65</v>
      </c>
      <c r="E5" s="1">
        <v>48</v>
      </c>
      <c r="F5" s="1">
        <v>73</v>
      </c>
      <c r="G5" s="21">
        <f>HARMEAN(C5:F5)</f>
        <v>58.44954056500881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기본</vt:lpstr>
      <vt:lpstr>응용</vt:lpstr>
      <vt:lpstr>활용</vt:lpstr>
      <vt:lpstr>TRIMMEAN</vt:lpstr>
      <vt:lpstr>소수자릿수</vt:lpstr>
      <vt:lpstr>기하평균</vt:lpstr>
      <vt:lpstr>조화평균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Dodream</cp:lastModifiedBy>
  <dcterms:created xsi:type="dcterms:W3CDTF">2007-05-19T18:02:54Z</dcterms:created>
  <dcterms:modified xsi:type="dcterms:W3CDTF">2013-03-31T08:44:21Z</dcterms:modified>
</cp:coreProperties>
</file>