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After\Ch-04\"/>
    </mc:Choice>
  </mc:AlternateContent>
  <bookViews>
    <workbookView xWindow="600" yWindow="75" windowWidth="10695" windowHeight="5715"/>
  </bookViews>
  <sheets>
    <sheet name="기본" sheetId="1" r:id="rId1"/>
    <sheet name="응용" sheetId="2" r:id="rId2"/>
    <sheet name="활용" sheetId="3" r:id="rId3"/>
    <sheet name="빠른 채우기" sheetId="4" state="hidden" r:id="rId4"/>
  </sheets>
  <calcPr calcId="152511"/>
</workbook>
</file>

<file path=xl/calcChain.xml><?xml version="1.0" encoding="utf-8"?>
<calcChain xmlns="http://schemas.openxmlformats.org/spreadsheetml/2006/main">
  <c r="S14" i="3" l="1"/>
  <c r="S6" i="3"/>
  <c r="S7" i="3"/>
  <c r="S8" i="3"/>
  <c r="S9" i="3"/>
  <c r="S10" i="3"/>
  <c r="S11" i="3"/>
  <c r="S12" i="3"/>
  <c r="S13" i="3"/>
  <c r="S5" i="3"/>
  <c r="O5" i="3"/>
  <c r="O6" i="3"/>
  <c r="O7" i="3"/>
  <c r="O8" i="3"/>
  <c r="O9" i="3"/>
  <c r="O10" i="3"/>
  <c r="O11" i="3"/>
  <c r="O12" i="3"/>
  <c r="O13" i="3"/>
  <c r="O14" i="3"/>
  <c r="F14" i="3"/>
  <c r="D6" i="3"/>
  <c r="E6" i="3"/>
  <c r="F6" i="3"/>
  <c r="D7" i="3"/>
  <c r="E7" i="3" s="1"/>
  <c r="F7" i="3"/>
  <c r="D8" i="3"/>
  <c r="E8" i="3"/>
  <c r="F8" i="3"/>
  <c r="D9" i="3"/>
  <c r="E9" i="3" s="1"/>
  <c r="F9" i="3"/>
  <c r="D10" i="3"/>
  <c r="E10" i="3"/>
  <c r="F10" i="3"/>
  <c r="D11" i="3"/>
  <c r="E11" i="3" s="1"/>
  <c r="F11" i="3"/>
  <c r="D12" i="3"/>
  <c r="E12" i="3"/>
  <c r="F12" i="3"/>
  <c r="D13" i="3"/>
  <c r="E13" i="3" s="1"/>
  <c r="F13" i="3"/>
  <c r="D14" i="3"/>
  <c r="E14" i="3"/>
  <c r="F5" i="3"/>
  <c r="E5" i="3"/>
  <c r="D5" i="3"/>
  <c r="F18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5" i="2"/>
  <c r="E5" i="2"/>
  <c r="D5" i="2"/>
  <c r="E16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5" i="1"/>
  <c r="D5" i="1"/>
</calcChain>
</file>

<file path=xl/sharedStrings.xml><?xml version="1.0" encoding="utf-8"?>
<sst xmlns="http://schemas.openxmlformats.org/spreadsheetml/2006/main" count="192" uniqueCount="135">
  <si>
    <t>[표1] 직원명부</t>
    <phoneticPr fontId="1" type="noConversion"/>
  </si>
  <si>
    <t>조동진</t>
    <phoneticPr fontId="1" type="noConversion"/>
  </si>
  <si>
    <t>심학래</t>
    <phoneticPr fontId="1" type="noConversion"/>
  </si>
  <si>
    <t>윤정희</t>
    <phoneticPr fontId="1" type="noConversion"/>
  </si>
  <si>
    <t>고성숙</t>
    <phoneticPr fontId="1" type="noConversion"/>
  </si>
  <si>
    <t>진달래</t>
    <phoneticPr fontId="1" type="noConversion"/>
  </si>
  <si>
    <t>양만추</t>
    <phoneticPr fontId="1" type="noConversion"/>
  </si>
  <si>
    <t>김동혁</t>
    <phoneticPr fontId="1" type="noConversion"/>
  </si>
  <si>
    <t>장진일</t>
    <phoneticPr fontId="1" type="noConversion"/>
  </si>
  <si>
    <t>이수정</t>
    <phoneticPr fontId="1" type="noConversion"/>
  </si>
  <si>
    <t>김혁재</t>
    <phoneticPr fontId="1" type="noConversion"/>
  </si>
  <si>
    <t>조정래</t>
    <phoneticPr fontId="1" type="noConversion"/>
  </si>
  <si>
    <t>주용식</t>
    <phoneticPr fontId="1" type="noConversion"/>
  </si>
  <si>
    <t>사원코드</t>
    <phoneticPr fontId="1" type="noConversion"/>
  </si>
  <si>
    <t>이름</t>
    <phoneticPr fontId="1" type="noConversion"/>
  </si>
  <si>
    <t>부서</t>
    <phoneticPr fontId="1" type="noConversion"/>
  </si>
  <si>
    <t>직급</t>
    <phoneticPr fontId="1" type="noConversion"/>
  </si>
  <si>
    <t>M-179-03</t>
  </si>
  <si>
    <t>K-349-04</t>
  </si>
  <si>
    <t>E-694-04</t>
  </si>
  <si>
    <t>E-214-05</t>
  </si>
  <si>
    <t>E-502-04</t>
  </si>
  <si>
    <t>M-128-04</t>
  </si>
  <si>
    <t>E-824-02</t>
  </si>
  <si>
    <t>K-503-05</t>
  </si>
  <si>
    <t>K-591-05</t>
  </si>
  <si>
    <t>M-937-02</t>
  </si>
  <si>
    <t>E-476-01</t>
  </si>
  <si>
    <t>E-999-03</t>
  </si>
  <si>
    <t>이진호</t>
  </si>
  <si>
    <t>허연임</t>
  </si>
  <si>
    <t>공민강</t>
  </si>
  <si>
    <t>천다린</t>
  </si>
  <si>
    <t>서우식</t>
  </si>
  <si>
    <t>홍해은</t>
  </si>
  <si>
    <t>백우혁</t>
  </si>
  <si>
    <t>추지영</t>
  </si>
  <si>
    <t>나두홍</t>
  </si>
  <si>
    <t>원자빈</t>
  </si>
  <si>
    <t>장화령</t>
  </si>
  <si>
    <t>안사민</t>
  </si>
  <si>
    <t>채남도</t>
  </si>
  <si>
    <t>원향숙</t>
  </si>
  <si>
    <t>570920-1828907</t>
  </si>
  <si>
    <t>940830-2710646</t>
  </si>
  <si>
    <t>770209-1545762</t>
  </si>
  <si>
    <t>620823-2902761</t>
  </si>
  <si>
    <t>620915-1289132</t>
  </si>
  <si>
    <t>820719-2546824</t>
  </si>
  <si>
    <t>790119-1896020</t>
  </si>
  <si>
    <t>720529-2147236</t>
  </si>
  <si>
    <t>850214-1345913</t>
  </si>
  <si>
    <t>630214-2873245</t>
  </si>
  <si>
    <t>740413-1359085</t>
  </si>
  <si>
    <t>680120-2453198</t>
  </si>
  <si>
    <t>930114-1422534</t>
  </si>
  <si>
    <t>770331-2151949</t>
  </si>
  <si>
    <t>[표2] 회원목록</t>
    <phoneticPr fontId="1" type="noConversion"/>
  </si>
  <si>
    <t>이름</t>
    <phoneticPr fontId="1" type="noConversion"/>
  </si>
  <si>
    <t>주민등록번호</t>
    <phoneticPr fontId="1" type="noConversion"/>
  </si>
  <si>
    <t>생년월일</t>
    <phoneticPr fontId="1" type="noConversion"/>
  </si>
  <si>
    <t>성별</t>
    <phoneticPr fontId="1" type="noConversion"/>
  </si>
  <si>
    <t>나이</t>
    <phoneticPr fontId="1" type="noConversion"/>
  </si>
  <si>
    <t>성명</t>
    <phoneticPr fontId="1" type="noConversion"/>
  </si>
  <si>
    <t>번호</t>
    <phoneticPr fontId="1" type="noConversion"/>
  </si>
  <si>
    <t>성</t>
    <phoneticPr fontId="1" type="noConversion"/>
  </si>
  <si>
    <t>한 명혜</t>
    <phoneticPr fontId="1" type="noConversion"/>
  </si>
  <si>
    <t>공 성조</t>
    <phoneticPr fontId="1" type="noConversion"/>
  </si>
  <si>
    <t>남궁 준오</t>
    <phoneticPr fontId="1" type="noConversion"/>
  </si>
  <si>
    <t>최 민정</t>
    <phoneticPr fontId="1" type="noConversion"/>
  </si>
  <si>
    <t>송 장호</t>
    <phoneticPr fontId="1" type="noConversion"/>
  </si>
  <si>
    <t>황보 영숙</t>
    <phoneticPr fontId="1" type="noConversion"/>
  </si>
  <si>
    <t>문 가원</t>
    <phoneticPr fontId="1" type="noConversion"/>
  </si>
  <si>
    <t>홍 다빈</t>
    <phoneticPr fontId="1" type="noConversion"/>
  </si>
  <si>
    <t>독고 현</t>
    <phoneticPr fontId="1" type="noConversion"/>
  </si>
  <si>
    <t>이 준</t>
    <phoneticPr fontId="1" type="noConversion"/>
  </si>
  <si>
    <t>공백 위치</t>
    <phoneticPr fontId="1" type="noConversion"/>
  </si>
  <si>
    <t>이름</t>
    <phoneticPr fontId="1" type="noConversion"/>
  </si>
  <si>
    <t>2월</t>
  </si>
  <si>
    <t>3월</t>
  </si>
  <si>
    <t>4월</t>
  </si>
  <si>
    <t>5월</t>
  </si>
  <si>
    <t>6월</t>
  </si>
  <si>
    <t>평가</t>
    <phoneticPr fontId="1" type="noConversion"/>
  </si>
  <si>
    <t>조동진</t>
  </si>
  <si>
    <t>심학래</t>
  </si>
  <si>
    <t>윤정희</t>
  </si>
  <si>
    <t>고성숙</t>
  </si>
  <si>
    <t>진달래</t>
  </si>
  <si>
    <t>양만추</t>
  </si>
  <si>
    <t>김동혁</t>
  </si>
  <si>
    <t>장진일</t>
  </si>
  <si>
    <t>이수정</t>
  </si>
  <si>
    <t>김혁재</t>
  </si>
  <si>
    <t>F</t>
  </si>
  <si>
    <t/>
  </si>
  <si>
    <t>D</t>
  </si>
  <si>
    <t>B</t>
  </si>
  <si>
    <t>A</t>
  </si>
  <si>
    <t>C</t>
  </si>
  <si>
    <t>1월</t>
    <phoneticPr fontId="1" type="noConversion"/>
  </si>
  <si>
    <t>변경후</t>
    <phoneticPr fontId="1" type="noConversion"/>
  </si>
  <si>
    <t>0160004279</t>
  </si>
  <si>
    <t>0160003828</t>
  </si>
  <si>
    <t>0100009370</t>
  </si>
  <si>
    <t>0160003325</t>
  </si>
  <si>
    <t>0100008475</t>
  </si>
  <si>
    <t>연락처</t>
    <phoneticPr fontId="1" type="noConversion"/>
  </si>
  <si>
    <t>[표3] 성과 이름 분리하기</t>
    <phoneticPr fontId="1" type="noConversion"/>
  </si>
  <si>
    <t>[표4] 마지막 값 찾기</t>
    <phoneticPr fontId="1" type="noConversion"/>
  </si>
  <si>
    <t>[표5] 전화번호 중간에 - 삽입하기</t>
    <phoneticPr fontId="1" type="noConversion"/>
  </si>
  <si>
    <t>01199997854</t>
    <phoneticPr fontId="1" type="noConversion"/>
  </si>
  <si>
    <t>01199997776</t>
    <phoneticPr fontId="1" type="noConversion"/>
  </si>
  <si>
    <t>01699998573</t>
    <phoneticPr fontId="1" type="noConversion"/>
  </si>
  <si>
    <t>01199998654</t>
    <phoneticPr fontId="1" type="noConversion"/>
  </si>
  <si>
    <t>01199998059</t>
    <phoneticPr fontId="1" type="noConversion"/>
  </si>
  <si>
    <t>상품코드/단가</t>
    <phoneticPr fontId="1" type="noConversion"/>
  </si>
  <si>
    <t>Ag002/5,200</t>
    <phoneticPr fontId="1" type="noConversion"/>
  </si>
  <si>
    <t>Kme09/12,500</t>
    <phoneticPr fontId="1" type="noConversion"/>
  </si>
  <si>
    <t>Un12/8,800</t>
    <phoneticPr fontId="1" type="noConversion"/>
  </si>
  <si>
    <t>Nhe39/7,400</t>
    <phoneticPr fontId="1" type="noConversion"/>
  </si>
  <si>
    <t>Gug0387/9,900</t>
    <phoneticPr fontId="1" type="noConversion"/>
  </si>
  <si>
    <t>Yeb498/6,500</t>
    <phoneticPr fontId="1" type="noConversion"/>
  </si>
  <si>
    <t>Hon007/27,300</t>
    <phoneticPr fontId="1" type="noConversion"/>
  </si>
  <si>
    <t>Bc0809/11,900</t>
    <phoneticPr fontId="1" type="noConversion"/>
  </si>
  <si>
    <t>상품코드</t>
    <phoneticPr fontId="1" type="noConversion"/>
  </si>
  <si>
    <t>단가</t>
    <phoneticPr fontId="1" type="noConversion"/>
  </si>
  <si>
    <t>AG002</t>
    <phoneticPr fontId="1" type="noConversion"/>
  </si>
  <si>
    <t>KME09</t>
  </si>
  <si>
    <t>UN12</t>
  </si>
  <si>
    <t>NHE39</t>
  </si>
  <si>
    <t>GUG0387</t>
  </si>
  <si>
    <t>YEB498</t>
  </si>
  <si>
    <t>HON007</t>
  </si>
  <si>
    <t>BC0809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</si>
</sst>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inden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indent="1"/>
    </xf>
    <xf numFmtId="49" fontId="0" fillId="0" borderId="1" xfId="0" applyNumberFormat="1" applyBorder="1" applyAlignment="1">
      <alignment horizontal="center" vertical="center"/>
    </xf>
    <xf numFmtId="41" fontId="0" fillId="3" borderId="1" xfId="1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E16"/>
  <sheetViews>
    <sheetView showGridLines="0" tabSelected="1" workbookViewId="0">
      <selection activeCell="D5" sqref="D5"/>
    </sheetView>
  </sheetViews>
  <sheetFormatPr defaultRowHeight="16.5" x14ac:dyDescent="0.3"/>
  <cols>
    <col min="1" max="1" width="3.625" customWidth="1"/>
    <col min="2" max="2" width="13.25" customWidth="1"/>
    <col min="3" max="5" width="12" customWidth="1"/>
  </cols>
  <sheetData>
    <row r="2" spans="2:5" x14ac:dyDescent="0.3">
      <c r="B2" s="1" t="s">
        <v>0</v>
      </c>
    </row>
    <row r="4" spans="2:5" x14ac:dyDescent="0.3">
      <c r="B4" s="3" t="s">
        <v>13</v>
      </c>
      <c r="C4" s="3" t="s">
        <v>14</v>
      </c>
      <c r="D4" s="3" t="s">
        <v>15</v>
      </c>
      <c r="E4" s="3" t="s">
        <v>16</v>
      </c>
    </row>
    <row r="5" spans="2:5" x14ac:dyDescent="0.3">
      <c r="B5" s="2" t="s">
        <v>17</v>
      </c>
      <c r="C5" s="2" t="s">
        <v>1</v>
      </c>
      <c r="D5" s="2" t="str">
        <f>IF(LEFT(B5,1)="K","기획실",IF(LEFT(B5,1)="E","교육부","영업부"))</f>
        <v>영업부</v>
      </c>
      <c r="E5" s="2" t="str">
        <f>CHOOSE(RIGHT(B5,1),"부장","과장","대리","주임","사원")</f>
        <v>대리</v>
      </c>
    </row>
    <row r="6" spans="2:5" x14ac:dyDescent="0.3">
      <c r="B6" s="2" t="s">
        <v>18</v>
      </c>
      <c r="C6" s="2" t="s">
        <v>2</v>
      </c>
      <c r="D6" s="2" t="str">
        <f t="shared" ref="D6:D16" si="0">IF(LEFT(B6,1)="K","기획실",IF(LEFT(B6,1)="E","교육부","영업부"))</f>
        <v>기획실</v>
      </c>
      <c r="E6" s="2" t="str">
        <f t="shared" ref="E6:E16" si="1">CHOOSE(RIGHT(B6,1),"부장","과장","대리","주임","사원")</f>
        <v>주임</v>
      </c>
    </row>
    <row r="7" spans="2:5" x14ac:dyDescent="0.3">
      <c r="B7" s="2" t="s">
        <v>19</v>
      </c>
      <c r="C7" s="2" t="s">
        <v>3</v>
      </c>
      <c r="D7" s="2" t="str">
        <f t="shared" si="0"/>
        <v>교육부</v>
      </c>
      <c r="E7" s="2" t="str">
        <f t="shared" si="1"/>
        <v>주임</v>
      </c>
    </row>
    <row r="8" spans="2:5" x14ac:dyDescent="0.3">
      <c r="B8" s="2" t="s">
        <v>20</v>
      </c>
      <c r="C8" s="2" t="s">
        <v>4</v>
      </c>
      <c r="D8" s="2" t="str">
        <f t="shared" si="0"/>
        <v>교육부</v>
      </c>
      <c r="E8" s="2" t="str">
        <f t="shared" si="1"/>
        <v>사원</v>
      </c>
    </row>
    <row r="9" spans="2:5" x14ac:dyDescent="0.3">
      <c r="B9" s="2" t="s">
        <v>21</v>
      </c>
      <c r="C9" s="2" t="s">
        <v>5</v>
      </c>
      <c r="D9" s="2" t="str">
        <f t="shared" si="0"/>
        <v>교육부</v>
      </c>
      <c r="E9" s="2" t="str">
        <f t="shared" si="1"/>
        <v>주임</v>
      </c>
    </row>
    <row r="10" spans="2:5" x14ac:dyDescent="0.3">
      <c r="B10" s="2" t="s">
        <v>22</v>
      </c>
      <c r="C10" s="2" t="s">
        <v>6</v>
      </c>
      <c r="D10" s="2" t="str">
        <f t="shared" si="0"/>
        <v>영업부</v>
      </c>
      <c r="E10" s="2" t="str">
        <f t="shared" si="1"/>
        <v>주임</v>
      </c>
    </row>
    <row r="11" spans="2:5" x14ac:dyDescent="0.3">
      <c r="B11" s="2" t="s">
        <v>23</v>
      </c>
      <c r="C11" s="2" t="s">
        <v>7</v>
      </c>
      <c r="D11" s="2" t="str">
        <f t="shared" si="0"/>
        <v>교육부</v>
      </c>
      <c r="E11" s="2" t="str">
        <f t="shared" si="1"/>
        <v>과장</v>
      </c>
    </row>
    <row r="12" spans="2:5" x14ac:dyDescent="0.3">
      <c r="B12" s="2" t="s">
        <v>24</v>
      </c>
      <c r="C12" s="2" t="s">
        <v>8</v>
      </c>
      <c r="D12" s="2" t="str">
        <f t="shared" si="0"/>
        <v>기획실</v>
      </c>
      <c r="E12" s="2" t="str">
        <f t="shared" si="1"/>
        <v>사원</v>
      </c>
    </row>
    <row r="13" spans="2:5" x14ac:dyDescent="0.3">
      <c r="B13" s="2" t="s">
        <v>25</v>
      </c>
      <c r="C13" s="2" t="s">
        <v>9</v>
      </c>
      <c r="D13" s="2" t="str">
        <f t="shared" si="0"/>
        <v>기획실</v>
      </c>
      <c r="E13" s="2" t="str">
        <f t="shared" si="1"/>
        <v>사원</v>
      </c>
    </row>
    <row r="14" spans="2:5" x14ac:dyDescent="0.3">
      <c r="B14" s="2" t="s">
        <v>26</v>
      </c>
      <c r="C14" s="2" t="s">
        <v>10</v>
      </c>
      <c r="D14" s="2" t="str">
        <f t="shared" si="0"/>
        <v>영업부</v>
      </c>
      <c r="E14" s="2" t="str">
        <f t="shared" si="1"/>
        <v>과장</v>
      </c>
    </row>
    <row r="15" spans="2:5" x14ac:dyDescent="0.3">
      <c r="B15" s="2" t="s">
        <v>27</v>
      </c>
      <c r="C15" s="2" t="s">
        <v>11</v>
      </c>
      <c r="D15" s="2" t="str">
        <f t="shared" si="0"/>
        <v>교육부</v>
      </c>
      <c r="E15" s="2" t="str">
        <f t="shared" si="1"/>
        <v>부장</v>
      </c>
    </row>
    <row r="16" spans="2:5" x14ac:dyDescent="0.3">
      <c r="B16" s="2" t="s">
        <v>28</v>
      </c>
      <c r="C16" s="2" t="s">
        <v>12</v>
      </c>
      <c r="D16" s="2" t="str">
        <f t="shared" si="0"/>
        <v>교육부</v>
      </c>
      <c r="E16" s="2" t="str">
        <f>CHOOSE(RIGHT(B16,1),"부장","과장","대리","주임","사원")</f>
        <v>대리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18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  <col min="2" max="2" width="10.125" customWidth="1"/>
    <col min="3" max="3" width="17.75" customWidth="1"/>
    <col min="4" max="4" width="13.625" customWidth="1"/>
    <col min="5" max="6" width="9.75" customWidth="1"/>
  </cols>
  <sheetData>
    <row r="2" spans="2:6" x14ac:dyDescent="0.3">
      <c r="B2" s="1" t="s">
        <v>57</v>
      </c>
    </row>
    <row r="4" spans="2:6" x14ac:dyDescent="0.3">
      <c r="B4" s="3" t="s">
        <v>58</v>
      </c>
      <c r="C4" s="3" t="s">
        <v>59</v>
      </c>
      <c r="D4" s="3" t="s">
        <v>60</v>
      </c>
      <c r="E4" s="3" t="s">
        <v>61</v>
      </c>
      <c r="F4" s="3" t="s">
        <v>62</v>
      </c>
    </row>
    <row r="5" spans="2:6" x14ac:dyDescent="0.3">
      <c r="B5" s="2" t="s">
        <v>29</v>
      </c>
      <c r="C5" s="2" t="s">
        <v>43</v>
      </c>
      <c r="D5" s="4">
        <f>DATE(LEFT(C5,2),MID(C5,3,2),MID(C5,5,2))</f>
        <v>21083</v>
      </c>
      <c r="E5" s="2" t="str">
        <f>CHOOSE(MID(C5,8,1),"남","여","남","여")</f>
        <v>남</v>
      </c>
      <c r="F5" s="2">
        <f ca="1">YEAR(TODAY())-LEFT(C5,2)-IF(VALUE(MID(C5,8,1))&lt;=2,1900,2000)</f>
        <v>56</v>
      </c>
    </row>
    <row r="6" spans="2:6" x14ac:dyDescent="0.3">
      <c r="B6" s="2" t="s">
        <v>31</v>
      </c>
      <c r="C6" s="2" t="s">
        <v>45</v>
      </c>
      <c r="D6" s="4">
        <f t="shared" ref="D6:D18" si="0">DATE(LEFT(C6,2),MID(C6,3,2),MID(C6,5,2))</f>
        <v>28165</v>
      </c>
      <c r="E6" s="2" t="str">
        <f t="shared" ref="E6:E18" si="1">CHOOSE(MID(C6,8,1),"남","여","남","여")</f>
        <v>남</v>
      </c>
      <c r="F6" s="2">
        <f t="shared" ref="F6:F18" ca="1" si="2">YEAR(TODAY())-LEFT(C6,2)-IF(VALUE(MID(C6,8,1))&lt;=2,1900,2000)</f>
        <v>36</v>
      </c>
    </row>
    <row r="7" spans="2:6" x14ac:dyDescent="0.3">
      <c r="B7" s="2" t="s">
        <v>33</v>
      </c>
      <c r="C7" s="2" t="s">
        <v>47</v>
      </c>
      <c r="D7" s="4">
        <f t="shared" si="0"/>
        <v>22904</v>
      </c>
      <c r="E7" s="2" t="str">
        <f t="shared" si="1"/>
        <v>남</v>
      </c>
      <c r="F7" s="2">
        <f t="shared" ca="1" si="2"/>
        <v>51</v>
      </c>
    </row>
    <row r="8" spans="2:6" x14ac:dyDescent="0.3">
      <c r="B8" s="2" t="s">
        <v>35</v>
      </c>
      <c r="C8" s="2" t="s">
        <v>49</v>
      </c>
      <c r="D8" s="4">
        <f t="shared" si="0"/>
        <v>28874</v>
      </c>
      <c r="E8" s="2" t="str">
        <f t="shared" si="1"/>
        <v>남</v>
      </c>
      <c r="F8" s="2">
        <f t="shared" ca="1" si="2"/>
        <v>34</v>
      </c>
    </row>
    <row r="9" spans="2:6" x14ac:dyDescent="0.3">
      <c r="B9" s="2" t="s">
        <v>37</v>
      </c>
      <c r="C9" s="2" t="s">
        <v>51</v>
      </c>
      <c r="D9" s="4">
        <f t="shared" si="0"/>
        <v>31092</v>
      </c>
      <c r="E9" s="2" t="str">
        <f t="shared" si="1"/>
        <v>남</v>
      </c>
      <c r="F9" s="2">
        <f t="shared" ca="1" si="2"/>
        <v>28</v>
      </c>
    </row>
    <row r="10" spans="2:6" x14ac:dyDescent="0.3">
      <c r="B10" s="2" t="s">
        <v>39</v>
      </c>
      <c r="C10" s="2" t="s">
        <v>53</v>
      </c>
      <c r="D10" s="4">
        <f t="shared" si="0"/>
        <v>27132</v>
      </c>
      <c r="E10" s="2" t="str">
        <f t="shared" si="1"/>
        <v>남</v>
      </c>
      <c r="F10" s="2">
        <f t="shared" ca="1" si="2"/>
        <v>39</v>
      </c>
    </row>
    <row r="11" spans="2:6" x14ac:dyDescent="0.3">
      <c r="B11" s="2" t="s">
        <v>41</v>
      </c>
      <c r="C11" s="2" t="s">
        <v>55</v>
      </c>
      <c r="D11" s="4">
        <f t="shared" si="0"/>
        <v>33983</v>
      </c>
      <c r="E11" s="2" t="str">
        <f t="shared" si="1"/>
        <v>남</v>
      </c>
      <c r="F11" s="2">
        <f t="shared" ca="1" si="2"/>
        <v>20</v>
      </c>
    </row>
    <row r="12" spans="2:6" x14ac:dyDescent="0.3">
      <c r="B12" s="2" t="s">
        <v>30</v>
      </c>
      <c r="C12" s="2" t="s">
        <v>44</v>
      </c>
      <c r="D12" s="4">
        <f t="shared" si="0"/>
        <v>34576</v>
      </c>
      <c r="E12" s="2" t="str">
        <f t="shared" si="1"/>
        <v>여</v>
      </c>
      <c r="F12" s="2">
        <f t="shared" ca="1" si="2"/>
        <v>19</v>
      </c>
    </row>
    <row r="13" spans="2:6" x14ac:dyDescent="0.3">
      <c r="B13" s="2" t="s">
        <v>32</v>
      </c>
      <c r="C13" s="2" t="s">
        <v>46</v>
      </c>
      <c r="D13" s="4">
        <f t="shared" si="0"/>
        <v>22881</v>
      </c>
      <c r="E13" s="2" t="str">
        <f t="shared" si="1"/>
        <v>여</v>
      </c>
      <c r="F13" s="2">
        <f t="shared" ca="1" si="2"/>
        <v>51</v>
      </c>
    </row>
    <row r="14" spans="2:6" x14ac:dyDescent="0.3">
      <c r="B14" s="2" t="s">
        <v>34</v>
      </c>
      <c r="C14" s="2" t="s">
        <v>48</v>
      </c>
      <c r="D14" s="4">
        <f t="shared" si="0"/>
        <v>30151</v>
      </c>
      <c r="E14" s="2" t="str">
        <f t="shared" si="1"/>
        <v>여</v>
      </c>
      <c r="F14" s="2">
        <f t="shared" ca="1" si="2"/>
        <v>31</v>
      </c>
    </row>
    <row r="15" spans="2:6" x14ac:dyDescent="0.3">
      <c r="B15" s="2" t="s">
        <v>36</v>
      </c>
      <c r="C15" s="2" t="s">
        <v>50</v>
      </c>
      <c r="D15" s="4">
        <f t="shared" si="0"/>
        <v>26448</v>
      </c>
      <c r="E15" s="2" t="str">
        <f t="shared" si="1"/>
        <v>여</v>
      </c>
      <c r="F15" s="2">
        <f t="shared" ca="1" si="2"/>
        <v>41</v>
      </c>
    </row>
    <row r="16" spans="2:6" x14ac:dyDescent="0.3">
      <c r="B16" s="2" t="s">
        <v>38</v>
      </c>
      <c r="C16" s="2" t="s">
        <v>52</v>
      </c>
      <c r="D16" s="4">
        <f t="shared" si="0"/>
        <v>23056</v>
      </c>
      <c r="E16" s="2" t="str">
        <f t="shared" si="1"/>
        <v>여</v>
      </c>
      <c r="F16" s="2">
        <f t="shared" ca="1" si="2"/>
        <v>50</v>
      </c>
    </row>
    <row r="17" spans="2:6" x14ac:dyDescent="0.3">
      <c r="B17" s="2" t="s">
        <v>40</v>
      </c>
      <c r="C17" s="2" t="s">
        <v>54</v>
      </c>
      <c r="D17" s="4">
        <f t="shared" si="0"/>
        <v>24857</v>
      </c>
      <c r="E17" s="2" t="str">
        <f t="shared" si="1"/>
        <v>여</v>
      </c>
      <c r="F17" s="2">
        <f t="shared" ca="1" si="2"/>
        <v>45</v>
      </c>
    </row>
    <row r="18" spans="2:6" x14ac:dyDescent="0.3">
      <c r="B18" s="2" t="s">
        <v>42</v>
      </c>
      <c r="C18" s="2" t="s">
        <v>56</v>
      </c>
      <c r="D18" s="4">
        <f t="shared" si="0"/>
        <v>28215</v>
      </c>
      <c r="E18" s="2" t="str">
        <f t="shared" si="1"/>
        <v>여</v>
      </c>
      <c r="F18" s="2">
        <f ca="1">YEAR(TODAY())-LEFT(C18,2)-IF(VALUE(MID(C18,8,1))&lt;=2,1900,2000)</f>
        <v>36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S14"/>
  <sheetViews>
    <sheetView showGridLines="0" workbookViewId="0">
      <selection activeCell="D5" sqref="D5"/>
    </sheetView>
  </sheetViews>
  <sheetFormatPr defaultRowHeight="16.5" x14ac:dyDescent="0.3"/>
  <cols>
    <col min="1" max="1" width="3.625" customWidth="1"/>
    <col min="2" max="2" width="8.625" customWidth="1"/>
    <col min="3" max="3" width="13.375" customWidth="1"/>
    <col min="4" max="4" width="10.75" customWidth="1"/>
    <col min="5" max="6" width="10.625" customWidth="1"/>
    <col min="7" max="7" width="3.625" customWidth="1"/>
    <col min="8" max="8" width="9" customWidth="1"/>
    <col min="9" max="14" width="6.5" customWidth="1"/>
    <col min="15" max="15" width="7.125" customWidth="1"/>
    <col min="16" max="16" width="3.625" customWidth="1"/>
    <col min="17" max="17" width="11.25" customWidth="1"/>
    <col min="18" max="19" width="16.625" customWidth="1"/>
  </cols>
  <sheetData>
    <row r="2" spans="2:19" x14ac:dyDescent="0.3">
      <c r="B2" s="1" t="s">
        <v>108</v>
      </c>
      <c r="H2" s="1" t="s">
        <v>109</v>
      </c>
      <c r="Q2" s="1" t="s">
        <v>110</v>
      </c>
    </row>
    <row r="4" spans="2:19" x14ac:dyDescent="0.3">
      <c r="B4" s="3" t="s">
        <v>64</v>
      </c>
      <c r="C4" s="7" t="s">
        <v>63</v>
      </c>
      <c r="D4" s="3" t="s">
        <v>76</v>
      </c>
      <c r="E4" s="7" t="s">
        <v>65</v>
      </c>
      <c r="F4" s="7" t="s">
        <v>58</v>
      </c>
      <c r="H4" s="3" t="s">
        <v>77</v>
      </c>
      <c r="I4" s="6" t="s">
        <v>100</v>
      </c>
      <c r="J4" s="6" t="s">
        <v>78</v>
      </c>
      <c r="K4" s="6" t="s">
        <v>79</v>
      </c>
      <c r="L4" s="6" t="s">
        <v>80</v>
      </c>
      <c r="M4" s="6" t="s">
        <v>81</v>
      </c>
      <c r="N4" s="6" t="s">
        <v>82</v>
      </c>
      <c r="O4" s="3" t="s">
        <v>83</v>
      </c>
      <c r="Q4" s="3" t="s">
        <v>77</v>
      </c>
      <c r="R4" s="6" t="s">
        <v>107</v>
      </c>
      <c r="S4" s="6" t="s">
        <v>101</v>
      </c>
    </row>
    <row r="5" spans="2:19" x14ac:dyDescent="0.3">
      <c r="B5" s="2">
        <v>1</v>
      </c>
      <c r="C5" s="5" t="s">
        <v>66</v>
      </c>
      <c r="D5" s="2">
        <f>SEARCH(" ",C5)</f>
        <v>2</v>
      </c>
      <c r="E5" s="9" t="str">
        <f>LEFT(C5,D5-1)</f>
        <v>한</v>
      </c>
      <c r="F5" s="9" t="str">
        <f>RIGHT(C5,LEN(C5)-D5)</f>
        <v>명혜</v>
      </c>
      <c r="H5" s="2" t="s">
        <v>84</v>
      </c>
      <c r="I5" s="2" t="s">
        <v>94</v>
      </c>
      <c r="J5" s="2" t="s">
        <v>94</v>
      </c>
      <c r="K5" s="2" t="s">
        <v>95</v>
      </c>
      <c r="L5" s="2" t="s">
        <v>95</v>
      </c>
      <c r="M5" s="2" t="s">
        <v>94</v>
      </c>
      <c r="N5" s="2" t="s">
        <v>94</v>
      </c>
      <c r="O5" s="8" t="str">
        <f t="shared" ref="O5:O14" si="0">RIGHT(CONCATENATE(I5,J5,K5,L5,M5,N5),1)</f>
        <v>F</v>
      </c>
      <c r="Q5" s="2" t="s">
        <v>84</v>
      </c>
      <c r="R5" s="10" t="s">
        <v>111</v>
      </c>
      <c r="S5" s="8" t="str">
        <f>CONCATENATE(LEFT(R5,3),"-",MID(R5,4,LEN(R5)-7),"-",RIGHT(R5,4))</f>
        <v>011-9999-7854</v>
      </c>
    </row>
    <row r="6" spans="2:19" x14ac:dyDescent="0.3">
      <c r="B6" s="2">
        <v>2</v>
      </c>
      <c r="C6" s="5" t="s">
        <v>67</v>
      </c>
      <c r="D6" s="2">
        <f t="shared" ref="D6:D14" si="1">SEARCH(" ",C6)</f>
        <v>2</v>
      </c>
      <c r="E6" s="9" t="str">
        <f t="shared" ref="E6:E14" si="2">LEFT(C6,D6-1)</f>
        <v>공</v>
      </c>
      <c r="F6" s="9" t="str">
        <f t="shared" ref="F6:F14" si="3">RIGHT(C6,LEN(C6)-D6)</f>
        <v>성조</v>
      </c>
      <c r="H6" s="2" t="s">
        <v>85</v>
      </c>
      <c r="I6" s="2" t="s">
        <v>97</v>
      </c>
      <c r="J6" s="2" t="s">
        <v>94</v>
      </c>
      <c r="K6" s="2" t="s">
        <v>95</v>
      </c>
      <c r="L6" s="2" t="s">
        <v>94</v>
      </c>
      <c r="M6" s="2" t="s">
        <v>96</v>
      </c>
      <c r="N6" s="2"/>
      <c r="O6" s="8" t="str">
        <f t="shared" si="0"/>
        <v>D</v>
      </c>
      <c r="Q6" s="2" t="s">
        <v>85</v>
      </c>
      <c r="R6" s="10" t="s">
        <v>112</v>
      </c>
      <c r="S6" s="8" t="str">
        <f t="shared" ref="S6:S14" si="4">CONCATENATE(LEFT(R6,3),"-",MID(R6,4,LEN(R6)-7),"-",RIGHT(R6,4))</f>
        <v>011-9999-7776</v>
      </c>
    </row>
    <row r="7" spans="2:19" x14ac:dyDescent="0.3">
      <c r="B7" s="2">
        <v>3</v>
      </c>
      <c r="C7" s="5" t="s">
        <v>68</v>
      </c>
      <c r="D7" s="2">
        <f t="shared" si="1"/>
        <v>3</v>
      </c>
      <c r="E7" s="9" t="str">
        <f t="shared" si="2"/>
        <v>남궁</v>
      </c>
      <c r="F7" s="9" t="str">
        <f t="shared" si="3"/>
        <v>준오</v>
      </c>
      <c r="H7" s="2" t="s">
        <v>86</v>
      </c>
      <c r="I7" s="2" t="s">
        <v>99</v>
      </c>
      <c r="J7" s="2" t="s">
        <v>96</v>
      </c>
      <c r="K7" s="2" t="s">
        <v>95</v>
      </c>
      <c r="L7" s="2" t="s">
        <v>94</v>
      </c>
      <c r="M7" s="2" t="s">
        <v>95</v>
      </c>
      <c r="N7" s="2"/>
      <c r="O7" s="8" t="str">
        <f t="shared" si="0"/>
        <v>F</v>
      </c>
      <c r="Q7" s="2" t="s">
        <v>86</v>
      </c>
      <c r="R7" s="10" t="s">
        <v>113</v>
      </c>
      <c r="S7" s="8" t="str">
        <f t="shared" si="4"/>
        <v>016-9999-8573</v>
      </c>
    </row>
    <row r="8" spans="2:19" x14ac:dyDescent="0.3">
      <c r="B8" s="2">
        <v>4</v>
      </c>
      <c r="C8" s="5" t="s">
        <v>69</v>
      </c>
      <c r="D8" s="2">
        <f t="shared" si="1"/>
        <v>2</v>
      </c>
      <c r="E8" s="9" t="str">
        <f t="shared" si="2"/>
        <v>최</v>
      </c>
      <c r="F8" s="9" t="str">
        <f t="shared" si="3"/>
        <v>민정</v>
      </c>
      <c r="H8" s="2" t="s">
        <v>87</v>
      </c>
      <c r="I8" s="2" t="s">
        <v>95</v>
      </c>
      <c r="J8" s="2" t="s">
        <v>95</v>
      </c>
      <c r="K8" s="2" t="s">
        <v>98</v>
      </c>
      <c r="L8" s="2" t="s">
        <v>95</v>
      </c>
      <c r="M8" s="2" t="s">
        <v>95</v>
      </c>
      <c r="N8" s="2"/>
      <c r="O8" s="8" t="str">
        <f t="shared" si="0"/>
        <v>A</v>
      </c>
      <c r="Q8" s="2" t="s">
        <v>87</v>
      </c>
      <c r="R8" s="10" t="s">
        <v>114</v>
      </c>
      <c r="S8" s="8" t="str">
        <f t="shared" si="4"/>
        <v>011-9999-8654</v>
      </c>
    </row>
    <row r="9" spans="2:19" x14ac:dyDescent="0.3">
      <c r="B9" s="2">
        <v>5</v>
      </c>
      <c r="C9" s="5" t="s">
        <v>74</v>
      </c>
      <c r="D9" s="2">
        <f t="shared" si="1"/>
        <v>3</v>
      </c>
      <c r="E9" s="9" t="str">
        <f t="shared" si="2"/>
        <v>독고</v>
      </c>
      <c r="F9" s="9" t="str">
        <f t="shared" si="3"/>
        <v>현</v>
      </c>
      <c r="H9" s="2" t="s">
        <v>88</v>
      </c>
      <c r="I9" s="2" t="s">
        <v>95</v>
      </c>
      <c r="J9" s="2" t="s">
        <v>98</v>
      </c>
      <c r="K9" s="2" t="s">
        <v>95</v>
      </c>
      <c r="L9" s="2" t="s">
        <v>94</v>
      </c>
      <c r="M9" s="2" t="s">
        <v>99</v>
      </c>
      <c r="N9" s="2"/>
      <c r="O9" s="8" t="str">
        <f t="shared" si="0"/>
        <v>C</v>
      </c>
      <c r="Q9" s="2" t="s">
        <v>88</v>
      </c>
      <c r="R9" s="10" t="s">
        <v>115</v>
      </c>
      <c r="S9" s="8" t="str">
        <f t="shared" si="4"/>
        <v>011-9999-8059</v>
      </c>
    </row>
    <row r="10" spans="2:19" x14ac:dyDescent="0.3">
      <c r="B10" s="2">
        <v>6</v>
      </c>
      <c r="C10" s="5" t="s">
        <v>70</v>
      </c>
      <c r="D10" s="2">
        <f t="shared" si="1"/>
        <v>2</v>
      </c>
      <c r="E10" s="9" t="str">
        <f t="shared" si="2"/>
        <v>송</v>
      </c>
      <c r="F10" s="9" t="str">
        <f t="shared" si="3"/>
        <v>장호</v>
      </c>
      <c r="H10" s="2" t="s">
        <v>89</v>
      </c>
      <c r="I10" s="2" t="s">
        <v>99</v>
      </c>
      <c r="J10" s="2" t="s">
        <v>98</v>
      </c>
      <c r="K10" s="2" t="s">
        <v>95</v>
      </c>
      <c r="L10" s="2" t="s">
        <v>98</v>
      </c>
      <c r="M10" s="2" t="s">
        <v>96</v>
      </c>
      <c r="N10" s="2" t="s">
        <v>94</v>
      </c>
      <c r="O10" s="8" t="str">
        <f t="shared" si="0"/>
        <v>F</v>
      </c>
      <c r="Q10" s="2" t="s">
        <v>89</v>
      </c>
      <c r="R10" s="10" t="s">
        <v>102</v>
      </c>
      <c r="S10" s="8" t="str">
        <f t="shared" si="4"/>
        <v>016-000-4279</v>
      </c>
    </row>
    <row r="11" spans="2:19" x14ac:dyDescent="0.3">
      <c r="B11" s="2">
        <v>7</v>
      </c>
      <c r="C11" s="5" t="s">
        <v>71</v>
      </c>
      <c r="D11" s="2">
        <f t="shared" si="1"/>
        <v>3</v>
      </c>
      <c r="E11" s="9" t="str">
        <f t="shared" si="2"/>
        <v>황보</v>
      </c>
      <c r="F11" s="9" t="str">
        <f t="shared" si="3"/>
        <v>영숙</v>
      </c>
      <c r="H11" s="2" t="s">
        <v>90</v>
      </c>
      <c r="I11" s="2" t="s">
        <v>95</v>
      </c>
      <c r="J11" s="2" t="s">
        <v>95</v>
      </c>
      <c r="K11" s="2" t="s">
        <v>95</v>
      </c>
      <c r="L11" s="2" t="s">
        <v>99</v>
      </c>
      <c r="M11" s="2" t="s">
        <v>95</v>
      </c>
      <c r="N11" s="2" t="s">
        <v>96</v>
      </c>
      <c r="O11" s="8" t="str">
        <f t="shared" si="0"/>
        <v>D</v>
      </c>
      <c r="Q11" s="2" t="s">
        <v>90</v>
      </c>
      <c r="R11" s="10" t="s">
        <v>103</v>
      </c>
      <c r="S11" s="8" t="str">
        <f t="shared" si="4"/>
        <v>016-000-3828</v>
      </c>
    </row>
    <row r="12" spans="2:19" x14ac:dyDescent="0.3">
      <c r="B12" s="2">
        <v>8</v>
      </c>
      <c r="C12" s="5" t="s">
        <v>72</v>
      </c>
      <c r="D12" s="2">
        <f t="shared" si="1"/>
        <v>2</v>
      </c>
      <c r="E12" s="9" t="str">
        <f t="shared" si="2"/>
        <v>문</v>
      </c>
      <c r="F12" s="9" t="str">
        <f t="shared" si="3"/>
        <v>가원</v>
      </c>
      <c r="H12" s="2" t="s">
        <v>91</v>
      </c>
      <c r="I12" s="2" t="s">
        <v>95</v>
      </c>
      <c r="J12" s="2" t="s">
        <v>94</v>
      </c>
      <c r="K12" s="2" t="s">
        <v>95</v>
      </c>
      <c r="L12" s="2" t="s">
        <v>97</v>
      </c>
      <c r="M12" s="2" t="s">
        <v>98</v>
      </c>
      <c r="N12" s="2" t="s">
        <v>95</v>
      </c>
      <c r="O12" s="8" t="str">
        <f t="shared" si="0"/>
        <v>A</v>
      </c>
      <c r="Q12" s="2" t="s">
        <v>91</v>
      </c>
      <c r="R12" s="10" t="s">
        <v>104</v>
      </c>
      <c r="S12" s="8" t="str">
        <f t="shared" si="4"/>
        <v>010-000-9370</v>
      </c>
    </row>
    <row r="13" spans="2:19" x14ac:dyDescent="0.3">
      <c r="B13" s="2">
        <v>9</v>
      </c>
      <c r="C13" s="5" t="s">
        <v>73</v>
      </c>
      <c r="D13" s="2">
        <f t="shared" si="1"/>
        <v>2</v>
      </c>
      <c r="E13" s="9" t="str">
        <f t="shared" si="2"/>
        <v>홍</v>
      </c>
      <c r="F13" s="9" t="str">
        <f t="shared" si="3"/>
        <v>다빈</v>
      </c>
      <c r="H13" s="2" t="s">
        <v>92</v>
      </c>
      <c r="I13" s="2" t="s">
        <v>96</v>
      </c>
      <c r="J13" s="2" t="s">
        <v>95</v>
      </c>
      <c r="K13" s="2" t="s">
        <v>97</v>
      </c>
      <c r="L13" s="2"/>
      <c r="M13" s="2"/>
      <c r="N13" s="2"/>
      <c r="O13" s="8" t="str">
        <f t="shared" si="0"/>
        <v>B</v>
      </c>
      <c r="Q13" s="2" t="s">
        <v>92</v>
      </c>
      <c r="R13" s="10" t="s">
        <v>105</v>
      </c>
      <c r="S13" s="8" t="str">
        <f t="shared" si="4"/>
        <v>016-000-3325</v>
      </c>
    </row>
    <row r="14" spans="2:19" x14ac:dyDescent="0.3">
      <c r="B14" s="2">
        <v>10</v>
      </c>
      <c r="C14" s="5" t="s">
        <v>75</v>
      </c>
      <c r="D14" s="2">
        <f t="shared" si="1"/>
        <v>2</v>
      </c>
      <c r="E14" s="9" t="str">
        <f t="shared" si="2"/>
        <v>이</v>
      </c>
      <c r="F14" s="9" t="str">
        <f>RIGHT(C14,LEN(C14)-D14)</f>
        <v>준</v>
      </c>
      <c r="H14" s="2" t="s">
        <v>93</v>
      </c>
      <c r="I14" s="2" t="s">
        <v>95</v>
      </c>
      <c r="J14" s="2" t="s">
        <v>97</v>
      </c>
      <c r="K14" s="2" t="s">
        <v>96</v>
      </c>
      <c r="L14" s="2" t="s">
        <v>98</v>
      </c>
      <c r="M14" s="2"/>
      <c r="N14" s="2"/>
      <c r="O14" s="8" t="str">
        <f t="shared" si="0"/>
        <v>A</v>
      </c>
      <c r="Q14" s="2" t="s">
        <v>93</v>
      </c>
      <c r="R14" s="10" t="s">
        <v>106</v>
      </c>
      <c r="S14" s="8" t="str">
        <f>CONCATENATE(LEFT(R14,3),"-",MID(R14,4,LEN(R14)-7),"-",RIGHT(R14,4))</f>
        <v>010-000-8475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R10:R14 R5:R9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B2" sqref="B2"/>
    </sheetView>
  </sheetViews>
  <sheetFormatPr defaultRowHeight="16.5" x14ac:dyDescent="0.3"/>
  <cols>
    <col min="1" max="1" width="5.125" customWidth="1"/>
    <col min="2" max="2" width="17.875" customWidth="1"/>
    <col min="3" max="3" width="12.5" customWidth="1"/>
    <col min="4" max="4" width="10.625" customWidth="1"/>
  </cols>
  <sheetData>
    <row r="2" spans="2:4" x14ac:dyDescent="0.3">
      <c r="B2" s="3" t="s">
        <v>116</v>
      </c>
      <c r="C2" s="3" t="s">
        <v>125</v>
      </c>
      <c r="D2" s="3" t="s">
        <v>126</v>
      </c>
    </row>
    <row r="3" spans="2:4" x14ac:dyDescent="0.3">
      <c r="B3" s="5" t="s">
        <v>117</v>
      </c>
      <c r="C3" s="9" t="s">
        <v>127</v>
      </c>
      <c r="D3" s="11">
        <v>5200</v>
      </c>
    </row>
    <row r="4" spans="2:4" x14ac:dyDescent="0.3">
      <c r="B4" s="5" t="s">
        <v>118</v>
      </c>
      <c r="C4" s="9" t="s">
        <v>128</v>
      </c>
      <c r="D4" s="11">
        <v>12500</v>
      </c>
    </row>
    <row r="5" spans="2:4" x14ac:dyDescent="0.3">
      <c r="B5" s="5" t="s">
        <v>119</v>
      </c>
      <c r="C5" s="9" t="s">
        <v>129</v>
      </c>
      <c r="D5" s="11">
        <v>8800</v>
      </c>
    </row>
    <row r="6" spans="2:4" x14ac:dyDescent="0.3">
      <c r="B6" s="5" t="s">
        <v>120</v>
      </c>
      <c r="C6" s="9" t="s">
        <v>130</v>
      </c>
      <c r="D6" s="11">
        <v>7400</v>
      </c>
    </row>
    <row r="7" spans="2:4" x14ac:dyDescent="0.3">
      <c r="B7" s="5" t="s">
        <v>121</v>
      </c>
      <c r="C7" s="9" t="s">
        <v>131</v>
      </c>
      <c r="D7" s="11">
        <v>9900</v>
      </c>
    </row>
    <row r="8" spans="2:4" x14ac:dyDescent="0.3">
      <c r="B8" s="5" t="s">
        <v>122</v>
      </c>
      <c r="C8" s="9" t="s">
        <v>132</v>
      </c>
      <c r="D8" s="11">
        <v>6500</v>
      </c>
    </row>
    <row r="9" spans="2:4" x14ac:dyDescent="0.3">
      <c r="B9" s="5" t="s">
        <v>123</v>
      </c>
      <c r="C9" s="9" t="s">
        <v>133</v>
      </c>
      <c r="D9" s="11">
        <v>27300</v>
      </c>
    </row>
    <row r="10" spans="2:4" x14ac:dyDescent="0.3">
      <c r="B10" s="5" t="s">
        <v>124</v>
      </c>
      <c r="C10" s="9" t="s">
        <v>134</v>
      </c>
      <c r="D10" s="11">
        <v>11900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기본</vt:lpstr>
      <vt:lpstr>응용</vt:lpstr>
      <vt:lpstr>활용</vt:lpstr>
      <vt:lpstr>빠른 채우기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2007-07-07T17:27:04Z</dcterms:created>
  <dcterms:modified xsi:type="dcterms:W3CDTF">2013-04-15T06:36:16Z</dcterms:modified>
</cp:coreProperties>
</file>