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3\"/>
    </mc:Choice>
  </mc:AlternateContent>
  <bookViews>
    <workbookView xWindow="3900" yWindow="1515" windowWidth="10695" windowHeight="5715"/>
  </bookViews>
  <sheets>
    <sheet name="기본" sheetId="1" r:id="rId1"/>
    <sheet name="응용" sheetId="2" r:id="rId2"/>
    <sheet name="활용" sheetId="3" r:id="rId3"/>
    <sheet name="시간표시" sheetId="4" state="hidden" r:id="rId4"/>
    <sheet name="시간계산" sheetId="5" state="hidden" r:id="rId5"/>
  </sheet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E3" i="5"/>
  <c r="E4" i="5"/>
  <c r="E5" i="5"/>
  <c r="E6" i="5"/>
  <c r="E7" i="5"/>
  <c r="E8" i="5"/>
  <c r="E9" i="5"/>
  <c r="E10" i="5"/>
  <c r="D3" i="5"/>
  <c r="D4" i="5"/>
  <c r="D5" i="5"/>
  <c r="D6" i="5"/>
  <c r="D7" i="5"/>
  <c r="D8" i="5"/>
  <c r="D9" i="5"/>
  <c r="D10" i="5"/>
  <c r="C3" i="5"/>
  <c r="C4" i="5"/>
  <c r="C5" i="5"/>
  <c r="C6" i="5"/>
  <c r="C7" i="5"/>
  <c r="C8" i="5"/>
  <c r="C9" i="5"/>
  <c r="C10" i="5"/>
  <c r="O7" i="3"/>
  <c r="P7" i="3"/>
  <c r="Q7" i="3"/>
  <c r="O8" i="3"/>
  <c r="P8" i="3" s="1"/>
  <c r="Q8" i="3"/>
  <c r="O9" i="3"/>
  <c r="P9" i="3"/>
  <c r="Q9" i="3"/>
  <c r="O10" i="3"/>
  <c r="P10" i="3" s="1"/>
  <c r="Q10" i="3"/>
  <c r="O11" i="3"/>
  <c r="P11" i="3"/>
  <c r="Q11" i="3"/>
  <c r="O12" i="3"/>
  <c r="P12" i="3" s="1"/>
  <c r="Q12" i="3"/>
  <c r="O13" i="3"/>
  <c r="P13" i="3"/>
  <c r="Q13" i="3"/>
  <c r="Q6" i="3"/>
  <c r="P6" i="3"/>
  <c r="O6" i="3"/>
  <c r="F12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5" i="3"/>
  <c r="E5" i="3"/>
  <c r="E6" i="1"/>
  <c r="C7" i="1"/>
  <c r="D7" i="1"/>
  <c r="E7" i="1"/>
  <c r="C6" i="1"/>
  <c r="W5" i="3" l="1"/>
</calcChain>
</file>

<file path=xl/sharedStrings.xml><?xml version="1.0" encoding="utf-8"?>
<sst xmlns="http://schemas.openxmlformats.org/spreadsheetml/2006/main" count="86" uniqueCount="78">
  <si>
    <t>상수로 입력하기</t>
    <phoneticPr fontId="2" type="noConversion"/>
  </si>
  <si>
    <t>함수로 입력하기</t>
    <phoneticPr fontId="2" type="noConversion"/>
  </si>
  <si>
    <t>표시 형식 적용</t>
    <phoneticPr fontId="2" type="noConversion"/>
  </si>
  <si>
    <t>[표1] 현재 날짜와 현재 시간의 표시</t>
    <phoneticPr fontId="2" type="noConversion"/>
  </si>
  <si>
    <t>구분</t>
    <phoneticPr fontId="2" type="noConversion"/>
  </si>
  <si>
    <t>현재 날짜</t>
    <phoneticPr fontId="2" type="noConversion"/>
  </si>
  <si>
    <t>현재 시간</t>
    <phoneticPr fontId="2" type="noConversion"/>
  </si>
  <si>
    <t>현재 날짜와 시간</t>
    <phoneticPr fontId="2" type="noConversion"/>
  </si>
  <si>
    <t>이름</t>
    <phoneticPr fontId="2" type="noConversion"/>
  </si>
  <si>
    <t>08-001</t>
    <phoneticPr fontId="2" type="noConversion"/>
  </si>
  <si>
    <t>08-002</t>
  </si>
  <si>
    <t>08-003</t>
  </si>
  <si>
    <t>08-004</t>
  </si>
  <si>
    <t>08-005</t>
  </si>
  <si>
    <t>08-006</t>
  </si>
  <si>
    <t>08-007</t>
  </si>
  <si>
    <t>08-008</t>
  </si>
  <si>
    <t>08-009</t>
  </si>
  <si>
    <t>08-010</t>
  </si>
  <si>
    <t>08-011</t>
  </si>
  <si>
    <t>08-012</t>
  </si>
  <si>
    <t>[표2] 결제일 검사</t>
    <phoneticPr fontId="2" type="noConversion"/>
  </si>
  <si>
    <t>영웅</t>
    <phoneticPr fontId="2" type="noConversion"/>
  </si>
  <si>
    <t>미래</t>
    <phoneticPr fontId="2" type="noConversion"/>
  </si>
  <si>
    <t>현대</t>
    <phoneticPr fontId="2" type="noConversion"/>
  </si>
  <si>
    <t>우리</t>
    <phoneticPr fontId="2" type="noConversion"/>
  </si>
  <si>
    <t>대한</t>
    <phoneticPr fontId="2" type="noConversion"/>
  </si>
  <si>
    <t>거래번호</t>
    <phoneticPr fontId="2" type="noConversion"/>
  </si>
  <si>
    <t>거래처</t>
    <phoneticPr fontId="2" type="noConversion"/>
  </si>
  <si>
    <t>금액</t>
    <phoneticPr fontId="2" type="noConversion"/>
  </si>
  <si>
    <t>결제일</t>
    <phoneticPr fontId="2" type="noConversion"/>
  </si>
  <si>
    <t>거래금액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</si>
  <si>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</si>
  <si>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</si>
  <si>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</si>
  <si>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</si>
  <si>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</si>
  <si>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</si>
  <si>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</si>
  <si>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</si>
  <si>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작업번호</t>
    <phoneticPr fontId="2" type="noConversion"/>
  </si>
  <si>
    <t>시작일자</t>
    <phoneticPr fontId="2" type="noConversion"/>
  </si>
  <si>
    <t>작업일수</t>
    <phoneticPr fontId="2" type="noConversion"/>
  </si>
  <si>
    <t>남은 날짜 수</t>
    <phoneticPr fontId="2" type="noConversion"/>
  </si>
  <si>
    <t>마감일자</t>
    <phoneticPr fontId="2" type="noConversion"/>
  </si>
  <si>
    <t>[표3] 작업 마감일</t>
    <phoneticPr fontId="2" type="noConversion"/>
  </si>
  <si>
    <t>조영재</t>
    <phoneticPr fontId="2" type="noConversion"/>
  </si>
  <si>
    <t>박하나</t>
    <phoneticPr fontId="2" type="noConversion"/>
  </si>
  <si>
    <t>이정희</t>
    <phoneticPr fontId="2" type="noConversion"/>
  </si>
  <si>
    <t>윤수근</t>
    <phoneticPr fontId="2" type="noConversion"/>
  </si>
  <si>
    <t>최길용</t>
    <phoneticPr fontId="2" type="noConversion"/>
  </si>
  <si>
    <t>오진숙</t>
    <phoneticPr fontId="2" type="noConversion"/>
  </si>
  <si>
    <t>김덕칠</t>
    <phoneticPr fontId="2" type="noConversion"/>
  </si>
  <si>
    <t>이희선</t>
    <phoneticPr fontId="2" type="noConversion"/>
  </si>
  <si>
    <t>[표4] 주간 근무시간</t>
    <phoneticPr fontId="2" type="noConversion"/>
  </si>
  <si>
    <t>월요일</t>
    <phoneticPr fontId="2" type="noConversion"/>
  </si>
  <si>
    <t>화요일</t>
  </si>
  <si>
    <t>수요일</t>
  </si>
  <si>
    <t>목요일</t>
  </si>
  <si>
    <t>금요일</t>
  </si>
  <si>
    <t>토요일</t>
  </si>
  <si>
    <t>계</t>
    <phoneticPr fontId="2" type="noConversion"/>
  </si>
  <si>
    <t>근무시간</t>
    <phoneticPr fontId="2" type="noConversion"/>
  </si>
  <si>
    <t>근무현황</t>
    <phoneticPr fontId="2" type="noConversion"/>
  </si>
  <si>
    <t>시간</t>
    <phoneticPr fontId="2" type="noConversion"/>
  </si>
  <si>
    <t>분</t>
    <phoneticPr fontId="2" type="noConversion"/>
  </si>
  <si>
    <t>[표5] 거래 내역</t>
    <phoneticPr fontId="2" type="noConversion"/>
  </si>
  <si>
    <t>거래일자</t>
    <phoneticPr fontId="2" type="noConversion"/>
  </si>
  <si>
    <t>품목</t>
    <phoneticPr fontId="2" type="noConversion"/>
  </si>
  <si>
    <t>단가</t>
    <phoneticPr fontId="2" type="noConversion"/>
  </si>
  <si>
    <t>수량</t>
    <phoneticPr fontId="2" type="noConversion"/>
  </si>
  <si>
    <t>A</t>
    <phoneticPr fontId="2" type="noConversion"/>
  </si>
  <si>
    <t>시간 형식</t>
    <phoneticPr fontId="2" type="noConversion"/>
  </si>
  <si>
    <t>숫자 형식</t>
    <phoneticPr fontId="2" type="noConversion"/>
  </si>
  <si>
    <t>시간*24</t>
    <phoneticPr fontId="2" type="noConversion"/>
  </si>
  <si>
    <t>INT(시간*24)</t>
    <phoneticPr fontId="2" type="noConversion"/>
  </si>
  <si>
    <t>시간*1440</t>
    <phoneticPr fontId="2" type="noConversion"/>
  </si>
  <si>
    <t>MOD(시간*1440, 60)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</si>
</sst>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h:mm;@"/>
    <numFmt numFmtId="178" formatCode="yyyy&quot;년&quot;\ m&quot;월&quot;\ d&quot;일&quot;;@"/>
    <numFmt numFmtId="180" formatCode="[$-412]AM/PM\ h:mm:ss;@"/>
    <numFmt numFmtId="181" formatCode="m&quot;월&quot;\ d&quot;일&quot;\ \(h&quot;시&quot;\ m&quot;분&quot;\)"/>
    <numFmt numFmtId="182" formatCode="0_);[Red]\(0\)"/>
    <numFmt numFmtId="185" formatCode="0.000_);[Red]\(0.000\)"/>
    <numFmt numFmtId="186" formatCode="[h]:mm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5FCE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8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E5FCE4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7"/>
  <sheetViews>
    <sheetView showGridLines="0" tabSelected="1" workbookViewId="0">
      <selection activeCell="B4" sqref="B4"/>
    </sheetView>
  </sheetViews>
  <sheetFormatPr defaultRowHeight="16.5" x14ac:dyDescent="0.3"/>
  <cols>
    <col min="1" max="1" width="3.625" customWidth="1"/>
    <col min="2" max="2" width="16.125" customWidth="1"/>
    <col min="3" max="5" width="19.125" customWidth="1"/>
  </cols>
  <sheetData>
    <row r="2" spans="2:5" x14ac:dyDescent="0.3">
      <c r="B2" s="2" t="s">
        <v>3</v>
      </c>
    </row>
    <row r="4" spans="2:5" ht="20.100000000000001" customHeight="1" x14ac:dyDescent="0.3">
      <c r="B4" s="3" t="s">
        <v>4</v>
      </c>
      <c r="C4" s="3" t="s">
        <v>5</v>
      </c>
      <c r="D4" s="3" t="s">
        <v>6</v>
      </c>
      <c r="E4" s="3" t="s">
        <v>7</v>
      </c>
    </row>
    <row r="5" spans="2:5" ht="20.100000000000001" customHeight="1" x14ac:dyDescent="0.3">
      <c r="B5" s="1" t="s">
        <v>0</v>
      </c>
      <c r="C5" s="15">
        <v>41369</v>
      </c>
      <c r="D5" s="16">
        <v>0.2673611111111111</v>
      </c>
      <c r="E5" s="17">
        <v>41369.267361111109</v>
      </c>
    </row>
    <row r="6" spans="2:5" ht="20.100000000000001" customHeight="1" x14ac:dyDescent="0.3">
      <c r="B6" s="1" t="s">
        <v>1</v>
      </c>
      <c r="C6" s="15">
        <f ca="1">TODAY()</f>
        <v>41369</v>
      </c>
      <c r="D6" s="12"/>
      <c r="E6" s="17">
        <f ca="1">NOW()</f>
        <v>41369.289885416663</v>
      </c>
    </row>
    <row r="7" spans="2:5" ht="20.100000000000001" customHeight="1" x14ac:dyDescent="0.3">
      <c r="B7" s="1" t="s">
        <v>2</v>
      </c>
      <c r="C7" s="18">
        <f t="shared" ref="C7:E7" ca="1" si="0">NOW()</f>
        <v>41369.289885416663</v>
      </c>
      <c r="D7" s="19">
        <f t="shared" ca="1" si="0"/>
        <v>41369.289885416663</v>
      </c>
      <c r="E7" s="20">
        <f t="shared" ca="1" si="0"/>
        <v>41369.289885416663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16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2" width="11.25" customWidth="1"/>
    <col min="3" max="3" width="12" customWidth="1"/>
    <col min="4" max="4" width="12.125" customWidth="1"/>
    <col min="5" max="5" width="14.625" customWidth="1"/>
  </cols>
  <sheetData>
    <row r="2" spans="2:5" x14ac:dyDescent="0.3">
      <c r="B2" s="2" t="s">
        <v>21</v>
      </c>
    </row>
    <row r="4" spans="2:5" x14ac:dyDescent="0.3">
      <c r="B4" s="3" t="s">
        <v>27</v>
      </c>
      <c r="C4" s="3" t="s">
        <v>28</v>
      </c>
      <c r="D4" s="3" t="s">
        <v>31</v>
      </c>
      <c r="E4" s="3" t="s">
        <v>30</v>
      </c>
    </row>
    <row r="5" spans="2:5" x14ac:dyDescent="0.3">
      <c r="B5" s="1" t="s">
        <v>9</v>
      </c>
      <c r="C5" s="1" t="s">
        <v>22</v>
      </c>
      <c r="D5" s="6">
        <v>434000</v>
      </c>
      <c r="E5" s="5">
        <v>41494</v>
      </c>
    </row>
    <row r="6" spans="2:5" x14ac:dyDescent="0.3">
      <c r="B6" s="1" t="s">
        <v>10</v>
      </c>
      <c r="C6" s="1" t="s">
        <v>23</v>
      </c>
      <c r="D6" s="6">
        <v>569000</v>
      </c>
      <c r="E6" s="5">
        <v>41500</v>
      </c>
    </row>
    <row r="7" spans="2:5" x14ac:dyDescent="0.3">
      <c r="B7" s="1" t="s">
        <v>11</v>
      </c>
      <c r="C7" s="1" t="s">
        <v>24</v>
      </c>
      <c r="D7" s="6">
        <v>214000</v>
      </c>
      <c r="E7" s="5">
        <v>41515</v>
      </c>
    </row>
    <row r="8" spans="2:5" x14ac:dyDescent="0.3">
      <c r="B8" s="1" t="s">
        <v>12</v>
      </c>
      <c r="C8" s="1" t="s">
        <v>25</v>
      </c>
      <c r="D8" s="6">
        <v>181000</v>
      </c>
      <c r="E8" s="5">
        <v>41530</v>
      </c>
    </row>
    <row r="9" spans="2:5" x14ac:dyDescent="0.3">
      <c r="B9" s="1" t="s">
        <v>13</v>
      </c>
      <c r="C9" s="1" t="s">
        <v>26</v>
      </c>
      <c r="D9" s="6">
        <v>509000</v>
      </c>
      <c r="E9" s="5">
        <v>41500</v>
      </c>
    </row>
    <row r="10" spans="2:5" x14ac:dyDescent="0.3">
      <c r="B10" s="1" t="s">
        <v>14</v>
      </c>
      <c r="C10" s="1" t="s">
        <v>22</v>
      </c>
      <c r="D10" s="6">
        <v>355000</v>
      </c>
      <c r="E10" s="5">
        <v>41535</v>
      </c>
    </row>
    <row r="11" spans="2:5" x14ac:dyDescent="0.3">
      <c r="B11" s="1" t="s">
        <v>15</v>
      </c>
      <c r="C11" s="1" t="s">
        <v>24</v>
      </c>
      <c r="D11" s="6">
        <v>334000</v>
      </c>
      <c r="E11" s="5">
        <v>41509</v>
      </c>
    </row>
    <row r="12" spans="2:5" x14ac:dyDescent="0.3">
      <c r="B12" s="1" t="s">
        <v>16</v>
      </c>
      <c r="C12" s="1" t="s">
        <v>25</v>
      </c>
      <c r="D12" s="6">
        <v>298000</v>
      </c>
      <c r="E12" s="5">
        <v>41515</v>
      </c>
    </row>
    <row r="13" spans="2:5" x14ac:dyDescent="0.3">
      <c r="B13" s="1" t="s">
        <v>17</v>
      </c>
      <c r="C13" s="1" t="s">
        <v>22</v>
      </c>
      <c r="D13" s="6">
        <v>284000</v>
      </c>
      <c r="E13" s="5">
        <v>41545</v>
      </c>
    </row>
    <row r="14" spans="2:5" x14ac:dyDescent="0.3">
      <c r="B14" s="1" t="s">
        <v>18</v>
      </c>
      <c r="C14" s="1" t="s">
        <v>25</v>
      </c>
      <c r="D14" s="6">
        <v>259000</v>
      </c>
      <c r="E14" s="5">
        <v>41540</v>
      </c>
    </row>
    <row r="15" spans="2:5" x14ac:dyDescent="0.3">
      <c r="B15" s="1" t="s">
        <v>19</v>
      </c>
      <c r="C15" s="1" t="s">
        <v>26</v>
      </c>
      <c r="D15" s="6">
        <v>328000</v>
      </c>
      <c r="E15" s="5">
        <v>41500</v>
      </c>
    </row>
    <row r="16" spans="2:5" x14ac:dyDescent="0.3">
      <c r="B16" s="1" t="s">
        <v>20</v>
      </c>
      <c r="C16" s="1" t="s">
        <v>23</v>
      </c>
      <c r="D16" s="6">
        <v>493000</v>
      </c>
      <c r="E16" s="5">
        <v>41512</v>
      </c>
    </row>
  </sheetData>
  <phoneticPr fontId="2" type="noConversion"/>
  <conditionalFormatting sqref="B5:E16">
    <cfRule type="expression" dxfId="0" priority="1">
      <formula>$E5=TODAY()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W13"/>
  <sheetViews>
    <sheetView showGridLines="0" topLeftCell="R1" workbookViewId="0">
      <selection activeCell="S4" sqref="S4"/>
    </sheetView>
  </sheetViews>
  <sheetFormatPr defaultRowHeight="16.5" x14ac:dyDescent="0.3"/>
  <cols>
    <col min="1" max="1" width="3.625" customWidth="1"/>
    <col min="3" max="3" width="12.5" customWidth="1"/>
    <col min="5" max="5" width="12.5" customWidth="1"/>
    <col min="6" max="6" width="12.375" bestFit="1" customWidth="1"/>
    <col min="7" max="7" width="3.625" customWidth="1"/>
    <col min="9" max="14" width="7.875" customWidth="1"/>
    <col min="18" max="18" width="3.625" customWidth="1"/>
    <col min="19" max="19" width="11.125" bestFit="1" customWidth="1"/>
  </cols>
  <sheetData>
    <row r="2" spans="2:23" x14ac:dyDescent="0.3">
      <c r="B2" s="2" t="s">
        <v>45</v>
      </c>
      <c r="H2" s="2" t="s">
        <v>54</v>
      </c>
      <c r="S2" s="2" t="s">
        <v>66</v>
      </c>
    </row>
    <row r="4" spans="2:23" x14ac:dyDescent="0.3">
      <c r="B4" s="3" t="s">
        <v>40</v>
      </c>
      <c r="C4" s="3" t="s">
        <v>41</v>
      </c>
      <c r="D4" s="3" t="s">
        <v>42</v>
      </c>
      <c r="E4" s="3" t="s">
        <v>44</v>
      </c>
      <c r="F4" s="3" t="s">
        <v>43</v>
      </c>
      <c r="H4" s="14" t="s">
        <v>8</v>
      </c>
      <c r="I4" s="14" t="s">
        <v>63</v>
      </c>
      <c r="J4" s="14"/>
      <c r="K4" s="14"/>
      <c r="L4" s="14"/>
      <c r="M4" s="14"/>
      <c r="N4" s="14"/>
      <c r="O4" s="14" t="s">
        <v>62</v>
      </c>
      <c r="P4" s="14"/>
      <c r="Q4" s="14"/>
      <c r="S4" s="3" t="s">
        <v>67</v>
      </c>
      <c r="T4" s="3" t="s">
        <v>68</v>
      </c>
      <c r="U4" s="3" t="s">
        <v>69</v>
      </c>
      <c r="V4" s="3" t="s">
        <v>70</v>
      </c>
      <c r="W4" s="3" t="s">
        <v>29</v>
      </c>
    </row>
    <row r="5" spans="2:23" x14ac:dyDescent="0.3">
      <c r="B5" s="1" t="s">
        <v>32</v>
      </c>
      <c r="C5" s="5">
        <v>41402</v>
      </c>
      <c r="D5" s="1">
        <v>125</v>
      </c>
      <c r="E5" s="5">
        <f>C5+D5-1</f>
        <v>41526</v>
      </c>
      <c r="F5" s="21">
        <f ca="1">E5-TODAY()</f>
        <v>157</v>
      </c>
      <c r="H5" s="14"/>
      <c r="I5" s="8" t="s">
        <v>55</v>
      </c>
      <c r="J5" s="8" t="s">
        <v>56</v>
      </c>
      <c r="K5" s="8" t="s">
        <v>57</v>
      </c>
      <c r="L5" s="8" t="s">
        <v>58</v>
      </c>
      <c r="M5" s="8" t="s">
        <v>59</v>
      </c>
      <c r="N5" s="8" t="s">
        <v>60</v>
      </c>
      <c r="O5" s="9" t="s">
        <v>61</v>
      </c>
      <c r="P5" s="8" t="s">
        <v>64</v>
      </c>
      <c r="Q5" s="8" t="s">
        <v>65</v>
      </c>
      <c r="S5" s="10">
        <v>41348</v>
      </c>
      <c r="T5" s="1" t="s">
        <v>71</v>
      </c>
      <c r="U5" s="4">
        <v>2500</v>
      </c>
      <c r="V5" s="4">
        <v>12</v>
      </c>
      <c r="W5" s="4">
        <f>U5*V5</f>
        <v>30000</v>
      </c>
    </row>
    <row r="6" spans="2:23" x14ac:dyDescent="0.3">
      <c r="B6" s="1" t="s">
        <v>33</v>
      </c>
      <c r="C6" s="5">
        <v>41420</v>
      </c>
      <c r="D6" s="1">
        <v>95</v>
      </c>
      <c r="E6" s="5">
        <f t="shared" ref="E6:E12" si="0">C6+D6-1</f>
        <v>41514</v>
      </c>
      <c r="F6" s="21">
        <f t="shared" ref="F6:F12" ca="1" si="1">E6-TODAY()</f>
        <v>145</v>
      </c>
      <c r="H6" s="1" t="s">
        <v>46</v>
      </c>
      <c r="I6" s="7">
        <v>0.4375</v>
      </c>
      <c r="J6" s="7">
        <v>0.43055555555555558</v>
      </c>
      <c r="K6" s="7">
        <v>0.29166666666666669</v>
      </c>
      <c r="L6" s="7">
        <v>0.27083333333333331</v>
      </c>
      <c r="M6" s="7">
        <v>0.49305555555555558</v>
      </c>
      <c r="N6" s="7">
        <v>0.2638888888888889</v>
      </c>
      <c r="O6" s="26">
        <f>SUM(I6:N6)</f>
        <v>2.1875</v>
      </c>
      <c r="P6" s="11">
        <f>INT(O6*24)</f>
        <v>52</v>
      </c>
      <c r="Q6" s="11">
        <f>MOD(O6*1440,60)</f>
        <v>30</v>
      </c>
      <c r="S6" s="10"/>
      <c r="T6" s="1"/>
      <c r="U6" s="4"/>
      <c r="V6" s="4"/>
      <c r="W6" s="4"/>
    </row>
    <row r="7" spans="2:23" x14ac:dyDescent="0.3">
      <c r="B7" s="1" t="s">
        <v>34</v>
      </c>
      <c r="C7" s="5">
        <v>41424</v>
      </c>
      <c r="D7" s="1">
        <v>120</v>
      </c>
      <c r="E7" s="5">
        <f t="shared" si="0"/>
        <v>41543</v>
      </c>
      <c r="F7" s="21">
        <f t="shared" ca="1" si="1"/>
        <v>174</v>
      </c>
      <c r="H7" s="1" t="s">
        <v>47</v>
      </c>
      <c r="I7" s="7">
        <v>0.30555555555555552</v>
      </c>
      <c r="J7" s="7">
        <v>0.21527777777777779</v>
      </c>
      <c r="K7" s="7">
        <v>0.4861111111111111</v>
      </c>
      <c r="L7" s="7">
        <v>0.29166666666666669</v>
      </c>
      <c r="M7" s="7">
        <v>0.47916666666666669</v>
      </c>
      <c r="N7" s="7">
        <v>0.31944444444444448</v>
      </c>
      <c r="O7" s="26">
        <f t="shared" ref="O7:O13" si="2">SUM(I7:N7)</f>
        <v>2.0972222222222223</v>
      </c>
      <c r="P7" s="11">
        <f t="shared" ref="P7:P13" si="3">INT(O7*24)</f>
        <v>50</v>
      </c>
      <c r="Q7" s="11">
        <f t="shared" ref="Q7:Q13" si="4">MOD(O7*1440,60)</f>
        <v>20</v>
      </c>
      <c r="S7" s="10"/>
      <c r="T7" s="1"/>
      <c r="U7" s="4"/>
      <c r="V7" s="4"/>
      <c r="W7" s="4"/>
    </row>
    <row r="8" spans="2:23" x14ac:dyDescent="0.3">
      <c r="B8" s="1" t="s">
        <v>35</v>
      </c>
      <c r="C8" s="5">
        <v>41438</v>
      </c>
      <c r="D8" s="1">
        <v>85</v>
      </c>
      <c r="E8" s="5">
        <f t="shared" si="0"/>
        <v>41522</v>
      </c>
      <c r="F8" s="21">
        <f t="shared" ca="1" si="1"/>
        <v>153</v>
      </c>
      <c r="H8" s="1" t="s">
        <v>48</v>
      </c>
      <c r="I8" s="7">
        <v>0.39583333333333331</v>
      </c>
      <c r="J8" s="7">
        <v>0.31944444444444448</v>
      </c>
      <c r="K8" s="7">
        <v>0.43055555555555558</v>
      </c>
      <c r="L8" s="7">
        <v>0.36805555555555558</v>
      </c>
      <c r="M8" s="7">
        <v>0.33333333333333331</v>
      </c>
      <c r="N8" s="7">
        <v>0.27777777777777779</v>
      </c>
      <c r="O8" s="26">
        <f t="shared" si="2"/>
        <v>2.125</v>
      </c>
      <c r="P8" s="11">
        <f t="shared" si="3"/>
        <v>51</v>
      </c>
      <c r="Q8" s="11">
        <f t="shared" si="4"/>
        <v>0</v>
      </c>
      <c r="S8" s="10"/>
      <c r="T8" s="1"/>
      <c r="U8" s="4"/>
      <c r="V8" s="4"/>
      <c r="W8" s="4"/>
    </row>
    <row r="9" spans="2:23" x14ac:dyDescent="0.3">
      <c r="B9" s="1" t="s">
        <v>36</v>
      </c>
      <c r="C9" s="5">
        <v>41465</v>
      </c>
      <c r="D9" s="1">
        <v>40</v>
      </c>
      <c r="E9" s="5">
        <f t="shared" si="0"/>
        <v>41504</v>
      </c>
      <c r="F9" s="21">
        <f t="shared" ca="1" si="1"/>
        <v>135</v>
      </c>
      <c r="H9" s="1" t="s">
        <v>49</v>
      </c>
      <c r="I9" s="7">
        <v>0.28472222222222221</v>
      </c>
      <c r="J9" s="7">
        <v>0.47916666666666669</v>
      </c>
      <c r="K9" s="7">
        <v>0.34027777777777773</v>
      </c>
      <c r="L9" s="7">
        <v>0.3888888888888889</v>
      </c>
      <c r="M9" s="7">
        <v>0.25</v>
      </c>
      <c r="N9" s="7">
        <v>0.29166666666666669</v>
      </c>
      <c r="O9" s="26">
        <f t="shared" si="2"/>
        <v>2.0347222222222219</v>
      </c>
      <c r="P9" s="11">
        <f t="shared" si="3"/>
        <v>48</v>
      </c>
      <c r="Q9" s="11">
        <f t="shared" si="4"/>
        <v>49.999999999999545</v>
      </c>
      <c r="S9" s="10"/>
      <c r="T9" s="1"/>
      <c r="U9" s="4"/>
      <c r="V9" s="4"/>
      <c r="W9" s="4"/>
    </row>
    <row r="10" spans="2:23" x14ac:dyDescent="0.3">
      <c r="B10" s="1" t="s">
        <v>37</v>
      </c>
      <c r="C10" s="5">
        <v>41480</v>
      </c>
      <c r="D10" s="1">
        <v>68</v>
      </c>
      <c r="E10" s="5">
        <f t="shared" si="0"/>
        <v>41547</v>
      </c>
      <c r="F10" s="21">
        <f t="shared" ca="1" si="1"/>
        <v>178</v>
      </c>
      <c r="H10" s="1" t="s">
        <v>50</v>
      </c>
      <c r="I10" s="7">
        <v>0.21527777777777779</v>
      </c>
      <c r="J10" s="7">
        <v>0.21527777777777779</v>
      </c>
      <c r="K10" s="7">
        <v>0.5</v>
      </c>
      <c r="L10" s="7">
        <v>0.30555555555555552</v>
      </c>
      <c r="M10" s="7">
        <v>0.47916666666666669</v>
      </c>
      <c r="N10" s="7">
        <v>0.22916666666666666</v>
      </c>
      <c r="O10" s="26">
        <f t="shared" si="2"/>
        <v>1.9444444444444446</v>
      </c>
      <c r="P10" s="11">
        <f t="shared" si="3"/>
        <v>46</v>
      </c>
      <c r="Q10" s="11">
        <f t="shared" si="4"/>
        <v>40.000000000000455</v>
      </c>
      <c r="S10" s="10"/>
      <c r="T10" s="1"/>
      <c r="U10" s="4"/>
      <c r="V10" s="4"/>
      <c r="W10" s="4"/>
    </row>
    <row r="11" spans="2:23" x14ac:dyDescent="0.3">
      <c r="B11" s="1" t="s">
        <v>38</v>
      </c>
      <c r="C11" s="5">
        <v>41488</v>
      </c>
      <c r="D11" s="1">
        <v>64</v>
      </c>
      <c r="E11" s="5">
        <f t="shared" si="0"/>
        <v>41551</v>
      </c>
      <c r="F11" s="21">
        <f t="shared" ca="1" si="1"/>
        <v>182</v>
      </c>
      <c r="H11" s="1" t="s">
        <v>51</v>
      </c>
      <c r="I11" s="7">
        <v>0.43055555555555558</v>
      </c>
      <c r="J11" s="7">
        <v>0.27777777777777779</v>
      </c>
      <c r="K11" s="7">
        <v>0.52777777777777779</v>
      </c>
      <c r="L11" s="7">
        <v>0.20833333333333334</v>
      </c>
      <c r="M11" s="7">
        <v>0.3611111111111111</v>
      </c>
      <c r="N11" s="7">
        <v>0.24305555555555555</v>
      </c>
      <c r="O11" s="26">
        <f t="shared" si="2"/>
        <v>2.0486111111111112</v>
      </c>
      <c r="P11" s="11">
        <f t="shared" si="3"/>
        <v>49</v>
      </c>
      <c r="Q11" s="11">
        <f t="shared" si="4"/>
        <v>10</v>
      </c>
      <c r="S11" s="10"/>
      <c r="T11" s="1"/>
      <c r="U11" s="4"/>
      <c r="V11" s="4"/>
      <c r="W11" s="4"/>
    </row>
    <row r="12" spans="2:23" x14ac:dyDescent="0.3">
      <c r="B12" s="1" t="s">
        <v>39</v>
      </c>
      <c r="C12" s="5">
        <v>41496</v>
      </c>
      <c r="D12" s="1">
        <v>41</v>
      </c>
      <c r="E12" s="5">
        <f t="shared" si="0"/>
        <v>41536</v>
      </c>
      <c r="F12" s="21">
        <f ca="1">E12-TODAY()</f>
        <v>167</v>
      </c>
      <c r="H12" s="1" t="s">
        <v>52</v>
      </c>
      <c r="I12" s="7">
        <v>0.4513888888888889</v>
      </c>
      <c r="J12" s="7">
        <v>0.40972222222222227</v>
      </c>
      <c r="K12" s="7">
        <v>0.40277777777777773</v>
      </c>
      <c r="L12" s="7">
        <v>0.34722222222222227</v>
      </c>
      <c r="M12" s="7">
        <v>0.2986111111111111</v>
      </c>
      <c r="N12" s="7">
        <v>0.35416666666666669</v>
      </c>
      <c r="O12" s="26">
        <f t="shared" si="2"/>
        <v>2.2638888888888888</v>
      </c>
      <c r="P12" s="11">
        <f t="shared" si="3"/>
        <v>54</v>
      </c>
      <c r="Q12" s="11">
        <f t="shared" si="4"/>
        <v>20</v>
      </c>
      <c r="S12" s="10"/>
      <c r="T12" s="1"/>
      <c r="U12" s="4"/>
      <c r="V12" s="4"/>
      <c r="W12" s="4"/>
    </row>
    <row r="13" spans="2:23" x14ac:dyDescent="0.3">
      <c r="H13" s="1" t="s">
        <v>53</v>
      </c>
      <c r="I13" s="7">
        <v>0.27083333333333331</v>
      </c>
      <c r="J13" s="7">
        <v>0.3125</v>
      </c>
      <c r="K13" s="7">
        <v>0.52083333333333337</v>
      </c>
      <c r="L13" s="7">
        <v>0.3263888888888889</v>
      </c>
      <c r="M13" s="7">
        <v>0.29166666666666669</v>
      </c>
      <c r="N13" s="7">
        <v>0.34722222222222227</v>
      </c>
      <c r="O13" s="26">
        <f t="shared" si="2"/>
        <v>2.0694444444444442</v>
      </c>
      <c r="P13" s="11">
        <f t="shared" si="3"/>
        <v>49</v>
      </c>
      <c r="Q13" s="11">
        <f t="shared" si="4"/>
        <v>39.999999999999545</v>
      </c>
      <c r="S13" s="10"/>
      <c r="T13" s="1"/>
      <c r="U13" s="4"/>
      <c r="V13" s="4"/>
      <c r="W13" s="4"/>
    </row>
  </sheetData>
  <mergeCells count="3">
    <mergeCell ref="I4:N4"/>
    <mergeCell ref="H4:H5"/>
    <mergeCell ref="O4:Q4"/>
  </mergeCells>
  <phoneticPr fontId="2" type="noConversion"/>
  <dataValidations count="1">
    <dataValidation type="date" operator="lessThanOrEqual" allowBlank="1" showInputMessage="1" showErrorMessage="1" sqref="S5:S13">
      <formula1>TODAY()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showGridLines="0" workbookViewId="0">
      <selection activeCell="C2" sqref="C2"/>
    </sheetView>
  </sheetViews>
  <sheetFormatPr defaultRowHeight="16.5" x14ac:dyDescent="0.3"/>
  <cols>
    <col min="1" max="1" width="4.5" customWidth="1"/>
    <col min="2" max="2" width="10.75" customWidth="1"/>
  </cols>
  <sheetData>
    <row r="2" spans="2:8" ht="24.75" customHeight="1" x14ac:dyDescent="0.3">
      <c r="B2" s="24" t="s">
        <v>72</v>
      </c>
      <c r="C2" s="22">
        <v>4.1666666666666664E-2</v>
      </c>
      <c r="D2" s="22">
        <v>0.125</v>
      </c>
      <c r="E2" s="22">
        <v>0.25</v>
      </c>
      <c r="F2" s="22">
        <v>0.375</v>
      </c>
      <c r="G2" s="22">
        <v>0.5</v>
      </c>
      <c r="H2" s="22">
        <v>0.75</v>
      </c>
    </row>
    <row r="3" spans="2:8" ht="24.75" customHeight="1" x14ac:dyDescent="0.3">
      <c r="B3" s="24" t="s">
        <v>73</v>
      </c>
      <c r="C3" s="23">
        <v>4.1666666666666664E-2</v>
      </c>
      <c r="D3" s="23">
        <v>0.125</v>
      </c>
      <c r="E3" s="23">
        <v>0.25</v>
      </c>
      <c r="F3" s="23">
        <v>0.375</v>
      </c>
      <c r="G3" s="23">
        <v>0.5</v>
      </c>
      <c r="H3" s="23">
        <v>0.75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2" sqref="C2"/>
    </sheetView>
  </sheetViews>
  <sheetFormatPr defaultRowHeight="16.5" x14ac:dyDescent="0.3"/>
  <cols>
    <col min="1" max="1" width="3.625" customWidth="1"/>
    <col min="2" max="2" width="10.125" customWidth="1"/>
    <col min="3" max="3" width="14.75" customWidth="1"/>
    <col min="4" max="4" width="13.375" bestFit="1" customWidth="1"/>
    <col min="5" max="5" width="10.875" bestFit="1" customWidth="1"/>
    <col min="6" max="6" width="21.25" bestFit="1" customWidth="1"/>
  </cols>
  <sheetData>
    <row r="2" spans="2:6" x14ac:dyDescent="0.3">
      <c r="B2" s="13" t="s">
        <v>64</v>
      </c>
      <c r="C2" s="13" t="s">
        <v>74</v>
      </c>
      <c r="D2" s="13" t="s">
        <v>75</v>
      </c>
      <c r="E2" s="13" t="s">
        <v>76</v>
      </c>
      <c r="F2" s="13" t="s">
        <v>77</v>
      </c>
    </row>
    <row r="3" spans="2:6" x14ac:dyDescent="0.3">
      <c r="B3" s="25">
        <v>2.1875</v>
      </c>
      <c r="C3" s="12">
        <f t="shared" ref="C3:C10" si="0">B3*24</f>
        <v>52.5</v>
      </c>
      <c r="D3" s="27">
        <f t="shared" ref="D3:D10" si="1">INT(C3)</f>
        <v>52</v>
      </c>
      <c r="E3" s="11">
        <f t="shared" ref="E3:E10" si="2">B3*1440</f>
        <v>3150</v>
      </c>
      <c r="F3" s="27">
        <f t="shared" ref="F3:F10" si="3">MOD(E3,60)</f>
        <v>30</v>
      </c>
    </row>
    <row r="4" spans="2:6" x14ac:dyDescent="0.3">
      <c r="B4" s="25">
        <v>2.0972222222222223</v>
      </c>
      <c r="C4" s="12">
        <f t="shared" si="0"/>
        <v>50.333333333333336</v>
      </c>
      <c r="D4" s="27">
        <f t="shared" si="1"/>
        <v>50</v>
      </c>
      <c r="E4" s="11">
        <f t="shared" si="2"/>
        <v>3020</v>
      </c>
      <c r="F4" s="27">
        <f t="shared" si="3"/>
        <v>20</v>
      </c>
    </row>
    <row r="5" spans="2:6" x14ac:dyDescent="0.3">
      <c r="B5" s="25">
        <v>2.125</v>
      </c>
      <c r="C5" s="12">
        <f t="shared" si="0"/>
        <v>51</v>
      </c>
      <c r="D5" s="27">
        <f t="shared" si="1"/>
        <v>51</v>
      </c>
      <c r="E5" s="11">
        <f t="shared" si="2"/>
        <v>3060</v>
      </c>
      <c r="F5" s="27">
        <f t="shared" si="3"/>
        <v>0</v>
      </c>
    </row>
    <row r="6" spans="2:6" x14ac:dyDescent="0.3">
      <c r="B6" s="25">
        <v>2.0347222222222219</v>
      </c>
      <c r="C6" s="12">
        <f t="shared" si="0"/>
        <v>48.833333333333329</v>
      </c>
      <c r="D6" s="27">
        <f t="shared" si="1"/>
        <v>48</v>
      </c>
      <c r="E6" s="11">
        <f t="shared" si="2"/>
        <v>2929.9999999999995</v>
      </c>
      <c r="F6" s="27">
        <f t="shared" si="3"/>
        <v>49.999999999999545</v>
      </c>
    </row>
    <row r="7" spans="2:6" x14ac:dyDescent="0.3">
      <c r="B7" s="25">
        <v>1.9444444444444446</v>
      </c>
      <c r="C7" s="12">
        <f t="shared" si="0"/>
        <v>46.666666666666671</v>
      </c>
      <c r="D7" s="27">
        <f t="shared" si="1"/>
        <v>46</v>
      </c>
      <c r="E7" s="11">
        <f t="shared" si="2"/>
        <v>2800.0000000000005</v>
      </c>
      <c r="F7" s="27">
        <f t="shared" si="3"/>
        <v>40.000000000000455</v>
      </c>
    </row>
    <row r="8" spans="2:6" x14ac:dyDescent="0.3">
      <c r="B8" s="25">
        <v>2.0486111111111112</v>
      </c>
      <c r="C8" s="12">
        <f t="shared" si="0"/>
        <v>49.166666666666671</v>
      </c>
      <c r="D8" s="27">
        <f t="shared" si="1"/>
        <v>49</v>
      </c>
      <c r="E8" s="11">
        <f t="shared" si="2"/>
        <v>2950</v>
      </c>
      <c r="F8" s="27">
        <f t="shared" si="3"/>
        <v>10</v>
      </c>
    </row>
    <row r="9" spans="2:6" x14ac:dyDescent="0.3">
      <c r="B9" s="25">
        <v>2.2638888888888888</v>
      </c>
      <c r="C9" s="12">
        <f t="shared" si="0"/>
        <v>54.333333333333329</v>
      </c>
      <c r="D9" s="27">
        <f t="shared" si="1"/>
        <v>54</v>
      </c>
      <c r="E9" s="11">
        <f t="shared" si="2"/>
        <v>3260</v>
      </c>
      <c r="F9" s="27">
        <f t="shared" si="3"/>
        <v>20</v>
      </c>
    </row>
    <row r="10" spans="2:6" x14ac:dyDescent="0.3">
      <c r="B10" s="25">
        <v>2.0694444444444442</v>
      </c>
      <c r="C10" s="12">
        <f t="shared" si="0"/>
        <v>49.666666666666657</v>
      </c>
      <c r="D10" s="27">
        <f t="shared" si="1"/>
        <v>49</v>
      </c>
      <c r="E10" s="11">
        <f t="shared" si="2"/>
        <v>2979.9999999999995</v>
      </c>
      <c r="F10" s="27">
        <f t="shared" si="3"/>
        <v>39.999999999999545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기본</vt:lpstr>
      <vt:lpstr>응용</vt:lpstr>
      <vt:lpstr>활용</vt:lpstr>
      <vt:lpstr>시간표시</vt:lpstr>
      <vt:lpstr>시간계산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2007-08-15T11:03:45Z</dcterms:created>
  <dcterms:modified xsi:type="dcterms:W3CDTF">2013-04-04T21:57:43Z</dcterms:modified>
</cp:coreProperties>
</file>