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C:\Users\이원우\Documents\Project\AI_Computer_Parts\"/>
    </mc:Choice>
  </mc:AlternateContent>
  <xr:revisionPtr revIDLastSave="0" documentId="13_ncr:1_{5CB93366-B2E0-41B6-A1E3-983CA092B746}" xr6:coauthVersionLast="47" xr6:coauthVersionMax="47" xr10:uidLastSave="{00000000-0000-0000-0000-000000000000}"/>
  <bookViews>
    <workbookView xWindow="3945" yWindow="2550" windowWidth="21600" windowHeight="11295" xr2:uid="{00000000-000D-0000-FFFF-FFFF00000000}"/>
  </bookViews>
  <sheets>
    <sheet name="CPU+쿨러+보드+DRAM 가성비 비교표"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9" i="3" l="1"/>
  <c r="M68" i="3"/>
  <c r="M61" i="3"/>
  <c r="M60" i="3"/>
  <c r="M59" i="3"/>
  <c r="M33" i="3"/>
  <c r="M30" i="3"/>
  <c r="M41" i="3"/>
  <c r="M40" i="3"/>
  <c r="M39" i="3"/>
  <c r="M38" i="3"/>
  <c r="L34" i="3"/>
  <c r="K6" i="3" l="1"/>
  <c r="L76" i="3" l="1"/>
  <c r="L75" i="3"/>
  <c r="L74" i="3"/>
  <c r="M37" i="3"/>
  <c r="L37" i="3"/>
  <c r="K37" i="3"/>
  <c r="M105" i="3" l="1"/>
  <c r="M103" i="3"/>
  <c r="M101" i="3"/>
  <c r="M104" i="3"/>
  <c r="M102" i="3"/>
  <c r="M100" i="3"/>
  <c r="L8" i="3"/>
  <c r="N116" i="3" l="1"/>
  <c r="P116" i="3"/>
  <c r="R116" i="3"/>
  <c r="N68" i="3"/>
  <c r="P68" i="3"/>
  <c r="R68" i="3"/>
  <c r="N69" i="3"/>
  <c r="P69" i="3"/>
  <c r="R69" i="3"/>
  <c r="L68" i="3"/>
  <c r="K68" i="3"/>
  <c r="T68" i="3" s="1"/>
  <c r="M7" i="3"/>
  <c r="M6" i="3"/>
  <c r="L7" i="3"/>
  <c r="L6" i="3"/>
  <c r="K7" i="3"/>
  <c r="M23" i="3"/>
  <c r="L23" i="3"/>
  <c r="K23" i="3"/>
  <c r="N6" i="3"/>
  <c r="P6" i="3"/>
  <c r="R6" i="3"/>
  <c r="N7" i="3"/>
  <c r="P7" i="3"/>
  <c r="R7" i="3"/>
  <c r="N33" i="3"/>
  <c r="P33" i="3"/>
  <c r="R33" i="3"/>
  <c r="N23" i="3"/>
  <c r="P23" i="3"/>
  <c r="R23" i="3"/>
  <c r="N39" i="3"/>
  <c r="P39" i="3"/>
  <c r="R39" i="3"/>
  <c r="N40" i="3"/>
  <c r="P40" i="3"/>
  <c r="R40" i="3"/>
  <c r="N41" i="3"/>
  <c r="P41" i="3"/>
  <c r="R41" i="3"/>
  <c r="L40" i="3"/>
  <c r="K40" i="3"/>
  <c r="M88" i="3"/>
  <c r="L88" i="3"/>
  <c r="K88" i="3"/>
  <c r="N88" i="3"/>
  <c r="P88" i="3"/>
  <c r="R88" i="3"/>
  <c r="T6" i="3" l="1"/>
  <c r="T23" i="3"/>
  <c r="T40" i="3"/>
  <c r="T7" i="3"/>
  <c r="T88" i="3"/>
  <c r="K76" i="3"/>
  <c r="K72" i="3"/>
  <c r="K71" i="3"/>
  <c r="K70" i="3"/>
  <c r="L69" i="3"/>
  <c r="K69" i="3"/>
  <c r="T69" i="3" s="1"/>
  <c r="L61" i="3"/>
  <c r="K61" i="3"/>
  <c r="L60" i="3"/>
  <c r="L59" i="3"/>
  <c r="L53" i="3"/>
  <c r="K41" i="3"/>
  <c r="K39" i="3"/>
  <c r="K38" i="3"/>
  <c r="L41" i="3"/>
  <c r="L39" i="3"/>
  <c r="L38" i="3"/>
  <c r="L5" i="3"/>
  <c r="K8" i="3"/>
  <c r="T61" i="3" l="1"/>
  <c r="N61" i="3"/>
  <c r="P61" i="3"/>
  <c r="R61" i="3"/>
  <c r="T39" i="3"/>
  <c r="K33" i="3"/>
  <c r="L33" i="3"/>
  <c r="T33" i="3" l="1"/>
  <c r="R126" i="3"/>
  <c r="R127" i="3"/>
  <c r="L127" i="3"/>
  <c r="L126" i="3"/>
  <c r="M127" i="3"/>
  <c r="M126" i="3"/>
  <c r="P127" i="3"/>
  <c r="P126" i="3"/>
  <c r="N127" i="3"/>
  <c r="N126" i="3"/>
  <c r="L123" i="3"/>
  <c r="M123" i="3"/>
  <c r="N123" i="3"/>
  <c r="P123" i="3"/>
  <c r="R123" i="3"/>
  <c r="T126" i="3" l="1"/>
  <c r="T127" i="3"/>
  <c r="T123" i="3"/>
  <c r="N58" i="3"/>
  <c r="P58" i="3"/>
  <c r="R58" i="3"/>
  <c r="N59" i="3"/>
  <c r="P59" i="3"/>
  <c r="R59" i="3"/>
  <c r="N60" i="3"/>
  <c r="P60" i="3"/>
  <c r="R60" i="3"/>
  <c r="K60" i="3"/>
  <c r="K59" i="3"/>
  <c r="T59" i="3" l="1"/>
  <c r="T60" i="3"/>
  <c r="N90" i="3"/>
  <c r="P90" i="3"/>
  <c r="R90" i="3"/>
  <c r="L90" i="3"/>
  <c r="M90" i="3"/>
  <c r="L95" i="3"/>
  <c r="M95" i="3"/>
  <c r="K95" i="3"/>
  <c r="N95" i="3"/>
  <c r="P95" i="3"/>
  <c r="R95" i="3"/>
  <c r="T90" i="3" l="1"/>
  <c r="T95" i="3"/>
  <c r="N53" i="3"/>
  <c r="P53" i="3"/>
  <c r="R53" i="3"/>
  <c r="N54" i="3"/>
  <c r="P54" i="3"/>
  <c r="R54" i="3"/>
  <c r="N55" i="3"/>
  <c r="P55" i="3"/>
  <c r="R55" i="3"/>
  <c r="L55" i="3"/>
  <c r="L54" i="3"/>
  <c r="M55" i="3"/>
  <c r="M54" i="3"/>
  <c r="K55" i="3"/>
  <c r="K54" i="3"/>
  <c r="N56" i="3"/>
  <c r="P56" i="3"/>
  <c r="R56" i="3"/>
  <c r="N25" i="3"/>
  <c r="P25" i="3"/>
  <c r="R25" i="3"/>
  <c r="N26" i="3"/>
  <c r="P26" i="3"/>
  <c r="R26" i="3"/>
  <c r="N27" i="3"/>
  <c r="P27" i="3"/>
  <c r="R27" i="3"/>
  <c r="L27" i="3"/>
  <c r="L26" i="3"/>
  <c r="M27" i="3"/>
  <c r="M26" i="3"/>
  <c r="K27" i="3"/>
  <c r="K26" i="3"/>
  <c r="N30" i="3"/>
  <c r="P30" i="3"/>
  <c r="R30" i="3"/>
  <c r="N31" i="3"/>
  <c r="P31" i="3"/>
  <c r="R31" i="3"/>
  <c r="N32" i="3"/>
  <c r="P32" i="3"/>
  <c r="R32" i="3"/>
  <c r="L32" i="3"/>
  <c r="L31" i="3"/>
  <c r="M32" i="3"/>
  <c r="M31" i="3"/>
  <c r="K32" i="3"/>
  <c r="K31" i="3"/>
  <c r="M34" i="3"/>
  <c r="K34" i="3"/>
  <c r="N11" i="3"/>
  <c r="P11" i="3"/>
  <c r="R11" i="3"/>
  <c r="N12" i="3"/>
  <c r="P12" i="3"/>
  <c r="R12" i="3"/>
  <c r="N13" i="3"/>
  <c r="P13" i="3"/>
  <c r="R13" i="3"/>
  <c r="N14" i="3"/>
  <c r="P14" i="3"/>
  <c r="R14" i="3"/>
  <c r="L14" i="3"/>
  <c r="M14" i="3"/>
  <c r="K14" i="3"/>
  <c r="L13" i="3"/>
  <c r="M13" i="3"/>
  <c r="K13" i="3"/>
  <c r="L12" i="3"/>
  <c r="M12" i="3"/>
  <c r="K12" i="3"/>
  <c r="T55" i="3" l="1"/>
  <c r="T54" i="3"/>
  <c r="T14" i="3"/>
  <c r="T31" i="3"/>
  <c r="T26" i="3"/>
  <c r="T27" i="3"/>
  <c r="T32" i="3"/>
  <c r="T13" i="3"/>
  <c r="T12" i="3"/>
  <c r="N8" i="3"/>
  <c r="P8" i="3"/>
  <c r="R8" i="3"/>
  <c r="M5" i="3"/>
  <c r="M8" i="3"/>
  <c r="L116" i="3"/>
  <c r="M116" i="3"/>
  <c r="T116" i="3" l="1"/>
  <c r="T8" i="3"/>
  <c r="N52" i="3" l="1"/>
  <c r="P52" i="3"/>
  <c r="R52" i="3"/>
  <c r="N38" i="3" l="1"/>
  <c r="P38" i="3"/>
  <c r="R38" i="3"/>
  <c r="T41" i="3"/>
  <c r="L30" i="3"/>
  <c r="K30" i="3"/>
  <c r="T30" i="3" l="1"/>
  <c r="T38" i="3"/>
  <c r="R128" i="3"/>
  <c r="P128" i="3"/>
  <c r="N128" i="3"/>
  <c r="L128" i="3"/>
  <c r="M128" i="3"/>
  <c r="L125" i="3"/>
  <c r="M125" i="3"/>
  <c r="R124" i="3"/>
  <c r="P124" i="3"/>
  <c r="N124" i="3"/>
  <c r="L124" i="3"/>
  <c r="M124" i="3"/>
  <c r="R122" i="3"/>
  <c r="P122" i="3"/>
  <c r="N122" i="3"/>
  <c r="L122" i="3"/>
  <c r="M122" i="3"/>
  <c r="R121" i="3"/>
  <c r="P121" i="3"/>
  <c r="N121" i="3"/>
  <c r="L121" i="3"/>
  <c r="M121" i="3"/>
  <c r="L120" i="3"/>
  <c r="M120" i="3"/>
  <c r="R119" i="3"/>
  <c r="P119" i="3"/>
  <c r="N119" i="3"/>
  <c r="L119" i="3"/>
  <c r="M119" i="3"/>
  <c r="L118" i="3"/>
  <c r="M118" i="3"/>
  <c r="L117" i="3"/>
  <c r="M117" i="3"/>
  <c r="R115" i="3"/>
  <c r="P115" i="3"/>
  <c r="N115" i="3"/>
  <c r="L115" i="3"/>
  <c r="M115" i="3"/>
  <c r="R114" i="3"/>
  <c r="P114" i="3"/>
  <c r="N114" i="3"/>
  <c r="L114" i="3"/>
  <c r="M114" i="3"/>
  <c r="R113" i="3"/>
  <c r="P113" i="3"/>
  <c r="N113" i="3"/>
  <c r="L113" i="3"/>
  <c r="M113" i="3"/>
  <c r="R112" i="3"/>
  <c r="P112" i="3"/>
  <c r="N112" i="3"/>
  <c r="L112" i="3"/>
  <c r="M112" i="3"/>
  <c r="R111" i="3"/>
  <c r="P111" i="3"/>
  <c r="N111" i="3"/>
  <c r="L111" i="3"/>
  <c r="M111" i="3"/>
  <c r="R110" i="3"/>
  <c r="P110" i="3"/>
  <c r="N110" i="3"/>
  <c r="L110" i="3"/>
  <c r="M110" i="3"/>
  <c r="R109" i="3"/>
  <c r="P109" i="3"/>
  <c r="N109" i="3"/>
  <c r="L109" i="3"/>
  <c r="M109" i="3"/>
  <c r="R108" i="3"/>
  <c r="P108" i="3"/>
  <c r="N108" i="3"/>
  <c r="L108" i="3"/>
  <c r="M108" i="3"/>
  <c r="R107" i="3"/>
  <c r="P107" i="3"/>
  <c r="N107" i="3"/>
  <c r="L107" i="3"/>
  <c r="M107" i="3"/>
  <c r="K107" i="3"/>
  <c r="R106" i="3"/>
  <c r="P106" i="3"/>
  <c r="N106" i="3"/>
  <c r="L106" i="3"/>
  <c r="M106" i="3"/>
  <c r="K106" i="3"/>
  <c r="R105" i="3"/>
  <c r="P105" i="3"/>
  <c r="N105" i="3"/>
  <c r="L105" i="3"/>
  <c r="R104" i="3"/>
  <c r="P104" i="3"/>
  <c r="N104" i="3"/>
  <c r="L104" i="3"/>
  <c r="R103" i="3"/>
  <c r="P103" i="3"/>
  <c r="N103" i="3"/>
  <c r="L103" i="3"/>
  <c r="R102" i="3"/>
  <c r="P102" i="3"/>
  <c r="N102" i="3"/>
  <c r="L102" i="3"/>
  <c r="R101" i="3"/>
  <c r="P101" i="3"/>
  <c r="N101" i="3"/>
  <c r="L101" i="3"/>
  <c r="R100" i="3"/>
  <c r="P100" i="3"/>
  <c r="N100" i="3"/>
  <c r="L100" i="3"/>
  <c r="R98" i="3"/>
  <c r="P98" i="3"/>
  <c r="N98" i="3"/>
  <c r="L98" i="3"/>
  <c r="M98" i="3"/>
  <c r="R97" i="3"/>
  <c r="P97" i="3"/>
  <c r="N97" i="3"/>
  <c r="L97" i="3"/>
  <c r="M97" i="3"/>
  <c r="R96" i="3"/>
  <c r="P96" i="3"/>
  <c r="N96" i="3"/>
  <c r="L96" i="3"/>
  <c r="M96" i="3"/>
  <c r="K96" i="3"/>
  <c r="R94" i="3"/>
  <c r="P94" i="3"/>
  <c r="N94" i="3"/>
  <c r="L94" i="3"/>
  <c r="M94" i="3"/>
  <c r="K94" i="3"/>
  <c r="R93" i="3"/>
  <c r="P93" i="3"/>
  <c r="N93" i="3"/>
  <c r="L93" i="3"/>
  <c r="M93" i="3"/>
  <c r="K93" i="3"/>
  <c r="R92" i="3"/>
  <c r="P92" i="3"/>
  <c r="N92" i="3"/>
  <c r="L92" i="3"/>
  <c r="M92" i="3"/>
  <c r="K92" i="3"/>
  <c r="R91" i="3"/>
  <c r="P91" i="3"/>
  <c r="N91" i="3"/>
  <c r="L91" i="3"/>
  <c r="M91" i="3"/>
  <c r="K91" i="3"/>
  <c r="R89" i="3"/>
  <c r="P89" i="3"/>
  <c r="N89" i="3"/>
  <c r="L89" i="3"/>
  <c r="M89" i="3"/>
  <c r="K89" i="3"/>
  <c r="R87" i="3"/>
  <c r="P87" i="3"/>
  <c r="N87" i="3"/>
  <c r="L87" i="3"/>
  <c r="M87" i="3"/>
  <c r="K87" i="3"/>
  <c r="R86" i="3"/>
  <c r="P86" i="3"/>
  <c r="N86" i="3"/>
  <c r="L86" i="3"/>
  <c r="M86" i="3"/>
  <c r="K86" i="3"/>
  <c r="R85" i="3"/>
  <c r="P85" i="3"/>
  <c r="N85" i="3"/>
  <c r="L85" i="3"/>
  <c r="M85" i="3"/>
  <c r="K85" i="3"/>
  <c r="L84" i="3"/>
  <c r="M84" i="3"/>
  <c r="K84" i="3"/>
  <c r="R83" i="3"/>
  <c r="P83" i="3"/>
  <c r="N83" i="3"/>
  <c r="L83" i="3"/>
  <c r="M83" i="3"/>
  <c r="K83" i="3"/>
  <c r="R82" i="3"/>
  <c r="P82" i="3"/>
  <c r="N82" i="3"/>
  <c r="L82" i="3"/>
  <c r="M82" i="3"/>
  <c r="K82" i="3"/>
  <c r="R81" i="3"/>
  <c r="P81" i="3"/>
  <c r="N81" i="3"/>
  <c r="L81" i="3"/>
  <c r="M81" i="3"/>
  <c r="K81" i="3"/>
  <c r="R80" i="3"/>
  <c r="P80" i="3"/>
  <c r="N80" i="3"/>
  <c r="L80" i="3"/>
  <c r="M80" i="3"/>
  <c r="K80" i="3"/>
  <c r="R79" i="3"/>
  <c r="P79" i="3"/>
  <c r="N79" i="3"/>
  <c r="L79" i="3"/>
  <c r="M79" i="3"/>
  <c r="K79" i="3"/>
  <c r="R78" i="3"/>
  <c r="P78" i="3"/>
  <c r="N78" i="3"/>
  <c r="L78" i="3"/>
  <c r="M78" i="3"/>
  <c r="K78" i="3"/>
  <c r="R77" i="3"/>
  <c r="P77" i="3"/>
  <c r="N77" i="3"/>
  <c r="L77" i="3"/>
  <c r="M77" i="3"/>
  <c r="K77" i="3"/>
  <c r="M76" i="3"/>
  <c r="M75" i="3"/>
  <c r="K75" i="3"/>
  <c r="M74" i="3"/>
  <c r="K74" i="3"/>
  <c r="R72" i="3"/>
  <c r="P72" i="3"/>
  <c r="N72" i="3"/>
  <c r="L72" i="3"/>
  <c r="M72" i="3"/>
  <c r="R71" i="3"/>
  <c r="P71" i="3"/>
  <c r="N71" i="3"/>
  <c r="L71" i="3"/>
  <c r="M71" i="3"/>
  <c r="R70" i="3"/>
  <c r="P70" i="3"/>
  <c r="N70" i="3"/>
  <c r="L70" i="3"/>
  <c r="M70" i="3"/>
  <c r="R67" i="3"/>
  <c r="P67" i="3"/>
  <c r="N67" i="3"/>
  <c r="L67" i="3"/>
  <c r="M67" i="3"/>
  <c r="K67" i="3"/>
  <c r="R66" i="3"/>
  <c r="P66" i="3"/>
  <c r="N66" i="3"/>
  <c r="L66" i="3"/>
  <c r="M66" i="3"/>
  <c r="K66" i="3"/>
  <c r="R65" i="3"/>
  <c r="P65" i="3"/>
  <c r="N65" i="3"/>
  <c r="L65" i="3"/>
  <c r="M65" i="3"/>
  <c r="K65" i="3"/>
  <c r="R64" i="3"/>
  <c r="P64" i="3"/>
  <c r="N64" i="3"/>
  <c r="L64" i="3"/>
  <c r="M64" i="3"/>
  <c r="K64" i="3"/>
  <c r="R63" i="3"/>
  <c r="P63" i="3"/>
  <c r="N63" i="3"/>
  <c r="L63" i="3"/>
  <c r="M63" i="3"/>
  <c r="K63" i="3"/>
  <c r="R62" i="3"/>
  <c r="P62" i="3"/>
  <c r="N62" i="3"/>
  <c r="L62" i="3"/>
  <c r="M62" i="3"/>
  <c r="K62" i="3"/>
  <c r="L58" i="3"/>
  <c r="M58" i="3"/>
  <c r="K58" i="3"/>
  <c r="R57" i="3"/>
  <c r="P57" i="3"/>
  <c r="N57" i="3"/>
  <c r="L57" i="3"/>
  <c r="M57" i="3"/>
  <c r="K57" i="3"/>
  <c r="L56" i="3"/>
  <c r="M56" i="3"/>
  <c r="K56" i="3"/>
  <c r="M53" i="3"/>
  <c r="K53" i="3"/>
  <c r="L52" i="3"/>
  <c r="M52" i="3"/>
  <c r="K52" i="3"/>
  <c r="R51" i="3"/>
  <c r="P51" i="3"/>
  <c r="N51" i="3"/>
  <c r="L51" i="3"/>
  <c r="M51" i="3"/>
  <c r="K51" i="3"/>
  <c r="R50" i="3"/>
  <c r="P50" i="3"/>
  <c r="N50" i="3"/>
  <c r="L50" i="3"/>
  <c r="M50" i="3"/>
  <c r="K50" i="3"/>
  <c r="R49" i="3"/>
  <c r="P49" i="3"/>
  <c r="N49" i="3"/>
  <c r="L49" i="3"/>
  <c r="M49" i="3"/>
  <c r="K49" i="3"/>
  <c r="R48" i="3"/>
  <c r="P48" i="3"/>
  <c r="N48" i="3"/>
  <c r="L48" i="3"/>
  <c r="M48" i="3"/>
  <c r="K48" i="3"/>
  <c r="R47" i="3"/>
  <c r="P47" i="3"/>
  <c r="N47" i="3"/>
  <c r="L47" i="3"/>
  <c r="M47" i="3"/>
  <c r="K47" i="3"/>
  <c r="R46" i="3"/>
  <c r="P46" i="3"/>
  <c r="N46" i="3"/>
  <c r="L46" i="3"/>
  <c r="M46" i="3"/>
  <c r="K46" i="3"/>
  <c r="R45" i="3"/>
  <c r="P45" i="3"/>
  <c r="N45" i="3"/>
  <c r="L45" i="3"/>
  <c r="M45" i="3"/>
  <c r="K45" i="3"/>
  <c r="R44" i="3"/>
  <c r="P44" i="3"/>
  <c r="N44" i="3"/>
  <c r="L44" i="3"/>
  <c r="M44" i="3"/>
  <c r="K44" i="3"/>
  <c r="R43" i="3"/>
  <c r="P43" i="3"/>
  <c r="N43" i="3"/>
  <c r="L43" i="3"/>
  <c r="M43" i="3"/>
  <c r="K43" i="3"/>
  <c r="R36" i="3"/>
  <c r="P36" i="3"/>
  <c r="N36" i="3"/>
  <c r="L36" i="3"/>
  <c r="M36" i="3"/>
  <c r="K36" i="3"/>
  <c r="R35" i="3"/>
  <c r="P35" i="3"/>
  <c r="N35" i="3"/>
  <c r="L35" i="3"/>
  <c r="M35" i="3"/>
  <c r="K35" i="3"/>
  <c r="R29" i="3"/>
  <c r="P29" i="3"/>
  <c r="N29" i="3"/>
  <c r="L29" i="3"/>
  <c r="M29" i="3"/>
  <c r="K29" i="3"/>
  <c r="R28" i="3"/>
  <c r="P28" i="3"/>
  <c r="N28" i="3"/>
  <c r="L28" i="3"/>
  <c r="M28" i="3"/>
  <c r="K28" i="3"/>
  <c r="L25" i="3"/>
  <c r="M25" i="3"/>
  <c r="K25" i="3"/>
  <c r="R24" i="3"/>
  <c r="P24" i="3"/>
  <c r="N24" i="3"/>
  <c r="L24" i="3"/>
  <c r="M24" i="3"/>
  <c r="K24" i="3"/>
  <c r="R22" i="3"/>
  <c r="P22" i="3"/>
  <c r="N22" i="3"/>
  <c r="L22" i="3"/>
  <c r="M22" i="3"/>
  <c r="K22" i="3"/>
  <c r="R21" i="3"/>
  <c r="P21" i="3"/>
  <c r="N21" i="3"/>
  <c r="L21" i="3"/>
  <c r="M21" i="3"/>
  <c r="K21" i="3"/>
  <c r="R20" i="3"/>
  <c r="P20" i="3"/>
  <c r="N20" i="3"/>
  <c r="L20" i="3"/>
  <c r="M20" i="3"/>
  <c r="K20" i="3"/>
  <c r="R19" i="3"/>
  <c r="P19" i="3"/>
  <c r="N19" i="3"/>
  <c r="L19" i="3"/>
  <c r="M19" i="3"/>
  <c r="K19" i="3"/>
  <c r="L18" i="3"/>
  <c r="M18" i="3"/>
  <c r="K18" i="3"/>
  <c r="R17" i="3"/>
  <c r="P17" i="3"/>
  <c r="N17" i="3"/>
  <c r="L17" i="3"/>
  <c r="M17" i="3"/>
  <c r="K17" i="3"/>
  <c r="R16" i="3"/>
  <c r="P16" i="3"/>
  <c r="N16" i="3"/>
  <c r="L16" i="3"/>
  <c r="M16" i="3"/>
  <c r="K16" i="3"/>
  <c r="R15" i="3"/>
  <c r="P15" i="3"/>
  <c r="N15" i="3"/>
  <c r="L15" i="3"/>
  <c r="M15" i="3"/>
  <c r="K15" i="3"/>
  <c r="L11" i="3"/>
  <c r="M11" i="3"/>
  <c r="K11" i="3"/>
  <c r="L10" i="3"/>
  <c r="M10" i="3"/>
  <c r="K10" i="3"/>
  <c r="R9" i="3"/>
  <c r="P9" i="3"/>
  <c r="N9" i="3"/>
  <c r="L9" i="3"/>
  <c r="M9" i="3"/>
  <c r="K9" i="3"/>
  <c r="R5" i="3"/>
  <c r="P5" i="3"/>
  <c r="N5" i="3"/>
  <c r="K5" i="3"/>
  <c r="S68" i="3" l="1"/>
  <c r="Q68" i="3"/>
  <c r="O116" i="3"/>
  <c r="O68" i="3"/>
  <c r="O69" i="3"/>
  <c r="S116" i="3"/>
  <c r="S69" i="3"/>
  <c r="Q116" i="3"/>
  <c r="Q69" i="3"/>
  <c r="O7" i="3"/>
  <c r="O6" i="3"/>
  <c r="Q7" i="3"/>
  <c r="Q6" i="3"/>
  <c r="S7" i="3"/>
  <c r="S6" i="3"/>
  <c r="O88" i="3"/>
  <c r="O33" i="3"/>
  <c r="O39" i="3"/>
  <c r="O40" i="3"/>
  <c r="O23" i="3"/>
  <c r="O41" i="3"/>
  <c r="Q33" i="3"/>
  <c r="Q23" i="3"/>
  <c r="Q88" i="3"/>
  <c r="Q40" i="3"/>
  <c r="Q41" i="3"/>
  <c r="Q39" i="3"/>
  <c r="S40" i="3"/>
  <c r="S39" i="3"/>
  <c r="S33" i="3"/>
  <c r="S88" i="3"/>
  <c r="S41" i="3"/>
  <c r="S23" i="3"/>
  <c r="Q61" i="3"/>
  <c r="S61" i="3"/>
  <c r="O61" i="3"/>
  <c r="O126" i="3"/>
  <c r="O123" i="3"/>
  <c r="O127" i="3"/>
  <c r="S123" i="3"/>
  <c r="S127" i="3"/>
  <c r="S126" i="3"/>
  <c r="Q127" i="3"/>
  <c r="Q123" i="3"/>
  <c r="Q126" i="3"/>
  <c r="T53" i="3"/>
  <c r="T58" i="3"/>
  <c r="O90" i="3"/>
  <c r="S60" i="3"/>
  <c r="S58" i="3"/>
  <c r="S59" i="3"/>
  <c r="Q58" i="3"/>
  <c r="Q59" i="3"/>
  <c r="Q60" i="3"/>
  <c r="T56" i="3"/>
  <c r="O59" i="3"/>
  <c r="O60" i="3"/>
  <c r="O58" i="3"/>
  <c r="Q90" i="3"/>
  <c r="S90" i="3"/>
  <c r="S95" i="3"/>
  <c r="Q95" i="3"/>
  <c r="O95" i="3"/>
  <c r="Q55" i="3"/>
  <c r="Q54" i="3"/>
  <c r="Q53" i="3"/>
  <c r="S53" i="3"/>
  <c r="S55" i="3"/>
  <c r="S54" i="3"/>
  <c r="O54" i="3"/>
  <c r="O55" i="3"/>
  <c r="O53" i="3"/>
  <c r="Q56" i="3"/>
  <c r="O56" i="3"/>
  <c r="S56" i="3"/>
  <c r="T25" i="3"/>
  <c r="O26" i="3"/>
  <c r="O27" i="3"/>
  <c r="O25" i="3"/>
  <c r="Q26" i="3"/>
  <c r="Q25" i="3"/>
  <c r="Q27" i="3"/>
  <c r="S27" i="3"/>
  <c r="S26" i="3"/>
  <c r="S25" i="3"/>
  <c r="O30" i="3"/>
  <c r="O31" i="3"/>
  <c r="O32" i="3"/>
  <c r="Q31" i="3"/>
  <c r="Q30" i="3"/>
  <c r="Q32" i="3"/>
  <c r="S31" i="3"/>
  <c r="S30" i="3"/>
  <c r="S32" i="3"/>
  <c r="O14" i="3"/>
  <c r="O11" i="3"/>
  <c r="O12" i="3"/>
  <c r="O13" i="3"/>
  <c r="T11" i="3"/>
  <c r="S13" i="3"/>
  <c r="S12" i="3"/>
  <c r="S8" i="3"/>
  <c r="S11" i="3"/>
  <c r="S14" i="3"/>
  <c r="Q11" i="3"/>
  <c r="Q14" i="3"/>
  <c r="Q13" i="3"/>
  <c r="Q12" i="3"/>
  <c r="Q8" i="3"/>
  <c r="O8" i="3"/>
  <c r="O52" i="3"/>
  <c r="Q52" i="3"/>
  <c r="T52" i="3"/>
  <c r="S52" i="3"/>
  <c r="O38" i="3"/>
  <c r="Q38" i="3"/>
  <c r="S38" i="3"/>
  <c r="T105" i="3"/>
  <c r="T103" i="3"/>
  <c r="T102" i="3"/>
  <c r="T110" i="3"/>
  <c r="T119" i="3"/>
  <c r="T78" i="3"/>
  <c r="T82" i="3"/>
  <c r="T93" i="3"/>
  <c r="T111" i="3"/>
  <c r="T22" i="3"/>
  <c r="T104" i="3"/>
  <c r="T107" i="3"/>
  <c r="T122" i="3"/>
  <c r="T89" i="3"/>
  <c r="T92" i="3"/>
  <c r="T71" i="3"/>
  <c r="T48" i="3"/>
  <c r="T106" i="3"/>
  <c r="T108" i="3"/>
  <c r="T121" i="3"/>
  <c r="T128" i="3"/>
  <c r="T5" i="3"/>
  <c r="T15" i="3"/>
  <c r="T16" i="3"/>
  <c r="T66" i="3"/>
  <c r="O36" i="3"/>
  <c r="T113" i="3"/>
  <c r="T28" i="3"/>
  <c r="T83" i="3"/>
  <c r="T85" i="3"/>
  <c r="T43" i="3"/>
  <c r="T86" i="3"/>
  <c r="T91" i="3"/>
  <c r="T112" i="3"/>
  <c r="T45" i="3"/>
  <c r="T47" i="3"/>
  <c r="T49" i="3"/>
  <c r="T62" i="3"/>
  <c r="T100" i="3"/>
  <c r="O43" i="3"/>
  <c r="T79" i="3"/>
  <c r="T81" i="3"/>
  <c r="T19" i="3"/>
  <c r="T97" i="3"/>
  <c r="S17" i="3"/>
  <c r="T101" i="3"/>
  <c r="S107" i="3"/>
  <c r="O66" i="3"/>
  <c r="O112" i="3"/>
  <c r="O47" i="3"/>
  <c r="T51" i="3"/>
  <c r="T72" i="3"/>
  <c r="T96" i="3"/>
  <c r="O98" i="3"/>
  <c r="S112" i="3"/>
  <c r="Q17" i="3"/>
  <c r="T70" i="3"/>
  <c r="Q77" i="3"/>
  <c r="T87" i="3"/>
  <c r="Q98" i="3"/>
  <c r="S104" i="3"/>
  <c r="Q106" i="3"/>
  <c r="O24" i="3"/>
  <c r="S20" i="3"/>
  <c r="O28" i="3"/>
  <c r="S79" i="3"/>
  <c r="O102" i="3"/>
  <c r="O115" i="3"/>
  <c r="T124" i="3"/>
  <c r="S103" i="3"/>
  <c r="S86" i="3"/>
  <c r="Q112" i="3"/>
  <c r="Q15" i="3"/>
  <c r="O16" i="3"/>
  <c r="T44" i="3"/>
  <c r="T46" i="3"/>
  <c r="O62" i="3"/>
  <c r="T63" i="3"/>
  <c r="T67" i="3"/>
  <c r="O72" i="3"/>
  <c r="O91" i="3"/>
  <c r="S93" i="3"/>
  <c r="O79" i="3"/>
  <c r="S85" i="3"/>
  <c r="O89" i="3"/>
  <c r="S102" i="3"/>
  <c r="O122" i="3"/>
  <c r="Q124" i="3"/>
  <c r="S50" i="3"/>
  <c r="S29" i="3"/>
  <c r="T21" i="3"/>
  <c r="O67" i="3"/>
  <c r="T50" i="3"/>
  <c r="T80" i="3"/>
  <c r="Q89" i="3"/>
  <c r="O100" i="3"/>
  <c r="Q111" i="3"/>
  <c r="S113" i="3"/>
  <c r="S124" i="3"/>
  <c r="T20" i="3"/>
  <c r="S94" i="3"/>
  <c r="Q57" i="3"/>
  <c r="T9" i="3"/>
  <c r="T29" i="3"/>
  <c r="T36" i="3"/>
  <c r="O78" i="3"/>
  <c r="O109" i="3"/>
  <c r="S111" i="3"/>
  <c r="Q119" i="3"/>
  <c r="O97" i="3"/>
  <c r="T17" i="3"/>
  <c r="Q48" i="3"/>
  <c r="Q67" i="3"/>
  <c r="O82" i="3"/>
  <c r="Q92" i="3"/>
  <c r="T94" i="3"/>
  <c r="S105" i="3"/>
  <c r="O29" i="3"/>
  <c r="S44" i="3"/>
  <c r="Q50" i="3"/>
  <c r="T64" i="3"/>
  <c r="Q82" i="3"/>
  <c r="T114" i="3"/>
  <c r="O65" i="3"/>
  <c r="Q91" i="3"/>
  <c r="S92" i="3"/>
  <c r="S101" i="3"/>
  <c r="Q115" i="3"/>
  <c r="O119" i="3"/>
  <c r="S128" i="3"/>
  <c r="S9" i="3"/>
  <c r="O21" i="3"/>
  <c r="Q22" i="3"/>
  <c r="S35" i="3"/>
  <c r="S63" i="3"/>
  <c r="O70" i="3"/>
  <c r="Q71" i="3"/>
  <c r="S77" i="3"/>
  <c r="Q97" i="3"/>
  <c r="Q100" i="3"/>
  <c r="O105" i="3"/>
  <c r="O110" i="3"/>
  <c r="O114" i="3"/>
  <c r="Q66" i="3"/>
  <c r="O81" i="3"/>
  <c r="Q83" i="3"/>
  <c r="Q102" i="3"/>
  <c r="Q107" i="3"/>
  <c r="S5" i="3"/>
  <c r="S16" i="3"/>
  <c r="Q21" i="3"/>
  <c r="S28" i="3"/>
  <c r="Q43" i="3"/>
  <c r="S48" i="3"/>
  <c r="O51" i="3"/>
  <c r="S62" i="3"/>
  <c r="Q65" i="3"/>
  <c r="S66" i="3"/>
  <c r="Q70" i="3"/>
  <c r="O80" i="3"/>
  <c r="Q81" i="3"/>
  <c r="S83" i="3"/>
  <c r="S91" i="3"/>
  <c r="O96" i="3"/>
  <c r="T109" i="3"/>
  <c r="S115" i="3"/>
  <c r="S67" i="3"/>
  <c r="S72" i="3"/>
  <c r="O15" i="3"/>
  <c r="O20" i="3"/>
  <c r="S22" i="3"/>
  <c r="T24" i="3"/>
  <c r="Q47" i="3"/>
  <c r="O50" i="3"/>
  <c r="O57" i="3"/>
  <c r="S71" i="3"/>
  <c r="S82" i="3"/>
  <c r="O87" i="3"/>
  <c r="S89" i="3"/>
  <c r="S97" i="3"/>
  <c r="S100" i="3"/>
  <c r="Q105" i="3"/>
  <c r="S106" i="3"/>
  <c r="Q110" i="3"/>
  <c r="Q114" i="3"/>
  <c r="Q122" i="3"/>
  <c r="S43" i="3"/>
  <c r="S65" i="3"/>
  <c r="Q80" i="3"/>
  <c r="S81" i="3"/>
  <c r="Q96" i="3"/>
  <c r="O104" i="3"/>
  <c r="S110" i="3"/>
  <c r="O113" i="3"/>
  <c r="S119" i="3"/>
  <c r="S122" i="3"/>
  <c r="O19" i="3"/>
  <c r="O46" i="3"/>
  <c r="O49" i="3"/>
  <c r="Q51" i="3"/>
  <c r="S70" i="3"/>
  <c r="Q20" i="3"/>
  <c r="T35" i="3"/>
  <c r="O45" i="3"/>
  <c r="Q46" i="3"/>
  <c r="S47" i="3"/>
  <c r="T77" i="3"/>
  <c r="O86" i="3"/>
  <c r="Q87" i="3"/>
  <c r="O94" i="3"/>
  <c r="T98" i="3"/>
  <c r="S114" i="3"/>
  <c r="Q62" i="3"/>
  <c r="Q86" i="3"/>
  <c r="Q94" i="3"/>
  <c r="Q104" i="3"/>
  <c r="Q109" i="3"/>
  <c r="Q113" i="3"/>
  <c r="O124" i="3"/>
  <c r="Q28" i="3"/>
  <c r="Q79" i="3"/>
  <c r="S96" i="3"/>
  <c r="O44" i="3"/>
  <c r="Q45" i="3"/>
  <c r="S57" i="3"/>
  <c r="O85" i="3"/>
  <c r="S87" i="3"/>
  <c r="O93" i="3"/>
  <c r="O103" i="3"/>
  <c r="O108" i="3"/>
  <c r="O121" i="3"/>
  <c r="Q19" i="3"/>
  <c r="Q49" i="3"/>
  <c r="S80" i="3"/>
  <c r="O17" i="3"/>
  <c r="S19" i="3"/>
  <c r="Q44" i="3"/>
  <c r="S49" i="3"/>
  <c r="O64" i="3"/>
  <c r="T65" i="3"/>
  <c r="O92" i="3"/>
  <c r="O101" i="3"/>
  <c r="S109" i="3"/>
  <c r="T115" i="3"/>
  <c r="Q5" i="3"/>
  <c r="S21" i="3"/>
  <c r="Q24" i="3"/>
  <c r="Q36" i="3"/>
  <c r="O63" i="3"/>
  <c r="Q64" i="3"/>
  <c r="O77" i="3"/>
  <c r="Q78" i="3"/>
  <c r="Q85" i="3"/>
  <c r="Q93" i="3"/>
  <c r="Q103" i="3"/>
  <c r="Q108" i="3"/>
  <c r="O111" i="3"/>
  <c r="Q121" i="3"/>
  <c r="O128" i="3"/>
  <c r="S46" i="3"/>
  <c r="O35" i="3"/>
  <c r="S45" i="3"/>
  <c r="S36" i="3"/>
  <c r="S64" i="3"/>
  <c r="S78" i="3"/>
  <c r="O83" i="3"/>
  <c r="Q101" i="3"/>
  <c r="O107" i="3"/>
  <c r="Q128" i="3"/>
  <c r="Q16" i="3"/>
  <c r="S15" i="3"/>
  <c r="S51" i="3"/>
  <c r="O9" i="3"/>
  <c r="O5" i="3"/>
  <c r="Q9" i="3"/>
  <c r="O22" i="3"/>
  <c r="S24" i="3"/>
  <c r="Q29" i="3"/>
  <c r="Q35" i="3"/>
  <c r="O48" i="3"/>
  <c r="T57" i="3"/>
  <c r="Q63" i="3"/>
  <c r="O71" i="3"/>
  <c r="Q72" i="3"/>
  <c r="S98" i="3"/>
  <c r="O106" i="3"/>
  <c r="S108" i="3"/>
  <c r="S121" i="3"/>
  <c r="U116" i="3" l="1"/>
  <c r="U61" i="3"/>
  <c r="U68" i="3"/>
  <c r="U69" i="3"/>
  <c r="U6" i="3"/>
  <c r="U88" i="3"/>
  <c r="U7" i="3"/>
  <c r="U39" i="3"/>
  <c r="U41" i="3"/>
  <c r="U40" i="3"/>
  <c r="U33" i="3"/>
  <c r="U23" i="3"/>
  <c r="U126" i="3"/>
  <c r="U127" i="3"/>
  <c r="U123" i="3"/>
  <c r="U59" i="3"/>
  <c r="U58" i="3"/>
  <c r="U60" i="3"/>
  <c r="U90" i="3"/>
  <c r="U95" i="3"/>
  <c r="U54" i="3"/>
  <c r="U55" i="3"/>
  <c r="U53" i="3"/>
  <c r="U56" i="3"/>
  <c r="U26" i="3"/>
  <c r="U27" i="3"/>
  <c r="U25" i="3"/>
  <c r="U31" i="3"/>
  <c r="U32" i="3"/>
  <c r="U30" i="3"/>
  <c r="U11" i="3"/>
  <c r="U14" i="3"/>
  <c r="U13" i="3"/>
  <c r="U12" i="3"/>
  <c r="U8" i="3"/>
  <c r="U52" i="3"/>
  <c r="U38" i="3"/>
  <c r="U110" i="3"/>
  <c r="U96" i="3"/>
  <c r="U109" i="3"/>
  <c r="U128" i="3"/>
  <c r="U108" i="3"/>
  <c r="U87" i="3"/>
  <c r="U114" i="3"/>
  <c r="U101" i="3"/>
  <c r="U71" i="3"/>
  <c r="U104" i="3"/>
  <c r="U48" i="3"/>
  <c r="U16" i="3"/>
  <c r="U105" i="3"/>
  <c r="U20" i="3"/>
  <c r="U124" i="3"/>
  <c r="U91" i="3"/>
  <c r="U72" i="3"/>
  <c r="U100" i="3"/>
  <c r="U17" i="3"/>
  <c r="U97" i="3"/>
  <c r="U102" i="3"/>
  <c r="U122" i="3"/>
  <c r="U50" i="3"/>
  <c r="U29" i="3"/>
  <c r="U81" i="3"/>
  <c r="U82" i="3"/>
  <c r="U57" i="3"/>
  <c r="U65" i="3"/>
  <c r="U98" i="3"/>
  <c r="U113" i="3"/>
  <c r="U85" i="3"/>
  <c r="U106" i="3"/>
  <c r="U62" i="3"/>
  <c r="U49" i="3"/>
  <c r="U35" i="3"/>
  <c r="U94" i="3"/>
  <c r="U80" i="3"/>
  <c r="U78" i="3"/>
  <c r="U9" i="3"/>
  <c r="U70" i="3"/>
  <c r="U51" i="3"/>
  <c r="U66" i="3"/>
  <c r="U64" i="3"/>
  <c r="U89" i="3"/>
  <c r="U5" i="3"/>
  <c r="U19" i="3"/>
  <c r="U115" i="3"/>
  <c r="U86" i="3"/>
  <c r="U67" i="3"/>
  <c r="U22" i="3"/>
  <c r="U77" i="3"/>
  <c r="U107" i="3"/>
  <c r="U63" i="3"/>
  <c r="U45" i="3"/>
  <c r="U79" i="3"/>
  <c r="U47" i="3"/>
  <c r="U119" i="3"/>
  <c r="U93" i="3"/>
  <c r="U46" i="3"/>
  <c r="U43" i="3"/>
  <c r="U24" i="3"/>
  <c r="U28" i="3"/>
  <c r="U36" i="3"/>
  <c r="U44" i="3"/>
  <c r="U21" i="3"/>
  <c r="U103" i="3"/>
  <c r="U111" i="3"/>
  <c r="U121" i="3"/>
  <c r="U15" i="3"/>
  <c r="U92" i="3"/>
  <c r="U83" i="3"/>
  <c r="U112" i="3"/>
</calcChain>
</file>

<file path=xl/sharedStrings.xml><?xml version="1.0" encoding="utf-8"?>
<sst xmlns="http://schemas.openxmlformats.org/spreadsheetml/2006/main" count="251" uniqueCount="230">
  <si>
    <t>순위</t>
  </si>
  <si>
    <t>멀티스레드</t>
    <phoneticPr fontId="1" type="noConversion"/>
  </si>
  <si>
    <t>싱글스레드</t>
    <phoneticPr fontId="1" type="noConversion"/>
  </si>
  <si>
    <t>1%성능비용</t>
  </si>
  <si>
    <t>순위</t>
    <phoneticPr fontId="1" type="noConversion"/>
  </si>
  <si>
    <t>1%성능비용</t>
    <phoneticPr fontId="1" type="noConversion"/>
  </si>
  <si>
    <t>1%성능비용</t>
    <phoneticPr fontId="1" type="noConversion"/>
  </si>
  <si>
    <t>보드</t>
    <phoneticPr fontId="1" type="noConversion"/>
  </si>
  <si>
    <t>전월</t>
    <phoneticPr fontId="1" type="noConversion"/>
  </si>
  <si>
    <t>당월</t>
    <phoneticPr fontId="1" type="noConversion"/>
  </si>
  <si>
    <t>코어i3-10105F</t>
    <phoneticPr fontId="1" type="noConversion"/>
  </si>
  <si>
    <t>코어i3-10100F</t>
    <phoneticPr fontId="1" type="noConversion"/>
  </si>
  <si>
    <t>RTX 4090</t>
    <phoneticPr fontId="1" type="noConversion"/>
  </si>
  <si>
    <t>RTX 4060 Ti</t>
    <phoneticPr fontId="1" type="noConversion"/>
  </si>
  <si>
    <t>RTX 3050</t>
    <phoneticPr fontId="1" type="noConversion"/>
  </si>
  <si>
    <t>특이 사항</t>
    <phoneticPr fontId="1" type="noConversion"/>
  </si>
  <si>
    <t>CPU 쿨러</t>
    <phoneticPr fontId="1" type="noConversion"/>
  </si>
  <si>
    <t>DRAM</t>
    <phoneticPr fontId="1" type="noConversion"/>
  </si>
  <si>
    <t>조합될 상품별
다나와 최저가</t>
    <phoneticPr fontId="1" type="noConversion"/>
  </si>
  <si>
    <t>CPU 단독
게이밍 가성비</t>
    <phoneticPr fontId="1" type="noConversion"/>
  </si>
  <si>
    <t>CPU 단독
단순, 단일
작업 가성비</t>
    <phoneticPr fontId="1" type="noConversion"/>
  </si>
  <si>
    <t>CPU 단독
내보내기, 다중
작업 가성비</t>
    <phoneticPr fontId="1" type="noConversion"/>
  </si>
  <si>
    <t>메인스트림 게이밍 라인↑</t>
    <phoneticPr fontId="1" type="noConversion"/>
  </si>
  <si>
    <t>퍼포먼스 게이밍 라인↑</t>
    <phoneticPr fontId="1" type="noConversion"/>
  </si>
  <si>
    <t>하이엔드 게이밍 라인↑</t>
    <phoneticPr fontId="1" type="noConversion"/>
  </si>
  <si>
    <t>엔트리 게이밍 &amp; 로우엔드 라인↑</t>
    <phoneticPr fontId="1" type="noConversion"/>
  </si>
  <si>
    <t>↑RTX 4060 Ti, RTX 4060에 FHD급일 때 권장 ㅡㅡㅡㅡㅡㅡㅡㅡㅡㅡㅡㅡㅡㅡㅡㅡㅡㅡㅡㅡㅡㅡㅡㅡㅡㅡㅡㅡㅡㅡㅡㅡㅡㅡㅡㅡㅡㅡㅡ</t>
    <phoneticPr fontId="1" type="noConversion"/>
  </si>
  <si>
    <r>
      <t>코어i9-14900K</t>
    </r>
    <r>
      <rPr>
        <b/>
        <sz val="11"/>
        <rFont val="맑은 고딕"/>
        <family val="3"/>
        <charset val="129"/>
        <scheme val="minor"/>
      </rPr>
      <t xml:space="preserve"> </t>
    </r>
    <r>
      <rPr>
        <b/>
        <sz val="8"/>
        <rFont val="맑은 고딕"/>
        <family val="3"/>
        <charset val="129"/>
        <scheme val="minor"/>
      </rPr>
      <t>DDR5</t>
    </r>
    <phoneticPr fontId="1" type="noConversion"/>
  </si>
  <si>
    <r>
      <t>코어i9-14900KF</t>
    </r>
    <r>
      <rPr>
        <b/>
        <sz val="11"/>
        <rFont val="맑은 고딕"/>
        <family val="3"/>
        <charset val="129"/>
        <scheme val="minor"/>
      </rPr>
      <t xml:space="preserve"> </t>
    </r>
    <r>
      <rPr>
        <b/>
        <sz val="8"/>
        <rFont val="맑은 고딕"/>
        <family val="3"/>
        <charset val="129"/>
        <scheme val="minor"/>
      </rPr>
      <t>DDR5</t>
    </r>
    <phoneticPr fontId="1" type="noConversion"/>
  </si>
  <si>
    <r>
      <t>코어i9-13900KS</t>
    </r>
    <r>
      <rPr>
        <b/>
        <sz val="11"/>
        <rFont val="맑은 고딕"/>
        <family val="3"/>
        <charset val="129"/>
        <scheme val="minor"/>
      </rPr>
      <t xml:space="preserve"> </t>
    </r>
    <r>
      <rPr>
        <b/>
        <sz val="8"/>
        <rFont val="맑은 고딕"/>
        <family val="3"/>
        <charset val="129"/>
        <scheme val="minor"/>
      </rPr>
      <t>DDR5</t>
    </r>
    <phoneticPr fontId="1" type="noConversion"/>
  </si>
  <si>
    <r>
      <t>코어i9-13900K</t>
    </r>
    <r>
      <rPr>
        <b/>
        <sz val="11"/>
        <rFont val="맑은 고딕"/>
        <family val="3"/>
        <charset val="129"/>
        <scheme val="minor"/>
      </rPr>
      <t xml:space="preserve"> </t>
    </r>
    <r>
      <rPr>
        <b/>
        <sz val="8"/>
        <rFont val="맑은 고딕"/>
        <family val="3"/>
        <charset val="129"/>
        <scheme val="minor"/>
      </rPr>
      <t>DDR5</t>
    </r>
    <phoneticPr fontId="1" type="noConversion"/>
  </si>
  <si>
    <r>
      <t>코어i9-13900KF</t>
    </r>
    <r>
      <rPr>
        <b/>
        <sz val="11"/>
        <rFont val="맑은 고딕"/>
        <family val="3"/>
        <charset val="129"/>
        <scheme val="minor"/>
      </rPr>
      <t xml:space="preserve"> </t>
    </r>
    <r>
      <rPr>
        <b/>
        <sz val="8"/>
        <rFont val="맑은 고딕"/>
        <family val="3"/>
        <charset val="129"/>
        <scheme val="minor"/>
      </rPr>
      <t>DDR5</t>
    </r>
    <phoneticPr fontId="1" type="noConversion"/>
  </si>
  <si>
    <r>
      <t>코어i7-13700</t>
    </r>
    <r>
      <rPr>
        <b/>
        <sz val="11"/>
        <rFont val="맑은 고딕"/>
        <family val="3"/>
        <charset val="129"/>
        <scheme val="minor"/>
      </rPr>
      <t xml:space="preserve"> </t>
    </r>
    <r>
      <rPr>
        <b/>
        <sz val="8"/>
        <rFont val="맑은 고딕"/>
        <family val="3"/>
        <charset val="129"/>
        <scheme val="minor"/>
      </rPr>
      <t>DDR5</t>
    </r>
    <phoneticPr fontId="1" type="noConversion"/>
  </si>
  <si>
    <r>
      <t>코어i9-12900K</t>
    </r>
    <r>
      <rPr>
        <b/>
        <sz val="11"/>
        <rFont val="맑은 고딕"/>
        <family val="3"/>
        <charset val="129"/>
        <scheme val="minor"/>
      </rPr>
      <t xml:space="preserve"> </t>
    </r>
    <r>
      <rPr>
        <b/>
        <sz val="8"/>
        <rFont val="맑은 고딕"/>
        <family val="3"/>
        <charset val="129"/>
        <scheme val="minor"/>
      </rPr>
      <t>DDR5</t>
    </r>
    <phoneticPr fontId="1" type="noConversion"/>
  </si>
  <si>
    <r>
      <t>코어i9-12900KF</t>
    </r>
    <r>
      <rPr>
        <b/>
        <sz val="11"/>
        <rFont val="맑은 고딕"/>
        <family val="3"/>
        <charset val="129"/>
        <scheme val="minor"/>
      </rPr>
      <t xml:space="preserve"> </t>
    </r>
    <r>
      <rPr>
        <b/>
        <sz val="8"/>
        <rFont val="맑은 고딕"/>
        <family val="3"/>
        <charset val="129"/>
        <scheme val="minor"/>
      </rPr>
      <t>DDR5</t>
    </r>
    <phoneticPr fontId="1" type="noConversion"/>
  </si>
  <si>
    <r>
      <t>코어i9-12900</t>
    </r>
    <r>
      <rPr>
        <b/>
        <sz val="11"/>
        <rFont val="맑은 고딕"/>
        <family val="3"/>
        <charset val="129"/>
        <scheme val="minor"/>
      </rPr>
      <t xml:space="preserve"> </t>
    </r>
    <r>
      <rPr>
        <b/>
        <sz val="8"/>
        <rFont val="맑은 고딕"/>
        <family val="3"/>
        <charset val="129"/>
        <scheme val="minor"/>
      </rPr>
      <t>DDR5</t>
    </r>
    <phoneticPr fontId="1" type="noConversion"/>
  </si>
  <si>
    <r>
      <t>코어i9-12900F</t>
    </r>
    <r>
      <rPr>
        <b/>
        <sz val="11"/>
        <rFont val="맑은 고딕"/>
        <family val="3"/>
        <charset val="129"/>
        <scheme val="minor"/>
      </rPr>
      <t xml:space="preserve"> </t>
    </r>
    <r>
      <rPr>
        <b/>
        <sz val="8"/>
        <rFont val="맑은 고딕"/>
        <family val="3"/>
        <charset val="129"/>
        <scheme val="minor"/>
      </rPr>
      <t>DDR5</t>
    </r>
    <phoneticPr fontId="1" type="noConversion"/>
  </si>
  <si>
    <r>
      <t>코어i5-13600K</t>
    </r>
    <r>
      <rPr>
        <b/>
        <sz val="11"/>
        <rFont val="맑은 고딕"/>
        <family val="3"/>
        <charset val="129"/>
        <scheme val="minor"/>
      </rPr>
      <t xml:space="preserve"> </t>
    </r>
    <r>
      <rPr>
        <b/>
        <sz val="8"/>
        <rFont val="맑은 고딕"/>
        <family val="3"/>
        <charset val="129"/>
        <scheme val="minor"/>
      </rPr>
      <t>DDR5</t>
    </r>
    <phoneticPr fontId="1" type="noConversion"/>
  </si>
  <si>
    <r>
      <t>코어i5-13600KF</t>
    </r>
    <r>
      <rPr>
        <b/>
        <sz val="11"/>
        <rFont val="맑은 고딕"/>
        <family val="3"/>
        <charset val="129"/>
        <scheme val="minor"/>
      </rPr>
      <t xml:space="preserve"> </t>
    </r>
    <r>
      <rPr>
        <b/>
        <sz val="8"/>
        <rFont val="맑은 고딕"/>
        <family val="3"/>
        <charset val="129"/>
        <scheme val="minor"/>
      </rPr>
      <t>DDR5</t>
    </r>
    <phoneticPr fontId="1" type="noConversion"/>
  </si>
  <si>
    <r>
      <t>코어i7-12700K</t>
    </r>
    <r>
      <rPr>
        <b/>
        <sz val="11"/>
        <rFont val="맑은 고딕"/>
        <family val="3"/>
        <charset val="129"/>
        <scheme val="minor"/>
      </rPr>
      <t xml:space="preserve"> </t>
    </r>
    <r>
      <rPr>
        <b/>
        <sz val="8"/>
        <rFont val="맑은 고딕"/>
        <family val="3"/>
        <charset val="129"/>
        <scheme val="minor"/>
      </rPr>
      <t>DDR5</t>
    </r>
    <phoneticPr fontId="1" type="noConversion"/>
  </si>
  <si>
    <r>
      <t>코어i7-12700KF</t>
    </r>
    <r>
      <rPr>
        <b/>
        <sz val="11"/>
        <rFont val="맑은 고딕"/>
        <family val="3"/>
        <charset val="129"/>
        <scheme val="minor"/>
      </rPr>
      <t xml:space="preserve"> </t>
    </r>
    <r>
      <rPr>
        <b/>
        <sz val="8"/>
        <rFont val="맑은 고딕"/>
        <family val="3"/>
        <charset val="129"/>
        <scheme val="minor"/>
      </rPr>
      <t>DDR5</t>
    </r>
    <phoneticPr fontId="1" type="noConversion"/>
  </si>
  <si>
    <r>
      <t>코어i7-12700</t>
    </r>
    <r>
      <rPr>
        <b/>
        <sz val="11"/>
        <rFont val="맑은 고딕"/>
        <family val="3"/>
        <charset val="129"/>
        <scheme val="minor"/>
      </rPr>
      <t xml:space="preserve"> </t>
    </r>
    <r>
      <rPr>
        <b/>
        <sz val="8"/>
        <rFont val="맑은 고딕"/>
        <family val="3"/>
        <charset val="129"/>
        <scheme val="minor"/>
      </rPr>
      <t>DDR5</t>
    </r>
    <phoneticPr fontId="1" type="noConversion"/>
  </si>
  <si>
    <r>
      <t>코어i7-12700F</t>
    </r>
    <r>
      <rPr>
        <b/>
        <sz val="11"/>
        <rFont val="맑은 고딕"/>
        <family val="3"/>
        <charset val="129"/>
        <scheme val="minor"/>
      </rPr>
      <t xml:space="preserve"> </t>
    </r>
    <r>
      <rPr>
        <b/>
        <sz val="8"/>
        <rFont val="맑은 고딕"/>
        <family val="3"/>
        <charset val="129"/>
        <scheme val="minor"/>
      </rPr>
      <t>DDR5</t>
    </r>
    <phoneticPr fontId="1" type="noConversion"/>
  </si>
  <si>
    <r>
      <t>코어i5-13600</t>
    </r>
    <r>
      <rPr>
        <b/>
        <sz val="11"/>
        <rFont val="맑은 고딕"/>
        <family val="3"/>
        <charset val="129"/>
        <scheme val="minor"/>
      </rPr>
      <t xml:space="preserve"> </t>
    </r>
    <r>
      <rPr>
        <b/>
        <sz val="8"/>
        <rFont val="맑은 고딕"/>
        <family val="3"/>
        <charset val="129"/>
        <scheme val="minor"/>
      </rPr>
      <t>DDR5</t>
    </r>
    <phoneticPr fontId="1" type="noConversion"/>
  </si>
  <si>
    <r>
      <t>코어i5-13500</t>
    </r>
    <r>
      <rPr>
        <b/>
        <sz val="11"/>
        <rFont val="맑은 고딕"/>
        <family val="3"/>
        <charset val="129"/>
        <scheme val="minor"/>
      </rPr>
      <t xml:space="preserve"> </t>
    </r>
    <r>
      <rPr>
        <b/>
        <sz val="8"/>
        <rFont val="맑은 고딕"/>
        <family val="3"/>
        <charset val="129"/>
        <scheme val="minor"/>
      </rPr>
      <t>DDR5</t>
    </r>
    <phoneticPr fontId="1" type="noConversion"/>
  </si>
  <si>
    <r>
      <t>코어i5-12600KF</t>
    </r>
    <r>
      <rPr>
        <b/>
        <sz val="11"/>
        <rFont val="맑은 고딕"/>
        <family val="3"/>
        <charset val="129"/>
        <scheme val="minor"/>
      </rPr>
      <t xml:space="preserve"> </t>
    </r>
    <r>
      <rPr>
        <b/>
        <sz val="8"/>
        <rFont val="맑은 고딕"/>
        <family val="3"/>
        <charset val="129"/>
        <scheme val="minor"/>
      </rPr>
      <t>DDR4</t>
    </r>
    <phoneticPr fontId="1" type="noConversion"/>
  </si>
  <si>
    <r>
      <t>코어i5-13400F</t>
    </r>
    <r>
      <rPr>
        <b/>
        <sz val="11"/>
        <rFont val="맑은 고딕"/>
        <family val="3"/>
        <charset val="129"/>
        <scheme val="minor"/>
      </rPr>
      <t xml:space="preserve"> </t>
    </r>
    <r>
      <rPr>
        <b/>
        <sz val="8"/>
        <rFont val="맑은 고딕"/>
        <family val="3"/>
        <charset val="129"/>
        <scheme val="minor"/>
      </rPr>
      <t>DDR4</t>
    </r>
    <phoneticPr fontId="1" type="noConversion"/>
  </si>
  <si>
    <r>
      <t>코어i3-13100F</t>
    </r>
    <r>
      <rPr>
        <b/>
        <sz val="11"/>
        <rFont val="맑은 고딕"/>
        <family val="3"/>
        <charset val="129"/>
        <scheme val="minor"/>
      </rPr>
      <t xml:space="preserve"> </t>
    </r>
    <r>
      <rPr>
        <b/>
        <sz val="8"/>
        <rFont val="맑은 고딕"/>
        <family val="3"/>
        <charset val="129"/>
        <scheme val="minor"/>
      </rPr>
      <t>DDR4</t>
    </r>
    <phoneticPr fontId="1" type="noConversion"/>
  </si>
  <si>
    <r>
      <t>코어i3-12100F</t>
    </r>
    <r>
      <rPr>
        <b/>
        <sz val="11"/>
        <rFont val="맑은 고딕"/>
        <family val="3"/>
        <charset val="129"/>
        <scheme val="minor"/>
      </rPr>
      <t xml:space="preserve"> </t>
    </r>
    <r>
      <rPr>
        <b/>
        <sz val="8"/>
        <rFont val="맑은 고딕"/>
        <family val="3"/>
        <charset val="129"/>
        <scheme val="minor"/>
      </rPr>
      <t>DDR4</t>
    </r>
    <phoneticPr fontId="1" type="noConversion"/>
  </si>
  <si>
    <t>코어i3-10100</t>
    <phoneticPr fontId="1" type="noConversion"/>
  </si>
  <si>
    <t>라이젠9 5950X</t>
    <phoneticPr fontId="1" type="noConversion"/>
  </si>
  <si>
    <t>라이젠5 5600X</t>
    <phoneticPr fontId="1" type="noConversion"/>
  </si>
  <si>
    <r>
      <t xml:space="preserve">코어i3-14100F </t>
    </r>
    <r>
      <rPr>
        <b/>
        <sz val="8"/>
        <rFont val="맑은 고딕"/>
        <family val="3"/>
        <charset val="129"/>
        <scheme val="minor"/>
      </rPr>
      <t>DDR4</t>
    </r>
    <phoneticPr fontId="1" type="noConversion"/>
  </si>
  <si>
    <r>
      <t>코어i5-14400F</t>
    </r>
    <r>
      <rPr>
        <b/>
        <sz val="11"/>
        <rFont val="맑은 고딕"/>
        <family val="3"/>
        <charset val="129"/>
        <scheme val="minor"/>
      </rPr>
      <t xml:space="preserve"> </t>
    </r>
    <r>
      <rPr>
        <b/>
        <sz val="8"/>
        <rFont val="맑은 고딕"/>
        <family val="3"/>
        <charset val="129"/>
        <scheme val="minor"/>
      </rPr>
      <t>DDR4</t>
    </r>
    <phoneticPr fontId="1" type="noConversion"/>
  </si>
  <si>
    <r>
      <t>코어i5-14500</t>
    </r>
    <r>
      <rPr>
        <b/>
        <sz val="11"/>
        <rFont val="맑은 고딕"/>
        <family val="3"/>
        <charset val="129"/>
        <scheme val="minor"/>
      </rPr>
      <t xml:space="preserve"> </t>
    </r>
    <r>
      <rPr>
        <b/>
        <sz val="8"/>
        <rFont val="맑은 고딕"/>
        <family val="3"/>
        <charset val="129"/>
        <scheme val="minor"/>
      </rPr>
      <t>DDR5</t>
    </r>
    <phoneticPr fontId="1" type="noConversion"/>
  </si>
  <si>
    <r>
      <t>코어i5-14600</t>
    </r>
    <r>
      <rPr>
        <b/>
        <sz val="11"/>
        <rFont val="맑은 고딕"/>
        <family val="3"/>
        <charset val="129"/>
        <scheme val="minor"/>
      </rPr>
      <t xml:space="preserve"> </t>
    </r>
    <r>
      <rPr>
        <b/>
        <sz val="8"/>
        <rFont val="맑은 고딕"/>
        <family val="3"/>
        <charset val="129"/>
        <scheme val="minor"/>
      </rPr>
      <t>DDR5</t>
    </r>
    <phoneticPr fontId="1" type="noConversion"/>
  </si>
  <si>
    <r>
      <t>코어i7-14700</t>
    </r>
    <r>
      <rPr>
        <b/>
        <sz val="11"/>
        <rFont val="맑은 고딕"/>
        <family val="3"/>
        <charset val="129"/>
        <scheme val="minor"/>
      </rPr>
      <t xml:space="preserve"> </t>
    </r>
    <r>
      <rPr>
        <b/>
        <sz val="8"/>
        <rFont val="맑은 고딕"/>
        <family val="3"/>
        <charset val="129"/>
        <scheme val="minor"/>
      </rPr>
      <t>DDR5</t>
    </r>
    <phoneticPr fontId="1" type="noConversion"/>
  </si>
  <si>
    <r>
      <t>코어i9-14900F</t>
    </r>
    <r>
      <rPr>
        <b/>
        <sz val="11"/>
        <rFont val="맑은 고딕"/>
        <family val="3"/>
        <charset val="129"/>
        <scheme val="minor"/>
      </rPr>
      <t xml:space="preserve"> </t>
    </r>
    <r>
      <rPr>
        <b/>
        <sz val="8"/>
        <rFont val="맑은 고딕"/>
        <family val="3"/>
        <charset val="129"/>
        <scheme val="minor"/>
      </rPr>
      <t>DDR5</t>
    </r>
    <phoneticPr fontId="1" type="noConversion"/>
  </si>
  <si>
    <r>
      <t>코어i9-14900</t>
    </r>
    <r>
      <rPr>
        <b/>
        <sz val="11"/>
        <rFont val="맑은 고딕"/>
        <family val="3"/>
        <charset val="129"/>
        <scheme val="minor"/>
      </rPr>
      <t xml:space="preserve"> </t>
    </r>
    <r>
      <rPr>
        <b/>
        <sz val="8"/>
        <rFont val="맑은 고딕"/>
        <family val="3"/>
        <charset val="129"/>
        <scheme val="minor"/>
      </rPr>
      <t>DDR5</t>
    </r>
    <phoneticPr fontId="1" type="noConversion"/>
  </si>
  <si>
    <r>
      <t>코어i9-14900KS</t>
    </r>
    <r>
      <rPr>
        <b/>
        <sz val="11"/>
        <rFont val="맑은 고딕"/>
        <family val="3"/>
        <charset val="129"/>
        <scheme val="minor"/>
      </rPr>
      <t xml:space="preserve"> </t>
    </r>
    <r>
      <rPr>
        <b/>
        <sz val="8"/>
        <rFont val="맑은 고딕"/>
        <family val="3"/>
        <charset val="129"/>
        <scheme val="minor"/>
      </rPr>
      <t>DDR5</t>
    </r>
    <phoneticPr fontId="1" type="noConversion"/>
  </si>
  <si>
    <t>코어 울트라7 265K</t>
    <phoneticPr fontId="1" type="noConversion"/>
  </si>
  <si>
    <r>
      <t xml:space="preserve">CPU 상품명
</t>
    </r>
    <r>
      <rPr>
        <b/>
        <sz val="8"/>
        <rFont val="맑은 고딕"/>
        <family val="3"/>
        <charset val="129"/>
        <scheme val="minor"/>
      </rPr>
      <t>(인텔, AMD 통합)</t>
    </r>
    <phoneticPr fontId="1" type="noConversion"/>
  </si>
  <si>
    <t>↑RTX 4090에 4K UHD급일 때, RTX 4080 SUPER에 QHD급일 때 권장 ㅡㅡㅡㅡㅡㅡㅡㅡㅡㅡㅡㅡㅡㅡㅡㅡㅡㅡㅡㅡㅡㅡㅡㅡㅡㅡㅡㅡ</t>
    <phoneticPr fontId="1" type="noConversion"/>
  </si>
  <si>
    <t>↑RTX 4070 SUPER에 QHD급일 때, RTX 4070에 FHD급일 때 권장 ㅡㅡㅡㅡㅡㅡㅡㅡㅡㅡㅡㅡㅡㅡㅡㅡㅡㅡㅡㅡㅡㅡㅡㅡㅡㅡㅡㅡㅡ</t>
    <phoneticPr fontId="1" type="noConversion"/>
  </si>
  <si>
    <r>
      <rPr>
        <b/>
        <sz val="11"/>
        <rFont val="맑은 고딕"/>
        <family val="3"/>
        <charset val="129"/>
        <scheme val="minor"/>
      </rPr>
      <t xml:space="preserve">시네벤치 R23
상대 성능
</t>
    </r>
    <r>
      <rPr>
        <b/>
        <sz val="8"/>
        <rFont val="맑은 고딕"/>
        <family val="3"/>
        <charset val="129"/>
        <scheme val="minor"/>
      </rPr>
      <t>(인텔 전력 제한 적용)</t>
    </r>
    <phoneticPr fontId="1" type="noConversion"/>
  </si>
  <si>
    <r>
      <t xml:space="preserve">게임 평균 상대 성능
</t>
    </r>
    <r>
      <rPr>
        <b/>
        <sz val="8"/>
        <rFont val="맑은 고딕"/>
        <family val="3"/>
        <charset val="129"/>
        <scheme val="minor"/>
      </rPr>
      <t>(1920×1080 FHD 해상도 기준)
(인텔 14900KS~13600K 전력 제한 적용)</t>
    </r>
    <phoneticPr fontId="1" type="noConversion"/>
  </si>
  <si>
    <t>단종</t>
    <phoneticPr fontId="1" type="noConversion"/>
  </si>
  <si>
    <t>라이젠7 9800X3D</t>
    <phoneticPr fontId="1" type="noConversion"/>
  </si>
  <si>
    <t>라이젠7 7800X3D</t>
    <phoneticPr fontId="1" type="noConversion"/>
  </si>
  <si>
    <t>라이젠9 7950X3D</t>
    <phoneticPr fontId="1" type="noConversion"/>
  </si>
  <si>
    <t>라이젠9 7900X3D</t>
    <phoneticPr fontId="1" type="noConversion"/>
  </si>
  <si>
    <t>라이젠7 9700X</t>
    <phoneticPr fontId="1" type="noConversion"/>
  </si>
  <si>
    <t>라이젠9 9950X</t>
    <phoneticPr fontId="1" type="noConversion"/>
  </si>
  <si>
    <t>라이젠9 9900X</t>
    <phoneticPr fontId="1" type="noConversion"/>
  </si>
  <si>
    <t>라이젠5 9600X</t>
    <phoneticPr fontId="1" type="noConversion"/>
  </si>
  <si>
    <t>단종</t>
    <phoneticPr fontId="1" type="noConversion"/>
  </si>
  <si>
    <t>코어 울트라9 285K</t>
    <phoneticPr fontId="1" type="noConversion"/>
  </si>
  <si>
    <t>라이젠7 5800X3D</t>
    <phoneticPr fontId="1" type="noConversion"/>
  </si>
  <si>
    <t>코어 울트라9 285</t>
    <phoneticPr fontId="1" type="noConversion"/>
  </si>
  <si>
    <t>코어 울트라7 265KF</t>
    <phoneticPr fontId="1" type="noConversion"/>
  </si>
  <si>
    <t>코어 울트라5 245KF</t>
    <phoneticPr fontId="1" type="noConversion"/>
  </si>
  <si>
    <t>코어 울트라5 235</t>
    <phoneticPr fontId="1" type="noConversion"/>
  </si>
  <si>
    <t>라이젠9 7950X</t>
    <phoneticPr fontId="1" type="noConversion"/>
  </si>
  <si>
    <t>라이젠9 7900X</t>
    <phoneticPr fontId="1" type="noConversion"/>
  </si>
  <si>
    <t>라이젠7 7700X</t>
    <phoneticPr fontId="1" type="noConversion"/>
  </si>
  <si>
    <t>라이젠9 7900</t>
    <phoneticPr fontId="1" type="noConversion"/>
  </si>
  <si>
    <t>라이젠7 7700</t>
    <phoneticPr fontId="1" type="noConversion"/>
  </si>
  <si>
    <t>라이젠5 7600X</t>
    <phoneticPr fontId="1" type="noConversion"/>
  </si>
  <si>
    <t>라이젠7 5700X3D</t>
    <phoneticPr fontId="1" type="noConversion"/>
  </si>
  <si>
    <t>코어 울트라5 245K</t>
    <phoneticPr fontId="1" type="noConversion"/>
  </si>
  <si>
    <t>라이젠5 7600</t>
    <phoneticPr fontId="1" type="noConversion"/>
  </si>
  <si>
    <t>라이젠5 7500F</t>
    <phoneticPr fontId="1" type="noConversion"/>
  </si>
  <si>
    <t>라이젠9 5900XT</t>
    <phoneticPr fontId="1" type="noConversion"/>
  </si>
  <si>
    <t>라이젠9 5900X</t>
    <phoneticPr fontId="1" type="noConversion"/>
  </si>
  <si>
    <r>
      <t>코어i5-12600K</t>
    </r>
    <r>
      <rPr>
        <b/>
        <sz val="11"/>
        <rFont val="맑은 고딕"/>
        <family val="3"/>
        <charset val="129"/>
        <scheme val="minor"/>
      </rPr>
      <t xml:space="preserve"> </t>
    </r>
    <r>
      <rPr>
        <b/>
        <sz val="8"/>
        <rFont val="맑은 고딕"/>
        <family val="3"/>
        <charset val="129"/>
        <scheme val="minor"/>
      </rPr>
      <t>DDR4</t>
    </r>
    <phoneticPr fontId="1" type="noConversion"/>
  </si>
  <si>
    <r>
      <t>코어i5-14400</t>
    </r>
    <r>
      <rPr>
        <b/>
        <sz val="11"/>
        <rFont val="맑은 고딕"/>
        <family val="3"/>
        <charset val="129"/>
        <scheme val="minor"/>
      </rPr>
      <t xml:space="preserve"> </t>
    </r>
    <r>
      <rPr>
        <b/>
        <sz val="8"/>
        <rFont val="맑은 고딕"/>
        <family val="3"/>
        <charset val="129"/>
        <scheme val="minor"/>
      </rPr>
      <t>DDR4</t>
    </r>
    <phoneticPr fontId="1" type="noConversion"/>
  </si>
  <si>
    <r>
      <t>코어i5-13400</t>
    </r>
    <r>
      <rPr>
        <b/>
        <sz val="11"/>
        <rFont val="맑은 고딕"/>
        <family val="3"/>
        <charset val="129"/>
        <scheme val="minor"/>
      </rPr>
      <t xml:space="preserve"> </t>
    </r>
    <r>
      <rPr>
        <b/>
        <sz val="8"/>
        <rFont val="맑은 고딕"/>
        <family val="3"/>
        <charset val="129"/>
        <scheme val="minor"/>
      </rPr>
      <t>DDR4</t>
    </r>
    <phoneticPr fontId="1" type="noConversion"/>
  </si>
  <si>
    <t>라이젠7 5800XT</t>
    <phoneticPr fontId="1" type="noConversion"/>
  </si>
  <si>
    <t>라이젠7 5800X</t>
    <phoneticPr fontId="1" type="noConversion"/>
  </si>
  <si>
    <t>라이젠7 5700X</t>
    <phoneticPr fontId="1" type="noConversion"/>
  </si>
  <si>
    <t xml:space="preserve">라이젠7 8700G </t>
    <phoneticPr fontId="1" type="noConversion"/>
  </si>
  <si>
    <r>
      <t xml:space="preserve">라이젠7 8700F </t>
    </r>
    <r>
      <rPr>
        <b/>
        <sz val="12"/>
        <rFont val="맑은 고딕"/>
        <family val="3"/>
        <charset val="129"/>
        <scheme val="minor"/>
      </rPr>
      <t>(피닉스)</t>
    </r>
    <phoneticPr fontId="1" type="noConversion"/>
  </si>
  <si>
    <t>라이젠5 8600G</t>
    <phoneticPr fontId="1" type="noConversion"/>
  </si>
  <si>
    <r>
      <t>코어i5-12600</t>
    </r>
    <r>
      <rPr>
        <b/>
        <sz val="11"/>
        <rFont val="맑은 고딕"/>
        <family val="3"/>
        <charset val="129"/>
        <scheme val="minor"/>
      </rPr>
      <t xml:space="preserve"> </t>
    </r>
    <r>
      <rPr>
        <b/>
        <sz val="8"/>
        <rFont val="맑은 고딕"/>
        <family val="3"/>
        <charset val="129"/>
        <scheme val="minor"/>
      </rPr>
      <t>DDR4</t>
    </r>
    <phoneticPr fontId="1" type="noConversion"/>
  </si>
  <si>
    <r>
      <t>코어i5-12500</t>
    </r>
    <r>
      <rPr>
        <b/>
        <sz val="11"/>
        <rFont val="맑은 고딕"/>
        <family val="3"/>
        <charset val="129"/>
        <scheme val="minor"/>
      </rPr>
      <t xml:space="preserve"> </t>
    </r>
    <r>
      <rPr>
        <b/>
        <sz val="8"/>
        <rFont val="맑은 고딕"/>
        <family val="3"/>
        <charset val="129"/>
        <scheme val="minor"/>
      </rPr>
      <t>DDR4</t>
    </r>
    <phoneticPr fontId="1" type="noConversion"/>
  </si>
  <si>
    <r>
      <t>코어i5-12400</t>
    </r>
    <r>
      <rPr>
        <b/>
        <sz val="11"/>
        <rFont val="맑은 고딕"/>
        <family val="3"/>
        <charset val="129"/>
        <scheme val="minor"/>
      </rPr>
      <t xml:space="preserve"> </t>
    </r>
    <r>
      <rPr>
        <b/>
        <sz val="8"/>
        <rFont val="맑은 고딕"/>
        <family val="3"/>
        <charset val="129"/>
        <scheme val="minor"/>
      </rPr>
      <t>DDR4</t>
    </r>
    <phoneticPr fontId="1" type="noConversion"/>
  </si>
  <si>
    <r>
      <t>코어i5-12400F</t>
    </r>
    <r>
      <rPr>
        <b/>
        <sz val="11"/>
        <rFont val="맑은 고딕"/>
        <family val="3"/>
        <charset val="129"/>
        <scheme val="minor"/>
      </rPr>
      <t xml:space="preserve"> </t>
    </r>
    <r>
      <rPr>
        <b/>
        <sz val="8"/>
        <rFont val="맑은 고딕"/>
        <family val="3"/>
        <charset val="129"/>
        <scheme val="minor"/>
      </rPr>
      <t>DDR4</t>
    </r>
    <phoneticPr fontId="1" type="noConversion"/>
  </si>
  <si>
    <r>
      <t xml:space="preserve">라이젠5 5600T </t>
    </r>
    <r>
      <rPr>
        <b/>
        <sz val="12"/>
        <rFont val="맑은 고딕"/>
        <family val="3"/>
        <charset val="129"/>
        <scheme val="minor"/>
      </rPr>
      <t>(버미어)</t>
    </r>
    <phoneticPr fontId="1" type="noConversion"/>
  </si>
  <si>
    <t>라이젠5 5600</t>
    <phoneticPr fontId="1" type="noConversion"/>
  </si>
  <si>
    <t>라이젠5 8500G</t>
    <phoneticPr fontId="1" type="noConversion"/>
  </si>
  <si>
    <t>라이젠5 8400F</t>
    <phoneticPr fontId="1" type="noConversion"/>
  </si>
  <si>
    <r>
      <t>코어i3-14100</t>
    </r>
    <r>
      <rPr>
        <b/>
        <sz val="11"/>
        <rFont val="맑은 고딕"/>
        <family val="3"/>
        <charset val="129"/>
        <scheme val="minor"/>
      </rPr>
      <t xml:space="preserve"> </t>
    </r>
    <r>
      <rPr>
        <b/>
        <sz val="8"/>
        <rFont val="맑은 고딕"/>
        <family val="3"/>
        <charset val="129"/>
        <scheme val="minor"/>
      </rPr>
      <t>DDR4</t>
    </r>
    <phoneticPr fontId="1" type="noConversion"/>
  </si>
  <si>
    <r>
      <t>코어i3-13100</t>
    </r>
    <r>
      <rPr>
        <b/>
        <sz val="11"/>
        <rFont val="맑은 고딕"/>
        <family val="3"/>
        <charset val="129"/>
        <scheme val="minor"/>
      </rPr>
      <t xml:space="preserve"> </t>
    </r>
    <r>
      <rPr>
        <b/>
        <sz val="8"/>
        <rFont val="맑은 고딕"/>
        <family val="3"/>
        <charset val="129"/>
        <scheme val="minor"/>
      </rPr>
      <t>DDR4</t>
    </r>
    <phoneticPr fontId="1" type="noConversion"/>
  </si>
  <si>
    <r>
      <t>코어i3-12100</t>
    </r>
    <r>
      <rPr>
        <b/>
        <sz val="11"/>
        <rFont val="맑은 고딕"/>
        <family val="3"/>
        <charset val="129"/>
        <scheme val="minor"/>
      </rPr>
      <t xml:space="preserve"> </t>
    </r>
    <r>
      <rPr>
        <b/>
        <sz val="8"/>
        <rFont val="맑은 고딕"/>
        <family val="3"/>
        <charset val="129"/>
        <scheme val="minor"/>
      </rPr>
      <t>DDR4</t>
    </r>
    <phoneticPr fontId="1" type="noConversion"/>
  </si>
  <si>
    <t>라이젠7 5700G</t>
    <phoneticPr fontId="1" type="noConversion"/>
  </si>
  <si>
    <r>
      <t>라이젠7 5700</t>
    </r>
    <r>
      <rPr>
        <b/>
        <sz val="12"/>
        <rFont val="맑은 고딕"/>
        <family val="3"/>
        <charset val="129"/>
        <scheme val="minor"/>
      </rPr>
      <t xml:space="preserve"> (세잔)</t>
    </r>
    <phoneticPr fontId="1" type="noConversion"/>
  </si>
  <si>
    <t>라이젠5 5600GT</t>
    <phoneticPr fontId="1" type="noConversion"/>
  </si>
  <si>
    <t>라이젠5 5600G</t>
    <phoneticPr fontId="1" type="noConversion"/>
  </si>
  <si>
    <t>라이젠5 5500GT</t>
    <phoneticPr fontId="1" type="noConversion"/>
  </si>
  <si>
    <r>
      <t xml:space="preserve">라이젠5 5500 </t>
    </r>
    <r>
      <rPr>
        <b/>
        <sz val="12"/>
        <rFont val="맑은 고딕"/>
        <family val="3"/>
        <charset val="129"/>
        <scheme val="minor"/>
      </rPr>
      <t>(세잔)</t>
    </r>
    <phoneticPr fontId="1" type="noConversion"/>
  </si>
  <si>
    <t>코어i3-10105</t>
    <phoneticPr fontId="1" type="noConversion"/>
  </si>
  <si>
    <t>라이젠3 5300G</t>
    <phoneticPr fontId="1" type="noConversion"/>
  </si>
  <si>
    <t>라이젠5 PRO 4650G</t>
    <phoneticPr fontId="1" type="noConversion"/>
  </si>
  <si>
    <t>라이젠5 4600G</t>
    <phoneticPr fontId="1" type="noConversion"/>
  </si>
  <si>
    <t>단종</t>
    <phoneticPr fontId="1" type="noConversion"/>
  </si>
  <si>
    <t>라이젠5 4500</t>
    <phoneticPr fontId="1" type="noConversion"/>
  </si>
  <si>
    <t>라이젠3 PRO 4350G</t>
    <phoneticPr fontId="1" type="noConversion"/>
  </si>
  <si>
    <t>펜티엄 골드 G6405</t>
    <phoneticPr fontId="1" type="noConversion"/>
  </si>
  <si>
    <r>
      <t xml:space="preserve">300 </t>
    </r>
    <r>
      <rPr>
        <b/>
        <sz val="8"/>
        <rFont val="맑은 고딕"/>
        <family val="3"/>
        <charset val="129"/>
        <scheme val="minor"/>
      </rPr>
      <t>DDR4</t>
    </r>
    <phoneticPr fontId="1" type="noConversion"/>
  </si>
  <si>
    <t>펜티엄 골드 G6400</t>
    <phoneticPr fontId="1" type="noConversion"/>
  </si>
  <si>
    <r>
      <t>펜티엄 골드 G7400</t>
    </r>
    <r>
      <rPr>
        <b/>
        <sz val="11"/>
        <rFont val="맑은 고딕"/>
        <family val="3"/>
        <charset val="129"/>
        <scheme val="minor"/>
      </rPr>
      <t xml:space="preserve"> </t>
    </r>
    <r>
      <rPr>
        <b/>
        <sz val="8"/>
        <rFont val="맑은 고딕"/>
        <family val="3"/>
        <charset val="129"/>
        <scheme val="minor"/>
      </rPr>
      <t>DDR4</t>
    </r>
    <phoneticPr fontId="1" type="noConversion"/>
  </si>
  <si>
    <t>애슬론 3000G</t>
    <phoneticPr fontId="1" type="noConversion"/>
  </si>
  <si>
    <t>셀러론 G5905</t>
    <phoneticPr fontId="1" type="noConversion"/>
  </si>
  <si>
    <t>셀러론 G5900</t>
    <phoneticPr fontId="1" type="noConversion"/>
  </si>
  <si>
    <r>
      <t>셀러론 G6900</t>
    </r>
    <r>
      <rPr>
        <b/>
        <sz val="11"/>
        <rFont val="맑은 고딕"/>
        <family val="3"/>
        <charset val="129"/>
        <scheme val="minor"/>
      </rPr>
      <t xml:space="preserve"> </t>
    </r>
    <r>
      <rPr>
        <b/>
        <sz val="8"/>
        <rFont val="맑은 고딕"/>
        <family val="3"/>
        <charset val="129"/>
        <scheme val="minor"/>
      </rPr>
      <t>DDR4</t>
    </r>
    <phoneticPr fontId="1" type="noConversion"/>
  </si>
  <si>
    <r>
      <t>코어i7-14700K</t>
    </r>
    <r>
      <rPr>
        <b/>
        <sz val="11"/>
        <rFont val="맑은 고딕"/>
        <family val="3"/>
        <charset val="129"/>
        <scheme val="minor"/>
      </rPr>
      <t xml:space="preserve"> </t>
    </r>
    <r>
      <rPr>
        <b/>
        <sz val="8"/>
        <rFont val="맑은 고딕"/>
        <family val="3"/>
        <charset val="129"/>
        <scheme val="minor"/>
      </rPr>
      <t>DDR5</t>
    </r>
    <phoneticPr fontId="1" type="noConversion"/>
  </si>
  <si>
    <r>
      <t>코어i7-14700KF</t>
    </r>
    <r>
      <rPr>
        <b/>
        <sz val="11"/>
        <rFont val="맑은 고딕"/>
        <family val="3"/>
        <charset val="129"/>
        <scheme val="minor"/>
      </rPr>
      <t xml:space="preserve"> </t>
    </r>
    <r>
      <rPr>
        <b/>
        <sz val="8"/>
        <rFont val="맑은 고딕"/>
        <family val="3"/>
        <charset val="129"/>
        <scheme val="minor"/>
      </rPr>
      <t>DDR5</t>
    </r>
    <phoneticPr fontId="1" type="noConversion"/>
  </si>
  <si>
    <r>
      <t xml:space="preserve">코어i7-13700K </t>
    </r>
    <r>
      <rPr>
        <b/>
        <sz val="8"/>
        <rFont val="맑은 고딕"/>
        <family val="3"/>
        <charset val="129"/>
        <scheme val="minor"/>
      </rPr>
      <t>DDR5</t>
    </r>
    <phoneticPr fontId="1" type="noConversion"/>
  </si>
  <si>
    <r>
      <t xml:space="preserve">코어i7-13700KF </t>
    </r>
    <r>
      <rPr>
        <b/>
        <sz val="9"/>
        <rFont val="맑은 고딕"/>
        <family val="3"/>
        <charset val="129"/>
        <scheme val="minor"/>
      </rPr>
      <t>DDR5</t>
    </r>
    <phoneticPr fontId="1" type="noConversion"/>
  </si>
  <si>
    <r>
      <t>코어i7-14700F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</si>
  <si>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코어i9-13900 </t>
    </r>
    <r>
      <rPr>
        <b/>
        <sz val="8"/>
        <rFont val="맑은 고딕"/>
        <family val="3"/>
        <charset val="129"/>
        <scheme val="minor"/>
      </rPr>
      <t>DDR5</t>
    </r>
    <phoneticPr fontId="1" type="noConversion"/>
  </si>
  <si>
    <r>
      <t xml:space="preserve">코어i9-13900F </t>
    </r>
    <r>
      <rPr>
        <b/>
        <sz val="8"/>
        <rFont val="맑은 고딕"/>
        <family val="3"/>
        <charset val="129"/>
        <scheme val="minor"/>
      </rPr>
      <t>DDR5</t>
    </r>
    <phoneticPr fontId="1" type="noConversion"/>
  </si>
  <si>
    <r>
      <t>코어i7-13700F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</si>
  <si>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코어i5-14600K </t>
    </r>
    <r>
      <rPr>
        <b/>
        <sz val="8"/>
        <rFont val="맑은 고딕"/>
        <family val="3"/>
        <charset val="129"/>
        <scheme val="minor"/>
      </rPr>
      <t>DDR5</t>
    </r>
    <phoneticPr fontId="1" type="noConversion"/>
  </si>
  <si>
    <r>
      <t xml:space="preserve">코어i5-14600KF </t>
    </r>
    <r>
      <rPr>
        <b/>
        <sz val="8"/>
        <rFont val="맑은 고딕"/>
        <family val="3"/>
        <charset val="129"/>
        <scheme val="minor"/>
      </rPr>
      <t>DDR5</t>
    </r>
    <phoneticPr fontId="1" type="noConversion"/>
  </si>
  <si>
    <t>라이젠5 9600</t>
    <phoneticPr fontId="1" type="noConversion"/>
  </si>
  <si>
    <t>라이젠5 5600XT</t>
    <phoneticPr fontId="1" type="noConversion"/>
  </si>
  <si>
    <t>코어 울트라7 265</t>
    <phoneticPr fontId="1" type="noConversion"/>
  </si>
  <si>
    <t>코어 울트라7 265F</t>
    <phoneticPr fontId="1" type="noConversion"/>
  </si>
  <si>
    <t>코어 울트라5 225</t>
    <phoneticPr fontId="1" type="noConversion"/>
  </si>
  <si>
    <t>코어 울트라5 225F</t>
    <phoneticPr fontId="1" type="noConversion"/>
  </si>
  <si>
    <t>라이젠9 9950X3D</t>
    <phoneticPr fontId="1" type="noConversion"/>
  </si>
  <si>
    <t>라이젠9 9900X3D</t>
    <phoneticPr fontId="1" type="noConversion"/>
  </si>
  <si>
    <t>품절</t>
    <phoneticPr fontId="1" type="noConversion"/>
  </si>
  <si>
    <t>품절!!</t>
    <phoneticPr fontId="1" type="noConversion"/>
  </si>
  <si>
    <t>벌크(쿨러X)</t>
    <phoneticPr fontId="1" type="noConversion"/>
  </si>
  <si>
    <t>벌크+쿨러 8.3</t>
    <phoneticPr fontId="1" type="noConversion"/>
  </si>
  <si>
    <t>벌크(쿨러X)</t>
    <phoneticPr fontId="1" type="noConversion"/>
  </si>
  <si>
    <t>정품 품절
벌크 51.4</t>
    <phoneticPr fontId="1" type="noConversion"/>
  </si>
  <si>
    <t>정품 품절
벌크 47.2</t>
    <phoneticPr fontId="1" type="noConversion"/>
  </si>
  <si>
    <t>정품 품절
벌+쿨 9.5</t>
    <phoneticPr fontId="1" type="noConversion"/>
  </si>
  <si>
    <t>정품 품절
벌+쿨 4.8</t>
    <phoneticPr fontId="1" type="noConversion"/>
  </si>
  <si>
    <t>사면호구1</t>
    <phoneticPr fontId="1" type="noConversion"/>
  </si>
  <si>
    <t>사면호구2</t>
    <phoneticPr fontId="1" type="noConversion"/>
  </si>
  <si>
    <t>사면호구4</t>
    <phoneticPr fontId="1" type="noConversion"/>
  </si>
  <si>
    <t>품절(임박)</t>
    <phoneticPr fontId="1" type="noConversion"/>
  </si>
  <si>
    <t>품절(임박)</t>
    <phoneticPr fontId="1" type="noConversion"/>
  </si>
  <si>
    <t>품절</t>
    <phoneticPr fontId="1" type="noConversion"/>
  </si>
  <si>
    <t>품절</t>
    <phoneticPr fontId="1" type="noConversion"/>
  </si>
  <si>
    <t>정품 품절
벌+쿨 6.6</t>
    <phoneticPr fontId="1" type="noConversion"/>
  </si>
  <si>
    <t>RTX 5070</t>
    <phoneticPr fontId="1" type="noConversion"/>
  </si>
  <si>
    <t>4품목
게이밍, 작업
종합 가성비</t>
    <phoneticPr fontId="1" type="noConversion"/>
  </si>
  <si>
    <r>
      <t xml:space="preserve">CPU 다나와 최저가
</t>
    </r>
    <r>
      <rPr>
        <b/>
        <sz val="8"/>
        <rFont val="맑은 고딕"/>
        <family val="3"/>
        <charset val="129"/>
        <scheme val="minor"/>
      </rPr>
      <t>(인텔 정품·밸류팩, AMD 정품·멀티팩 기준)
(특정 쇼핑몰의 특가, 현영 미발행 가격은 제외)</t>
    </r>
    <phoneticPr fontId="1" type="noConversion"/>
  </si>
  <si>
    <t>벌크 31.1</t>
    <phoneticPr fontId="1" type="noConversion"/>
  </si>
  <si>
    <t>벌크 103.1</t>
    <phoneticPr fontId="1" type="noConversion"/>
  </si>
  <si>
    <t>벌크 59.7</t>
    <phoneticPr fontId="1" type="noConversion"/>
  </si>
  <si>
    <t>벌크 29.7</t>
    <phoneticPr fontId="1" type="noConversion"/>
  </si>
  <si>
    <t>정품 품절
벌+쿨</t>
    <phoneticPr fontId="1" type="noConversion"/>
  </si>
  <si>
    <t>벌크 19.4</t>
    <phoneticPr fontId="1" type="noConversion"/>
  </si>
  <si>
    <t>단종</t>
    <phoneticPr fontId="1" type="noConversion"/>
  </si>
  <si>
    <r>
      <t xml:space="preserve">코어i9-12900KS </t>
    </r>
    <r>
      <rPr>
        <b/>
        <sz val="8"/>
        <rFont val="맑은 고딕"/>
        <family val="3"/>
        <charset val="129"/>
        <scheme val="minor"/>
      </rPr>
      <t>DDR5</t>
    </r>
    <phoneticPr fontId="1" type="noConversion"/>
  </si>
  <si>
    <t>2025년 4월 20일 기준
CPU+쿨러+보드+DRAM
가성비 비교표</t>
    <phoneticPr fontId="1" type="noConversion"/>
  </si>
  <si>
    <t>품절!!</t>
    <phoneticPr fontId="1" type="noConversion"/>
  </si>
  <si>
    <t>벌크 65</t>
    <phoneticPr fontId="1" type="noConversion"/>
  </si>
  <si>
    <t>벌크 77</t>
    <phoneticPr fontId="1" type="noConversion"/>
  </si>
  <si>
    <t>정품 품절
벌크 65.1</t>
    <phoneticPr fontId="1" type="noConversion"/>
  </si>
  <si>
    <t>정품 품절
벌크 64.1</t>
    <phoneticPr fontId="1" type="noConversion"/>
  </si>
  <si>
    <t>벌크+쿨러 70.2</t>
    <phoneticPr fontId="1" type="noConversion"/>
  </si>
  <si>
    <t>벌크+쿨러 66.6</t>
    <phoneticPr fontId="1" type="noConversion"/>
  </si>
  <si>
    <t>벌크 51.1</t>
    <phoneticPr fontId="1" type="noConversion"/>
  </si>
  <si>
    <t>벌크 44.9</t>
    <phoneticPr fontId="1" type="noConversion"/>
  </si>
  <si>
    <t>벌크 43.7</t>
    <phoneticPr fontId="1" type="noConversion"/>
  </si>
  <si>
    <t>정품 품절
벌크 48.4</t>
    <phoneticPr fontId="1" type="noConversion"/>
  </si>
  <si>
    <t>벌크 46</t>
    <phoneticPr fontId="1" type="noConversion"/>
  </si>
  <si>
    <t>벌크 46.3</t>
    <phoneticPr fontId="1" type="noConversion"/>
  </si>
  <si>
    <t>벌크 35.4</t>
    <phoneticPr fontId="1" type="noConversion"/>
  </si>
  <si>
    <t>벌크 87.4</t>
    <phoneticPr fontId="1" type="noConversion"/>
  </si>
  <si>
    <t>벌크 48.1</t>
    <phoneticPr fontId="1" type="noConversion"/>
  </si>
  <si>
    <t>정품 품절
벌크 51.5</t>
    <phoneticPr fontId="1" type="noConversion"/>
  </si>
  <si>
    <t>벌크 55.2</t>
    <phoneticPr fontId="1" type="noConversion"/>
  </si>
  <si>
    <t>벌크 55.4</t>
    <phoneticPr fontId="1" type="noConversion"/>
  </si>
  <si>
    <t>밸류팩
벌크 26.1</t>
    <phoneticPr fontId="1" type="noConversion"/>
  </si>
  <si>
    <t>정품 품절
벌크가격</t>
    <phoneticPr fontId="1" type="noConversion"/>
  </si>
  <si>
    <t>벌크 38.8</t>
    <phoneticPr fontId="1" type="noConversion"/>
  </si>
  <si>
    <t>벌크 37.7</t>
    <phoneticPr fontId="1" type="noConversion"/>
  </si>
  <si>
    <t>정품 품절
벌크 33</t>
    <phoneticPr fontId="1" type="noConversion"/>
  </si>
  <si>
    <t>정품 품절
벌크 30.5</t>
    <phoneticPr fontId="1" type="noConversion"/>
  </si>
  <si>
    <t>벌크 32</t>
    <phoneticPr fontId="1" type="noConversion"/>
  </si>
  <si>
    <t>벌크 29.9</t>
    <phoneticPr fontId="1" type="noConversion"/>
  </si>
  <si>
    <r>
      <t xml:space="preserve">▷▶ 퍼포먼스 게이밍 라인 ◀◁
265KF와 7950X의 멀티성능이
별 차이가 없는걸 아는가?
그래서! 작업 용도로 굳이 구형을
(12세대 및 AMD 7천 시리즈)
볼 필요는 없고 (게이밍 성능도 비슷)
</t>
    </r>
    <r>
      <rPr>
        <b/>
        <sz val="11"/>
        <color rgb="FF7030A0"/>
        <rFont val="맑은 고딕"/>
        <family val="3"/>
        <charset val="129"/>
        <scheme val="minor"/>
      </rPr>
      <t>순수 작업용도면 265K(KF)</t>
    </r>
    <r>
      <rPr>
        <b/>
        <sz val="11"/>
        <color theme="1"/>
        <rFont val="맑은 고딕"/>
        <family val="3"/>
        <charset val="129"/>
        <scheme val="minor"/>
      </rPr>
      <t xml:space="preserve">를 사시고
(얘 가격 많이 내렸음)
</t>
    </r>
    <r>
      <rPr>
        <b/>
        <sz val="11"/>
        <color rgb="FFC00000"/>
        <rFont val="맑은 고딕"/>
        <family val="3"/>
        <charset val="129"/>
        <scheme val="minor"/>
      </rPr>
      <t>작업+ 게이밍</t>
    </r>
    <r>
      <rPr>
        <b/>
        <sz val="11"/>
        <color theme="1"/>
        <rFont val="맑은 고딕"/>
        <family val="3"/>
        <charset val="129"/>
        <scheme val="minor"/>
      </rPr>
      <t xml:space="preserve">이면 </t>
    </r>
    <r>
      <rPr>
        <b/>
        <sz val="11"/>
        <color rgb="FFC00000"/>
        <rFont val="맑은 고딕"/>
        <family val="3"/>
        <charset val="129"/>
        <scheme val="minor"/>
      </rPr>
      <t>벌크 및 벨류팩</t>
    </r>
    <r>
      <rPr>
        <b/>
        <sz val="11"/>
        <color theme="1"/>
        <rFont val="맑은 고딕"/>
        <family val="3"/>
        <charset val="129"/>
        <scheme val="minor"/>
      </rPr>
      <t xml:space="preserve">이
압도적 가성비인 </t>
    </r>
    <r>
      <rPr>
        <b/>
        <sz val="11"/>
        <color rgb="FFC00000"/>
        <rFont val="맑은 고딕"/>
        <family val="3"/>
        <charset val="129"/>
        <scheme val="minor"/>
      </rPr>
      <t>14600KF 사고</t>
    </r>
    <r>
      <rPr>
        <b/>
        <sz val="11"/>
        <color theme="1"/>
        <rFont val="맑은 고딕"/>
        <family val="3"/>
        <charset val="129"/>
        <scheme val="minor"/>
      </rPr>
      <t xml:space="preserve">
(이거보다 좋은거 쓰고싶으면 14700KF)
</t>
    </r>
    <r>
      <rPr>
        <b/>
        <sz val="11"/>
        <color rgb="FF00B050"/>
        <rFont val="맑은 고딕"/>
        <family val="3"/>
        <charset val="129"/>
        <scheme val="minor"/>
      </rPr>
      <t>게임 밖에 안한다? 9600X</t>
    </r>
    <r>
      <rPr>
        <b/>
        <sz val="11"/>
        <color theme="1"/>
        <rFont val="맑은 고딕"/>
        <family val="3"/>
        <charset val="129"/>
        <scheme val="minor"/>
      </rPr>
      <t xml:space="preserve"> 가시면 됨
예산이 위에 </t>
    </r>
    <r>
      <rPr>
        <b/>
        <sz val="11"/>
        <color rgb="FF0070C0"/>
        <rFont val="맑은 고딕"/>
        <family val="3"/>
        <charset val="129"/>
        <scheme val="minor"/>
      </rPr>
      <t>언급할 제품살 정도가
되지 않는다면 7500F</t>
    </r>
    <r>
      <rPr>
        <b/>
        <sz val="11"/>
        <color theme="1"/>
        <rFont val="맑은 고딕"/>
        <family val="3"/>
        <charset val="129"/>
        <scheme val="minor"/>
      </rPr>
      <t xml:space="preserve"> 라는
선택지도 하위에 있음
(다만 종합 가성비가 14600KF와
워낙 근접하여 현시점에서 146KF
대신 7500F 사는건 약간 아쉬움
본체 가격 가성비로 계산시 7500F
보다 14600KF가 더 가성비가 좋음)</t>
    </r>
    <phoneticPr fontId="1" type="noConversion"/>
  </si>
  <si>
    <r>
      <t xml:space="preserve">▷▶ 하이엔드 게이밍 라인 ◀◁
AMD 3D 제품군의 가격이 전체적으로
크게 하락하였다 (특히 98X3D)
가성비는 좋지 않아 우선추천은 어렵지만
빡겜유저에게 고려해볼만한 수준까지 옴
</t>
    </r>
    <r>
      <rPr>
        <b/>
        <sz val="11"/>
        <color theme="9"/>
        <rFont val="맑은 고딕"/>
        <family val="3"/>
        <charset val="129"/>
        <scheme val="minor"/>
      </rPr>
      <t>7800X3D의 가격이 정상화</t>
    </r>
    <r>
      <rPr>
        <b/>
        <sz val="11"/>
        <color theme="1"/>
        <rFont val="맑은 고딕"/>
        <family val="3"/>
        <charset val="129"/>
        <scheme val="minor"/>
      </rPr>
      <t xml:space="preserve">되어
게이밍 고성능 가성비 CPU로 쓸만하고
(게이밍 가성비5위, 3D제품중 가성비1위)
</t>
    </r>
    <r>
      <rPr>
        <b/>
        <sz val="11"/>
        <color rgb="FFC00000"/>
        <rFont val="맑은 고딕"/>
        <family val="3"/>
        <charset val="129"/>
        <scheme val="minor"/>
      </rPr>
      <t>9600X</t>
    </r>
    <r>
      <rPr>
        <b/>
        <sz val="11"/>
        <color theme="1"/>
        <rFont val="맑은 고딕"/>
        <family val="3"/>
        <charset val="129"/>
        <scheme val="minor"/>
      </rPr>
      <t xml:space="preserve">의 클럭다운 버전 9600노멀
출시!! </t>
    </r>
    <r>
      <rPr>
        <b/>
        <sz val="11"/>
        <color rgb="FFC00000"/>
        <rFont val="맑은 고딕"/>
        <family val="3"/>
        <charset val="129"/>
        <scheme val="minor"/>
      </rPr>
      <t>가성비는 9600X가 1위</t>
    </r>
    <r>
      <rPr>
        <b/>
        <sz val="11"/>
        <color theme="1"/>
        <rFont val="맑은 고딕"/>
        <family val="3"/>
        <charset val="129"/>
        <scheme val="minor"/>
      </rPr>
      <t xml:space="preserve">
(9600은 몬헌주는 이벤트 제외라
현시점에는</t>
    </r>
    <r>
      <rPr>
        <b/>
        <sz val="11"/>
        <color rgb="FF7030A0"/>
        <rFont val="맑은 고딕"/>
        <family val="3"/>
        <charset val="129"/>
        <scheme val="minor"/>
      </rPr>
      <t xml:space="preserve"> 9600X 사서 몬헌받거나
알리 특가를.. 노리는게 찐 가성비</t>
    </r>
    <r>
      <rPr>
        <b/>
        <sz val="11"/>
        <color theme="1"/>
        <rFont val="맑은 고딕"/>
        <family val="3"/>
        <charset val="129"/>
        <scheme val="minor"/>
      </rPr>
      <t xml:space="preserve">)
게임과 작업을 함께한다면 
14700KF나 265KF를 선택하는게
가성비가 더 좋다
(작업우선 = 265KF,
게이밍 우선= 14700KF)
쉽게 정리하면 
</t>
    </r>
    <r>
      <rPr>
        <b/>
        <sz val="11"/>
        <color rgb="FFC00000"/>
        <rFont val="맑은 고딕"/>
        <family val="3"/>
        <charset val="129"/>
        <scheme val="minor"/>
      </rPr>
      <t xml:space="preserve">게이밍 가성비 1위 : 9600X
</t>
    </r>
    <r>
      <rPr>
        <b/>
        <sz val="11"/>
        <color theme="1"/>
        <rFont val="맑은 고딕"/>
        <family val="3"/>
        <charset val="129"/>
        <scheme val="minor"/>
      </rPr>
      <t xml:space="preserve">(다만 9070XT나 5070Ti 이상 장착시
9600X말고 7800X3D 권장)
</t>
    </r>
    <r>
      <rPr>
        <b/>
        <sz val="11"/>
        <color theme="9" tint="-0.249977111117893"/>
        <rFont val="맑은 고딕"/>
        <family val="3"/>
        <charset val="129"/>
        <scheme val="minor"/>
      </rPr>
      <t>고성능 게이밍 가성비 1위: 7800X3D</t>
    </r>
    <r>
      <rPr>
        <b/>
        <sz val="11"/>
        <color theme="1"/>
        <rFont val="맑은 고딕"/>
        <family val="3"/>
        <charset val="129"/>
        <scheme val="minor"/>
      </rPr>
      <t xml:space="preserve">
</t>
    </r>
    <r>
      <rPr>
        <b/>
        <sz val="11"/>
        <color rgb="FF0070C0"/>
        <rFont val="맑은 고딕"/>
        <family val="3"/>
        <charset val="129"/>
        <scheme val="minor"/>
      </rPr>
      <t>작업 가성비 1위: 265K</t>
    </r>
    <r>
      <rPr>
        <b/>
        <sz val="11"/>
        <color theme="1"/>
        <rFont val="맑은 고딕"/>
        <family val="3"/>
        <charset val="129"/>
        <scheme val="minor"/>
      </rPr>
      <t xml:space="preserve">
</t>
    </r>
    <r>
      <rPr>
        <b/>
        <sz val="11"/>
        <color rgb="FF00B050"/>
        <rFont val="맑은 고딕"/>
        <family val="3"/>
        <charset val="129"/>
        <scheme val="minor"/>
      </rPr>
      <t>작업 및 게이밍 함께할때 가성비1위
14700KF</t>
    </r>
    <r>
      <rPr>
        <b/>
        <sz val="11"/>
        <color theme="1"/>
        <rFont val="맑은 고딕"/>
        <family val="3"/>
        <charset val="129"/>
        <scheme val="minor"/>
      </rPr>
      <t xml:space="preserve">
정도로 정리되며 가성비랑 상관없이
예산의 여유가 있다면
게이밍 1위 : 9800X3D
작업+게이밍1위: 9950X3D</t>
    </r>
    <phoneticPr fontId="1" type="noConversion"/>
  </si>
  <si>
    <t>벌크 25.6</t>
    <phoneticPr fontId="1" type="noConversion"/>
  </si>
  <si>
    <t>벌크 21.1</t>
    <phoneticPr fontId="1" type="noConversion"/>
  </si>
  <si>
    <t>밸류팩
벌크 16.9</t>
    <phoneticPr fontId="1" type="noConversion"/>
  </si>
  <si>
    <t>벌크 14.9</t>
    <phoneticPr fontId="1" type="noConversion"/>
  </si>
  <si>
    <t>벌크 14</t>
    <phoneticPr fontId="1" type="noConversion"/>
  </si>
  <si>
    <t>벌크 18.4</t>
    <phoneticPr fontId="1" type="noConversion"/>
  </si>
  <si>
    <t>벌크+쿨러 16</t>
    <phoneticPr fontId="1" type="noConversion"/>
  </si>
  <si>
    <t>벌크+쿨러 11.5</t>
    <phoneticPr fontId="1" type="noConversion"/>
  </si>
  <si>
    <t>벌크+쿨러 14.3</t>
    <phoneticPr fontId="1" type="noConversion"/>
  </si>
  <si>
    <t>벌크+쿨러 9.2</t>
    <phoneticPr fontId="1" type="noConversion"/>
  </si>
  <si>
    <t>벌크+쿨러 14.5</t>
    <phoneticPr fontId="1" type="noConversion"/>
  </si>
  <si>
    <t>벌크+쿨러 7.9</t>
    <phoneticPr fontId="1" type="noConversion"/>
  </si>
  <si>
    <t>벌크+쿨러 12.6</t>
    <phoneticPr fontId="1" type="noConversion"/>
  </si>
  <si>
    <t>벌크+쿨러 7</t>
    <phoneticPr fontId="1" type="noConversion"/>
  </si>
  <si>
    <t>정품 품절
벌쿨 12.2</t>
    <phoneticPr fontId="1" type="noConversion"/>
  </si>
  <si>
    <t>벌크+쿨러 10.2</t>
    <phoneticPr fontId="1" type="noConversion"/>
  </si>
  <si>
    <t>정품 품절
벌+쿨 4.6</t>
    <phoneticPr fontId="1" type="noConversion"/>
  </si>
  <si>
    <t>▷▶ 엔트리 게이밍, 로우엔드 라인 ◀◁
음.. 저라면 이쪽은
아예 안볼듯 싶은데
예산이 정말 부족하다면
14100F + RX6600 본체
사무용 PC가 필요하다면
5600G or 5500GT 정도</t>
    <phoneticPr fontId="1" type="noConversion"/>
  </si>
  <si>
    <r>
      <t>▷▶ 메인스트림 게이밍 라인 ◀◁
그냥</t>
    </r>
    <r>
      <rPr>
        <b/>
        <sz val="11"/>
        <color rgb="FF0070C0"/>
        <rFont val="맑은 고딕"/>
        <family val="3"/>
        <charset val="129"/>
        <scheme val="minor"/>
      </rPr>
      <t xml:space="preserve"> 싼거 쓰고싶다 5600 (가성비 2등)</t>
    </r>
    <r>
      <rPr>
        <b/>
        <sz val="11"/>
        <color theme="1"/>
        <rFont val="맑은 고딕"/>
        <family val="3"/>
        <charset val="129"/>
        <scheme val="minor"/>
      </rPr>
      <t xml:space="preserve">
적당히 </t>
    </r>
    <r>
      <rPr>
        <b/>
        <sz val="11"/>
        <color rgb="FFC00000"/>
        <rFont val="맑은 고딕"/>
        <family val="3"/>
        <charset val="129"/>
        <scheme val="minor"/>
      </rPr>
      <t>가정용 PC 짠다 14400F (1위)</t>
    </r>
    <r>
      <rPr>
        <b/>
        <sz val="11"/>
        <color theme="1"/>
        <rFont val="맑은 고딕"/>
        <family val="3"/>
        <charset val="129"/>
        <scheme val="minor"/>
      </rPr>
      <t xml:space="preserve">
양자 택일로 가시면 됩니다
</t>
    </r>
    <r>
      <rPr>
        <b/>
        <sz val="11"/>
        <color rgb="FF00B050"/>
        <rFont val="맑은 고딕"/>
        <family val="3"/>
        <charset val="129"/>
        <scheme val="minor"/>
      </rPr>
      <t>게이밍만 본다면 12400F의 선택지</t>
    </r>
    <r>
      <rPr>
        <b/>
        <sz val="11"/>
        <color theme="1"/>
        <rFont val="맑은 고딕"/>
        <family val="3"/>
        <charset val="129"/>
        <scheme val="minor"/>
      </rPr>
      <t xml:space="preserve">도
좋습니다 (5600과 구매 가격이 큰
차이가 없고 약간 더 빠른 편)
나머지는 단 1도 고려할 필요없음
</t>
    </r>
    <r>
      <rPr>
        <b/>
        <sz val="11"/>
        <color rgb="FF7030A0"/>
        <rFont val="맑은 고딕"/>
        <family val="3"/>
        <charset val="129"/>
        <scheme val="minor"/>
      </rPr>
      <t xml:space="preserve">
예산이 조금이라도 여유있다?
고민말고 14600KF로 가세요</t>
    </r>
    <r>
      <rPr>
        <b/>
        <sz val="11"/>
        <color theme="1"/>
        <rFont val="맑은 고딕"/>
        <family val="3"/>
        <charset val="129"/>
        <scheme val="minor"/>
      </rPr>
      <t xml:space="preserve">
(CPU 보드 쿨러 가격이 14400F = 34만
14600KF = 52만
20만원 차이지만 게이밍 성능 20%
멀티성능이 무려 60% 가량 상승함)
(20만원 대 제품은 14600KF가
최고 존엄이라 여기 애들이 못비빔)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</si>
</sst>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quot;만원&quot;\_x000a_0,"/>
    <numFmt numFmtId="177" formatCode="#,##0&quot;원&quot;"/>
    <numFmt numFmtId="178" formatCode="0.0%"/>
  </numFmts>
  <fonts count="22" x14ac:knownFonts="1">
    <font>
      <sz val="11"/>
      <color theme="1"/>
      <name val="맑은 고딕"/>
      <family val="2"/>
      <charset val="129"/>
      <scheme val="minor"/>
    </font>
    <font>
      <sz val="8"/>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1"/>
      <name val="맑은 고딕"/>
      <family val="2"/>
      <charset val="129"/>
      <scheme val="minor"/>
    </font>
    <font>
      <b/>
      <sz val="14"/>
      <color theme="1"/>
      <name val="맑은 고딕"/>
      <family val="3"/>
      <charset val="129"/>
      <scheme val="minor"/>
    </font>
    <font>
      <b/>
      <sz val="14"/>
      <name val="맑은 고딕"/>
      <family val="3"/>
      <charset val="129"/>
      <scheme val="minor"/>
    </font>
    <font>
      <sz val="14"/>
      <name val="맑은 고딕"/>
      <family val="3"/>
      <charset val="129"/>
      <scheme val="minor"/>
    </font>
    <font>
      <b/>
      <sz val="11"/>
      <color theme="1"/>
      <name val="맑은 고딕"/>
      <family val="3"/>
      <charset val="129"/>
      <scheme val="minor"/>
    </font>
    <font>
      <sz val="14"/>
      <color theme="1"/>
      <name val="맑은 고딕"/>
      <family val="3"/>
      <charset val="129"/>
      <scheme val="minor"/>
    </font>
    <font>
      <b/>
      <sz val="8"/>
      <name val="맑은 고딕"/>
      <family val="3"/>
      <charset val="129"/>
      <scheme val="minor"/>
    </font>
    <font>
      <sz val="11"/>
      <color rgb="FFC00000"/>
      <name val="맑은 고딕"/>
      <family val="2"/>
      <charset val="129"/>
      <scheme val="minor"/>
    </font>
    <font>
      <sz val="8"/>
      <name val="맑은 고딕"/>
      <family val="3"/>
      <charset val="129"/>
      <scheme val="minor"/>
    </font>
    <font>
      <b/>
      <sz val="11"/>
      <name val="맑은 고딕"/>
      <family val="3"/>
      <charset val="129"/>
      <scheme val="minor"/>
    </font>
    <font>
      <b/>
      <sz val="9"/>
      <name val="맑은 고딕"/>
      <family val="3"/>
      <charset val="129"/>
      <scheme val="minor"/>
    </font>
    <font>
      <b/>
      <sz val="12"/>
      <name val="맑은 고딕"/>
      <family val="3"/>
      <charset val="129"/>
      <scheme val="minor"/>
    </font>
    <font>
      <b/>
      <sz val="11"/>
      <color rgb="FF0070C0"/>
      <name val="맑은 고딕"/>
      <family val="3"/>
      <charset val="129"/>
      <scheme val="minor"/>
    </font>
    <font>
      <b/>
      <sz val="11"/>
      <color rgb="FFC00000"/>
      <name val="맑은 고딕"/>
      <family val="3"/>
      <charset val="129"/>
      <scheme val="minor"/>
    </font>
    <font>
      <b/>
      <sz val="11"/>
      <color rgb="FF00B050"/>
      <name val="맑은 고딕"/>
      <family val="3"/>
      <charset val="129"/>
      <scheme val="minor"/>
    </font>
    <font>
      <b/>
      <sz val="11"/>
      <color theme="9" tint="-0.249977111117893"/>
      <name val="맑은 고딕"/>
      <family val="3"/>
      <charset val="129"/>
      <scheme val="minor"/>
    </font>
    <font>
      <b/>
      <sz val="11"/>
      <color rgb="FF7030A0"/>
      <name val="맑은 고딕"/>
      <family val="3"/>
      <charset val="129"/>
      <scheme val="minor"/>
    </font>
    <font>
      <b/>
      <sz val="11"/>
      <color theme="9"/>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FFCC"/>
        <bgColor indexed="64"/>
      </patternFill>
    </fill>
    <fill>
      <patternFill patternType="solid">
        <fgColor rgb="FFCCFFCC"/>
        <bgColor indexed="64"/>
      </patternFill>
    </fill>
    <fill>
      <patternFill patternType="solid">
        <fgColor theme="0"/>
        <bgColor indexed="64"/>
      </patternFill>
    </fill>
    <fill>
      <patternFill patternType="solid">
        <fgColor rgb="FF99FF99"/>
        <bgColor indexed="64"/>
      </patternFill>
    </fill>
  </fills>
  <borders count="5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Font="0" applyAlignment="0" applyProtection="0">
      <alignment vertical="center"/>
    </xf>
  </cellStyleXfs>
  <cellXfs count="142">
    <xf numFmtId="0" fontId="0" fillId="0" borderId="0" xfId="0">
      <alignment vertical="center"/>
    </xf>
    <xf numFmtId="0" fontId="0" fillId="0" borderId="0" xfId="0" applyAlignment="1">
      <alignment horizontal="center" vertical="center"/>
    </xf>
    <xf numFmtId="0" fontId="8" fillId="0" borderId="0" xfId="0" applyFont="1" applyAlignment="1">
      <alignment vertical="center" wrapText="1"/>
    </xf>
    <xf numFmtId="176" fontId="7" fillId="0" borderId="10" xfId="1" applyNumberFormat="1" applyFont="1" applyFill="1" applyBorder="1" applyAlignment="1">
      <alignment horizontal="right" vertical="top" wrapText="1"/>
    </xf>
    <xf numFmtId="176" fontId="7" fillId="0" borderId="13" xfId="1" applyNumberFormat="1" applyFont="1" applyFill="1" applyBorder="1" applyAlignment="1">
      <alignment horizontal="right" vertical="top" wrapText="1"/>
    </xf>
    <xf numFmtId="0" fontId="11" fillId="0" borderId="0" xfId="0" applyFont="1">
      <alignment vertical="center"/>
    </xf>
    <xf numFmtId="0" fontId="10" fillId="4" borderId="4" xfId="3" applyFont="1" applyBorder="1" applyAlignment="1">
      <alignment horizontal="center" vertical="center" wrapText="1"/>
    </xf>
    <xf numFmtId="0" fontId="10" fillId="4" borderId="13" xfId="3" applyFont="1" applyBorder="1" applyAlignment="1">
      <alignment horizontal="center" vertical="center" wrapText="1"/>
    </xf>
    <xf numFmtId="0" fontId="10" fillId="4" borderId="14" xfId="3" applyFont="1" applyBorder="1" applyAlignment="1">
      <alignment horizontal="center" vertical="center" wrapText="1"/>
    </xf>
    <xf numFmtId="0" fontId="10" fillId="4" borderId="31" xfId="3" applyFont="1" applyBorder="1" applyAlignment="1">
      <alignment horizontal="center" vertical="center" wrapText="1"/>
    </xf>
    <xf numFmtId="0" fontId="10" fillId="4" borderId="35" xfId="3" applyFont="1" applyBorder="1" applyAlignment="1">
      <alignment horizontal="center" vertical="center" wrapText="1"/>
    </xf>
    <xf numFmtId="176" fontId="9" fillId="0" borderId="31" xfId="1" applyNumberFormat="1" applyFont="1" applyFill="1" applyBorder="1" applyAlignment="1">
      <alignment horizontal="right" vertical="top" wrapText="1"/>
    </xf>
    <xf numFmtId="0" fontId="10" fillId="4" borderId="30" xfId="3" applyFont="1" applyBorder="1" applyAlignment="1">
      <alignment horizontal="center" vertical="center" wrapText="1"/>
    </xf>
    <xf numFmtId="177" fontId="7" fillId="5" borderId="6" xfId="1" applyNumberFormat="1" applyFont="1" applyFill="1" applyBorder="1" applyAlignment="1">
      <alignment horizontal="right" vertical="center"/>
    </xf>
    <xf numFmtId="176" fontId="7" fillId="5" borderId="6" xfId="1" applyNumberFormat="1" applyFont="1" applyFill="1" applyBorder="1" applyAlignment="1">
      <alignment horizontal="right" vertical="top" wrapText="1"/>
    </xf>
    <xf numFmtId="0" fontId="6" fillId="5" borderId="6" xfId="1" applyNumberFormat="1" applyFont="1" applyFill="1" applyBorder="1" applyAlignment="1">
      <alignment horizontal="right" vertical="center"/>
    </xf>
    <xf numFmtId="0" fontId="6" fillId="5" borderId="7" xfId="1" applyNumberFormat="1" applyFont="1" applyFill="1" applyBorder="1" applyAlignment="1">
      <alignment horizontal="right" vertical="center"/>
    </xf>
    <xf numFmtId="176" fontId="9" fillId="5" borderId="6" xfId="1" applyNumberFormat="1" applyFont="1" applyFill="1" applyBorder="1" applyAlignment="1">
      <alignment horizontal="right" vertical="top" wrapText="1"/>
    </xf>
    <xf numFmtId="0" fontId="7" fillId="4" borderId="6" xfId="3" applyFont="1" applyBorder="1" applyAlignment="1">
      <alignment horizontal="right" vertical="center"/>
    </xf>
    <xf numFmtId="176" fontId="7" fillId="4" borderId="6" xfId="3" applyNumberFormat="1" applyFont="1" applyBorder="1" applyAlignment="1">
      <alignment horizontal="right" vertical="center"/>
    </xf>
    <xf numFmtId="0" fontId="6" fillId="4" borderId="6" xfId="3" applyFont="1" applyBorder="1" applyAlignment="1">
      <alignment horizontal="right" vertical="center"/>
    </xf>
    <xf numFmtId="0" fontId="6" fillId="4" borderId="7" xfId="3" applyFont="1" applyBorder="1" applyAlignment="1">
      <alignment horizontal="right" vertical="center"/>
    </xf>
    <xf numFmtId="0" fontId="6" fillId="0" borderId="12" xfId="1" applyNumberFormat="1" applyFont="1" applyFill="1" applyBorder="1" applyAlignment="1">
      <alignment horizontal="right" vertical="center"/>
    </xf>
    <xf numFmtId="0" fontId="6" fillId="0" borderId="11" xfId="1" applyNumberFormat="1" applyFont="1" applyFill="1" applyBorder="1" applyAlignment="1">
      <alignment horizontal="right" vertical="center"/>
    </xf>
    <xf numFmtId="176" fontId="7" fillId="0" borderId="2" xfId="1" applyNumberFormat="1" applyFont="1" applyFill="1" applyBorder="1" applyAlignment="1">
      <alignment horizontal="right" vertical="top" wrapText="1"/>
    </xf>
    <xf numFmtId="177" fontId="7" fillId="0" borderId="9" xfId="1" applyNumberFormat="1" applyFont="1" applyFill="1" applyBorder="1" applyAlignment="1">
      <alignment horizontal="right" vertical="center"/>
    </xf>
    <xf numFmtId="177" fontId="7" fillId="0" borderId="3" xfId="1" applyNumberFormat="1" applyFont="1" applyFill="1" applyBorder="1" applyAlignment="1">
      <alignment horizontal="right" vertical="center"/>
    </xf>
    <xf numFmtId="176" fontId="9" fillId="0" borderId="24" xfId="1" applyNumberFormat="1" applyFont="1" applyFill="1" applyBorder="1" applyAlignment="1">
      <alignment horizontal="right" vertical="top" wrapText="1"/>
    </xf>
    <xf numFmtId="176" fontId="7" fillId="0" borderId="24" xfId="1" applyNumberFormat="1" applyFont="1" applyFill="1" applyBorder="1" applyAlignment="1">
      <alignment horizontal="right" vertical="top" wrapText="1"/>
    </xf>
    <xf numFmtId="0" fontId="6" fillId="0" borderId="14" xfId="1" applyNumberFormat="1" applyFont="1" applyFill="1" applyBorder="1" applyAlignment="1">
      <alignment horizontal="right" vertical="center"/>
    </xf>
    <xf numFmtId="177" fontId="7" fillId="0" borderId="4" xfId="1" applyNumberFormat="1" applyFont="1" applyFill="1" applyBorder="1" applyAlignment="1">
      <alignment horizontal="right" vertical="center"/>
    </xf>
    <xf numFmtId="176" fontId="9" fillId="0" borderId="33" xfId="1" applyNumberFormat="1" applyFont="1" applyFill="1" applyBorder="1" applyAlignment="1">
      <alignment horizontal="right" vertical="top" wrapText="1"/>
    </xf>
    <xf numFmtId="177" fontId="7" fillId="0" borderId="47" xfId="1" applyNumberFormat="1" applyFont="1" applyFill="1" applyBorder="1" applyAlignment="1">
      <alignment horizontal="right" vertical="center"/>
    </xf>
    <xf numFmtId="0" fontId="6" fillId="0" borderId="29" xfId="1" applyNumberFormat="1" applyFont="1" applyFill="1" applyBorder="1" applyAlignment="1">
      <alignment horizontal="right" vertical="center"/>
    </xf>
    <xf numFmtId="176" fontId="7" fillId="0" borderId="27" xfId="1" applyNumberFormat="1" applyFont="1" applyFill="1" applyBorder="1" applyAlignment="1">
      <alignment horizontal="right" vertical="top" wrapText="1"/>
    </xf>
    <xf numFmtId="176" fontId="9" fillId="0" borderId="18" xfId="1" applyNumberFormat="1" applyFont="1" applyFill="1" applyBorder="1" applyAlignment="1">
      <alignment horizontal="right" vertical="top" wrapText="1"/>
    </xf>
    <xf numFmtId="176" fontId="7" fillId="0" borderId="33" xfId="1" applyNumberFormat="1" applyFont="1" applyFill="1" applyBorder="1" applyAlignment="1">
      <alignment horizontal="right" vertical="top" wrapText="1"/>
    </xf>
    <xf numFmtId="176" fontId="7" fillId="0" borderId="17" xfId="1" applyNumberFormat="1" applyFont="1" applyFill="1" applyBorder="1" applyAlignment="1">
      <alignment horizontal="right" vertical="top" wrapText="1"/>
    </xf>
    <xf numFmtId="176" fontId="7" fillId="0" borderId="37" xfId="1" applyNumberFormat="1" applyFont="1" applyFill="1" applyBorder="1" applyAlignment="1">
      <alignment horizontal="right" vertical="top" wrapText="1"/>
    </xf>
    <xf numFmtId="0" fontId="12" fillId="0" borderId="10" xfId="1" applyNumberFormat="1" applyFont="1" applyFill="1" applyBorder="1" applyAlignment="1">
      <alignment horizontal="center" vertical="center"/>
    </xf>
    <xf numFmtId="0" fontId="12" fillId="0" borderId="27" xfId="1" applyNumberFormat="1" applyFont="1" applyFill="1" applyBorder="1" applyAlignment="1">
      <alignment horizontal="center" vertical="center"/>
    </xf>
    <xf numFmtId="0" fontId="12" fillId="0" borderId="2" xfId="1" applyNumberFormat="1" applyFont="1" applyFill="1" applyBorder="1" applyAlignment="1">
      <alignment horizontal="center" vertical="center"/>
    </xf>
    <xf numFmtId="0" fontId="12" fillId="0" borderId="2" xfId="1" applyNumberFormat="1" applyFont="1" applyFill="1" applyBorder="1" applyAlignment="1">
      <alignment horizontal="center" vertical="center" wrapText="1"/>
    </xf>
    <xf numFmtId="0" fontId="10" fillId="5" borderId="50" xfId="1" applyNumberFormat="1" applyFont="1" applyFill="1" applyBorder="1" applyAlignment="1">
      <alignment horizontal="center" vertical="center"/>
    </xf>
    <xf numFmtId="0" fontId="12" fillId="0" borderId="13" xfId="1" applyNumberFormat="1" applyFont="1" applyFill="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0" applyFont="1" applyBorder="1" applyAlignment="1">
      <alignment horizontal="center" vertical="center"/>
    </xf>
    <xf numFmtId="0" fontId="10" fillId="4" borderId="50" xfId="3" applyNumberFormat="1" applyFont="1" applyBorder="1" applyAlignment="1">
      <alignment horizontal="center" vertical="center"/>
    </xf>
    <xf numFmtId="0" fontId="6" fillId="4" borderId="22" xfId="3" applyFont="1" applyBorder="1" applyAlignment="1">
      <alignment horizontal="center" vertical="center" wrapText="1"/>
    </xf>
    <xf numFmtId="0" fontId="6" fillId="4" borderId="21" xfId="3" applyFont="1" applyBorder="1" applyAlignment="1">
      <alignment horizontal="center" vertical="center" wrapText="1"/>
    </xf>
    <xf numFmtId="0" fontId="6" fillId="4" borderId="23" xfId="3" applyFont="1" applyBorder="1" applyAlignment="1">
      <alignment horizontal="center" vertical="center" wrapText="1"/>
    </xf>
    <xf numFmtId="0" fontId="6" fillId="4" borderId="9" xfId="3" applyFont="1" applyBorder="1" applyAlignment="1">
      <alignment horizontal="center" vertical="center" wrapText="1"/>
    </xf>
    <xf numFmtId="0" fontId="6" fillId="4" borderId="10" xfId="3" applyFont="1" applyBorder="1" applyAlignment="1">
      <alignment horizontal="center" vertical="center" wrapText="1"/>
    </xf>
    <xf numFmtId="0" fontId="6" fillId="4" borderId="11" xfId="3" applyFont="1" applyBorder="1" applyAlignment="1">
      <alignment horizontal="center" vertical="center" wrapText="1"/>
    </xf>
    <xf numFmtId="0" fontId="6" fillId="4" borderId="3" xfId="3" applyFont="1" applyBorder="1" applyAlignment="1">
      <alignment horizontal="center" vertical="center" wrapText="1"/>
    </xf>
    <xf numFmtId="0" fontId="6" fillId="4" borderId="2" xfId="3" applyFont="1" applyBorder="1" applyAlignment="1">
      <alignment horizontal="center" vertical="center" wrapText="1"/>
    </xf>
    <xf numFmtId="0" fontId="6" fillId="4" borderId="12" xfId="3" applyFont="1" applyBorder="1" applyAlignment="1">
      <alignment horizontal="center" vertical="center" wrapText="1"/>
    </xf>
    <xf numFmtId="0" fontId="10" fillId="4" borderId="9" xfId="3" applyFont="1" applyBorder="1" applyAlignment="1">
      <alignment horizontal="center" vertical="center" wrapText="1"/>
    </xf>
    <xf numFmtId="0" fontId="6" fillId="4" borderId="39" xfId="3" applyFont="1" applyBorder="1" applyAlignment="1">
      <alignment horizontal="center" vertical="center" wrapText="1"/>
    </xf>
    <xf numFmtId="0" fontId="6" fillId="4" borderId="40" xfId="3" applyFont="1" applyBorder="1" applyAlignment="1">
      <alignment horizontal="center" vertical="center" wrapText="1"/>
    </xf>
    <xf numFmtId="0" fontId="6" fillId="4" borderId="49" xfId="3" applyFont="1" applyBorder="1" applyAlignment="1">
      <alignment horizontal="center" vertical="center" wrapText="1"/>
    </xf>
    <xf numFmtId="0" fontId="6" fillId="4" borderId="41" xfId="3" applyFont="1" applyBorder="1" applyAlignment="1">
      <alignment horizontal="center" vertical="center" wrapText="1"/>
    </xf>
    <xf numFmtId="0" fontId="6" fillId="4" borderId="0" xfId="3" applyFont="1" applyBorder="1" applyAlignment="1">
      <alignment horizontal="center" vertical="center" wrapText="1"/>
    </xf>
    <xf numFmtId="0" fontId="6" fillId="4" borderId="20" xfId="3" applyFont="1" applyBorder="1" applyAlignment="1">
      <alignment horizontal="center" vertical="center" wrapText="1"/>
    </xf>
    <xf numFmtId="0" fontId="6" fillId="4" borderId="42" xfId="3" applyFont="1" applyBorder="1" applyAlignment="1">
      <alignment horizontal="center" vertical="center" wrapText="1"/>
    </xf>
    <xf numFmtId="0" fontId="6" fillId="4" borderId="16" xfId="3" applyFont="1" applyBorder="1" applyAlignment="1">
      <alignment horizontal="center" vertical="center" wrapText="1"/>
    </xf>
    <xf numFmtId="0" fontId="6" fillId="4" borderId="17" xfId="3" applyFont="1" applyBorder="1" applyAlignment="1">
      <alignment horizontal="center" vertical="center" wrapText="1"/>
    </xf>
    <xf numFmtId="0" fontId="6" fillId="4" borderId="33" xfId="3" applyFont="1" applyBorder="1" applyAlignment="1">
      <alignment horizontal="center" vertical="center" wrapText="1"/>
    </xf>
    <xf numFmtId="0" fontId="6" fillId="4" borderId="32" xfId="3" applyFont="1" applyBorder="1" applyAlignment="1">
      <alignment horizontal="center" vertical="center" wrapText="1"/>
    </xf>
    <xf numFmtId="0" fontId="6" fillId="4" borderId="24" xfId="3" applyFont="1" applyBorder="1" applyAlignment="1">
      <alignment horizontal="center" vertical="center" wrapText="1"/>
    </xf>
    <xf numFmtId="0" fontId="6" fillId="4" borderId="34" xfId="3" applyFont="1" applyBorder="1" applyAlignment="1">
      <alignment horizontal="center" vertical="center" wrapText="1"/>
    </xf>
    <xf numFmtId="0" fontId="13" fillId="4" borderId="9" xfId="3" applyFont="1" applyBorder="1" applyAlignment="1">
      <alignment horizontal="center" vertical="center" wrapText="1"/>
    </xf>
    <xf numFmtId="0" fontId="13" fillId="4" borderId="10" xfId="3" applyFont="1" applyBorder="1" applyAlignment="1">
      <alignment horizontal="center" vertical="center" wrapText="1"/>
    </xf>
    <xf numFmtId="0" fontId="13" fillId="4" borderId="3" xfId="3" applyFont="1" applyBorder="1" applyAlignment="1">
      <alignment horizontal="center" vertical="center" wrapText="1"/>
    </xf>
    <xf numFmtId="0" fontId="13" fillId="4" borderId="2" xfId="3" applyFont="1" applyBorder="1" applyAlignment="1">
      <alignment horizontal="center" vertical="center" wrapText="1"/>
    </xf>
    <xf numFmtId="0" fontId="8" fillId="0" borderId="43"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0" xfId="0" applyFont="1" applyAlignment="1">
      <alignment horizontal="center" vertical="center" wrapText="1"/>
    </xf>
    <xf numFmtId="0" fontId="8" fillId="0" borderId="20"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13" fillId="4" borderId="11" xfId="3" applyFont="1" applyBorder="1" applyAlignment="1">
      <alignment horizontal="center" vertical="center" wrapText="1"/>
    </xf>
    <xf numFmtId="0" fontId="13" fillId="4" borderId="12" xfId="3" applyFont="1" applyBorder="1" applyAlignment="1">
      <alignment horizontal="center" vertical="center" wrapText="1"/>
    </xf>
    <xf numFmtId="0" fontId="13" fillId="4" borderId="33" xfId="3" applyFont="1" applyBorder="1" applyAlignment="1">
      <alignment horizontal="center" vertical="center" wrapText="1"/>
    </xf>
    <xf numFmtId="0" fontId="13" fillId="4" borderId="24" xfId="3" applyFont="1" applyBorder="1" applyAlignment="1">
      <alignment horizontal="center" vertical="center" wrapText="1"/>
    </xf>
    <xf numFmtId="0" fontId="5" fillId="0" borderId="0" xfId="0" applyFont="1" applyAlignment="1">
      <alignment horizontal="center" vertical="center" wrapText="1"/>
    </xf>
    <xf numFmtId="0" fontId="6" fillId="0" borderId="15" xfId="1" applyFont="1" applyFill="1" applyBorder="1" applyAlignment="1">
      <alignment horizontal="center" vertical="center"/>
    </xf>
    <xf numFmtId="178" fontId="7" fillId="0" borderId="9" xfId="1" applyNumberFormat="1" applyFont="1" applyFill="1" applyBorder="1" applyAlignment="1">
      <alignment horizontal="center" vertical="center"/>
    </xf>
    <xf numFmtId="178" fontId="7" fillId="0" borderId="10" xfId="1" applyNumberFormat="1" applyFont="1" applyFill="1" applyBorder="1" applyAlignment="1">
      <alignment horizontal="center" vertical="center"/>
    </xf>
    <xf numFmtId="178" fontId="7" fillId="0" borderId="11" xfId="1" applyNumberFormat="1" applyFont="1" applyFill="1" applyBorder="1" applyAlignment="1">
      <alignment horizontal="center" vertical="center"/>
    </xf>
    <xf numFmtId="178" fontId="7" fillId="0" borderId="11" xfId="2" applyNumberFormat="1" applyFont="1" applyFill="1" applyBorder="1" applyAlignment="1">
      <alignment horizontal="center" vertical="center"/>
    </xf>
    <xf numFmtId="177" fontId="7" fillId="0" borderId="9" xfId="1" applyNumberFormat="1" applyFont="1" applyFill="1" applyBorder="1" applyAlignment="1">
      <alignment horizontal="center" vertical="center"/>
    </xf>
    <xf numFmtId="177" fontId="7" fillId="0" borderId="36" xfId="1" applyNumberFormat="1" applyFont="1" applyFill="1" applyBorder="1" applyAlignment="1">
      <alignment horizontal="center" vertical="center"/>
    </xf>
    <xf numFmtId="0" fontId="6" fillId="0" borderId="48" xfId="1" applyFont="1" applyFill="1" applyBorder="1" applyAlignment="1">
      <alignment horizontal="center" vertical="center"/>
    </xf>
    <xf numFmtId="178" fontId="7" fillId="0" borderId="26" xfId="1" applyNumberFormat="1" applyFont="1" applyFill="1" applyBorder="1" applyAlignment="1">
      <alignment horizontal="center" vertical="center"/>
    </xf>
    <xf numFmtId="178" fontId="7" fillId="0" borderId="27" xfId="1" applyNumberFormat="1" applyFont="1" applyFill="1" applyBorder="1" applyAlignment="1">
      <alignment horizontal="center" vertical="center"/>
    </xf>
    <xf numFmtId="178" fontId="7" fillId="0" borderId="28" xfId="1" applyNumberFormat="1" applyFont="1" applyFill="1" applyBorder="1" applyAlignment="1">
      <alignment horizontal="center" vertical="center"/>
    </xf>
    <xf numFmtId="178" fontId="7" fillId="0" borderId="28" xfId="2" applyNumberFormat="1" applyFont="1" applyFill="1" applyBorder="1" applyAlignment="1">
      <alignment horizontal="center" vertical="center"/>
    </xf>
    <xf numFmtId="177" fontId="7" fillId="0" borderId="26" xfId="1" applyNumberFormat="1" applyFont="1" applyFill="1" applyBorder="1" applyAlignment="1">
      <alignment horizontal="center" vertical="center"/>
    </xf>
    <xf numFmtId="177" fontId="7" fillId="0" borderId="38" xfId="1" applyNumberFormat="1" applyFont="1" applyFill="1" applyBorder="1" applyAlignment="1">
      <alignment horizontal="center" vertical="center"/>
    </xf>
    <xf numFmtId="0" fontId="6" fillId="6" borderId="48" xfId="1" applyFont="1" applyFill="1" applyBorder="1" applyAlignment="1">
      <alignment horizontal="center" vertical="center"/>
    </xf>
    <xf numFmtId="0" fontId="6" fillId="0" borderId="8" xfId="1" applyFont="1" applyFill="1" applyBorder="1" applyAlignment="1">
      <alignment horizontal="center" vertical="center"/>
    </xf>
    <xf numFmtId="178" fontId="7" fillId="0" borderId="3" xfId="1" applyNumberFormat="1" applyFont="1" applyFill="1" applyBorder="1" applyAlignment="1">
      <alignment horizontal="center" vertical="center"/>
    </xf>
    <xf numFmtId="178" fontId="7" fillId="0" borderId="2" xfId="1" applyNumberFormat="1" applyFont="1" applyFill="1" applyBorder="1" applyAlignment="1">
      <alignment horizontal="center" vertical="center"/>
    </xf>
    <xf numFmtId="178" fontId="7" fillId="0" borderId="12" xfId="1" applyNumberFormat="1" applyFont="1" applyFill="1" applyBorder="1" applyAlignment="1">
      <alignment horizontal="center" vertical="center"/>
    </xf>
    <xf numFmtId="178" fontId="7" fillId="0" borderId="12" xfId="2" applyNumberFormat="1" applyFont="1" applyFill="1" applyBorder="1" applyAlignment="1">
      <alignment horizontal="center" vertical="center"/>
    </xf>
    <xf numFmtId="177" fontId="7" fillId="0" borderId="3" xfId="1" applyNumberFormat="1" applyFont="1" applyFill="1" applyBorder="1" applyAlignment="1">
      <alignment horizontal="center" vertical="center"/>
    </xf>
    <xf numFmtId="177" fontId="7" fillId="0" borderId="25" xfId="1" applyNumberFormat="1" applyFont="1" applyFill="1" applyBorder="1" applyAlignment="1">
      <alignment horizontal="center" vertical="center"/>
    </xf>
    <xf numFmtId="0" fontId="6" fillId="8" borderId="8" xfId="1" applyFont="1" applyFill="1" applyBorder="1" applyAlignment="1">
      <alignment horizontal="center" vertical="center"/>
    </xf>
    <xf numFmtId="0" fontId="6" fillId="7" borderId="8" xfId="1" applyFont="1" applyFill="1" applyBorder="1" applyAlignment="1">
      <alignment horizontal="center" vertical="center"/>
    </xf>
    <xf numFmtId="0" fontId="6" fillId="6" borderId="8" xfId="1" applyFont="1" applyFill="1" applyBorder="1" applyAlignment="1">
      <alignment horizontal="center" vertical="center"/>
    </xf>
    <xf numFmtId="0" fontId="10" fillId="5" borderId="5" xfId="1" applyFont="1" applyFill="1" applyBorder="1" applyAlignment="1">
      <alignment horizontal="center" vertical="center"/>
    </xf>
    <xf numFmtId="178" fontId="7" fillId="5" borderId="6" xfId="1" applyNumberFormat="1" applyFont="1" applyFill="1" applyBorder="1" applyAlignment="1">
      <alignment horizontal="center" vertical="center"/>
    </xf>
    <xf numFmtId="178" fontId="7" fillId="5" borderId="6" xfId="2" applyNumberFormat="1" applyFont="1" applyFill="1" applyBorder="1" applyAlignment="1">
      <alignment horizontal="center" vertical="center"/>
    </xf>
    <xf numFmtId="177" fontId="7" fillId="5" borderId="6" xfId="1" applyNumberFormat="1" applyFont="1" applyFill="1" applyBorder="1" applyAlignment="1">
      <alignment horizontal="center" vertical="center"/>
    </xf>
    <xf numFmtId="178" fontId="7" fillId="0" borderId="25" xfId="1" applyNumberFormat="1" applyFont="1" applyFill="1" applyBorder="1" applyAlignment="1">
      <alignment horizontal="center" vertical="center"/>
    </xf>
    <xf numFmtId="0" fontId="6" fillId="7" borderId="15" xfId="1" applyFont="1" applyFill="1" applyBorder="1" applyAlignment="1">
      <alignment horizontal="center" vertical="center"/>
    </xf>
    <xf numFmtId="177" fontId="7" fillId="0" borderId="2" xfId="1" applyNumberFormat="1" applyFont="1" applyFill="1" applyBorder="1" applyAlignment="1">
      <alignment horizontal="center" vertical="center"/>
    </xf>
    <xf numFmtId="0" fontId="6" fillId="0" borderId="45" xfId="1" applyFont="1" applyFill="1" applyBorder="1" applyAlignment="1">
      <alignment horizontal="center" vertical="center"/>
    </xf>
    <xf numFmtId="178" fontId="7" fillId="0" borderId="4" xfId="1" applyNumberFormat="1" applyFont="1" applyFill="1" applyBorder="1" applyAlignment="1">
      <alignment horizontal="center" vertical="center"/>
    </xf>
    <xf numFmtId="178" fontId="7" fillId="0" borderId="13" xfId="1" applyNumberFormat="1" applyFont="1" applyFill="1" applyBorder="1" applyAlignment="1">
      <alignment horizontal="center" vertical="center"/>
    </xf>
    <xf numFmtId="178" fontId="7" fillId="0" borderId="14" xfId="1" applyNumberFormat="1" applyFont="1" applyFill="1" applyBorder="1" applyAlignment="1">
      <alignment horizontal="center" vertical="center"/>
    </xf>
    <xf numFmtId="178" fontId="7" fillId="0" borderId="14" xfId="2" applyNumberFormat="1" applyFont="1" applyFill="1" applyBorder="1" applyAlignment="1">
      <alignment horizontal="center" vertical="center"/>
    </xf>
    <xf numFmtId="177" fontId="7" fillId="0" borderId="4" xfId="1" applyNumberFormat="1" applyFont="1" applyFill="1" applyBorder="1" applyAlignment="1">
      <alignment horizontal="center" vertical="center"/>
    </xf>
    <xf numFmtId="177" fontId="7" fillId="0" borderId="13" xfId="1" applyNumberFormat="1" applyFont="1" applyFill="1" applyBorder="1" applyAlignment="1">
      <alignment horizontal="center" vertical="center"/>
    </xf>
    <xf numFmtId="0" fontId="6" fillId="0" borderId="8" xfId="0" applyFont="1" applyBorder="1" applyAlignment="1">
      <alignment horizontal="center" vertical="center"/>
    </xf>
    <xf numFmtId="177" fontId="7" fillId="0" borderId="25" xfId="0" applyNumberFormat="1" applyFont="1" applyBorder="1" applyAlignment="1">
      <alignment horizontal="center" vertical="center"/>
    </xf>
    <xf numFmtId="0" fontId="6" fillId="0" borderId="46" xfId="0" applyFont="1" applyBorder="1" applyAlignment="1">
      <alignment horizontal="center" vertical="center"/>
    </xf>
    <xf numFmtId="178" fontId="7" fillId="0" borderId="47" xfId="1" applyNumberFormat="1" applyFont="1" applyFill="1" applyBorder="1" applyAlignment="1">
      <alignment horizontal="center" vertical="center"/>
    </xf>
    <xf numFmtId="178" fontId="7" fillId="0" borderId="37" xfId="1" applyNumberFormat="1" applyFont="1" applyFill="1" applyBorder="1" applyAlignment="1">
      <alignment horizontal="center" vertical="center"/>
    </xf>
    <xf numFmtId="178" fontId="7" fillId="0" borderId="29" xfId="1" applyNumberFormat="1" applyFont="1" applyFill="1" applyBorder="1" applyAlignment="1">
      <alignment horizontal="center" vertical="center"/>
    </xf>
    <xf numFmtId="178" fontId="7" fillId="0" borderId="29" xfId="2" applyNumberFormat="1" applyFont="1" applyFill="1" applyBorder="1" applyAlignment="1">
      <alignment horizontal="center" vertical="center"/>
    </xf>
    <xf numFmtId="177" fontId="7" fillId="0" borderId="44" xfId="0" applyNumberFormat="1" applyFont="1" applyBorder="1" applyAlignment="1">
      <alignment horizontal="center" vertical="center"/>
    </xf>
    <xf numFmtId="0" fontId="6" fillId="0" borderId="45" xfId="0" applyFont="1" applyBorder="1" applyAlignment="1">
      <alignment horizontal="center" vertical="center"/>
    </xf>
    <xf numFmtId="177" fontId="7" fillId="0" borderId="35" xfId="0" applyNumberFormat="1" applyFont="1" applyBorder="1" applyAlignment="1">
      <alignment horizontal="center" vertical="center"/>
    </xf>
    <xf numFmtId="0" fontId="10" fillId="4" borderId="5" xfId="3" applyFont="1" applyBorder="1" applyAlignment="1">
      <alignment horizontal="center" vertical="center"/>
    </xf>
    <xf numFmtId="0" fontId="7" fillId="4" borderId="6" xfId="3" applyFont="1" applyBorder="1" applyAlignment="1">
      <alignment horizontal="center" vertical="center"/>
    </xf>
  </cellXfs>
  <cellStyles count="4">
    <cellStyle name="나쁨" xfId="2" builtinId="27"/>
    <cellStyle name="메모" xfId="3" builtinId="10"/>
    <cellStyle name="좋음" xfId="1" builtinId="26"/>
    <cellStyle name="표준" xfId="0" builtinId="0"/>
  </cellStyles>
  <dxfs count="136">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99FF99"/>
        </patternFill>
      </fill>
    </dxf>
    <dxf>
      <fill>
        <patternFill>
          <bgColor rgb="FFC0C0C0"/>
        </patternFill>
      </fill>
    </dxf>
    <dxf>
      <fill>
        <patternFill>
          <bgColor rgb="FFFF9999"/>
        </patternFill>
      </fill>
    </dxf>
    <dxf>
      <fill>
        <patternFill>
          <bgColor rgb="FF99CCFF"/>
        </patternFill>
      </fill>
    </dxf>
    <dxf>
      <fill>
        <patternFill>
          <bgColor rgb="FFC0C0C0"/>
        </patternFill>
      </fill>
    </dxf>
    <dxf>
      <fill>
        <patternFill>
          <bgColor rgb="FFFF9999"/>
        </patternFill>
      </fill>
    </dxf>
    <dxf>
      <fill>
        <patternFill>
          <bgColor rgb="FF99CCFF"/>
        </patternFill>
      </fill>
    </dxf>
    <dxf>
      <fill>
        <patternFill>
          <bgColor rgb="FF99FF99"/>
        </patternFill>
      </fill>
    </dxf>
    <dxf>
      <fill>
        <patternFill>
          <bgColor rgb="FF99CCFF"/>
        </patternFill>
      </fill>
    </dxf>
    <dxf>
      <fill>
        <patternFill>
          <bgColor rgb="FFC0C0C0"/>
        </patternFill>
      </fill>
    </dxf>
    <dxf>
      <fill>
        <patternFill>
          <bgColor rgb="FF99FF99"/>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FFCCCC"/>
        </patternFill>
      </fill>
    </dxf>
    <dxf>
      <fill>
        <patternFill>
          <bgColor rgb="FFCCECFF"/>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FF9999"/>
        </patternFill>
      </fill>
    </dxf>
    <dxf>
      <fill>
        <patternFill>
          <bgColor rgb="FF99CCFF"/>
        </patternFill>
      </fill>
    </dxf>
    <dxf>
      <fill>
        <patternFill>
          <bgColor rgb="FFC0C0C0"/>
        </patternFill>
      </fill>
    </dxf>
    <dxf>
      <fill>
        <patternFill>
          <bgColor rgb="FF99FF99"/>
        </patternFill>
      </fill>
    </dxf>
    <dxf>
      <fill>
        <patternFill>
          <bgColor rgb="FFFFCCCC"/>
        </patternFill>
      </fill>
    </dxf>
    <dxf>
      <fill>
        <patternFill>
          <bgColor rgb="FFCCFFCC"/>
        </patternFill>
      </fill>
    </dxf>
    <dxf>
      <fill>
        <patternFill>
          <bgColor rgb="FFDDDDDD"/>
        </patternFill>
      </fill>
    </dxf>
    <dxf>
      <fill>
        <patternFill>
          <bgColor rgb="FFCCECFF"/>
        </patternFill>
      </fill>
    </dxf>
    <dxf>
      <fill>
        <patternFill>
          <bgColor rgb="FFCCECFF"/>
        </patternFill>
      </fill>
    </dxf>
    <dxf>
      <fill>
        <patternFill>
          <bgColor rgb="FFCCFFCC"/>
        </patternFill>
      </fill>
    </dxf>
    <dxf>
      <fill>
        <patternFill>
          <bgColor rgb="FFDDDDDD"/>
        </patternFill>
      </fill>
    </dxf>
    <dxf>
      <fill>
        <patternFill>
          <bgColor rgb="FFFFCCCC"/>
        </patternFill>
      </fill>
    </dxf>
    <dxf>
      <fill>
        <patternFill>
          <bgColor rgb="FFCCECFF"/>
        </patternFill>
      </fill>
    </dxf>
    <dxf>
      <fill>
        <patternFill>
          <bgColor rgb="FFDDDDDD"/>
        </patternFill>
      </fill>
    </dxf>
    <dxf>
      <fill>
        <patternFill>
          <bgColor rgb="FFCCFFCC"/>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99CCFF"/>
        </patternFill>
      </fill>
    </dxf>
    <dxf>
      <fill>
        <patternFill>
          <bgColor rgb="FF99FF99"/>
        </patternFill>
      </fill>
    </dxf>
    <dxf>
      <fill>
        <patternFill>
          <bgColor rgb="FFC0C0C0"/>
        </patternFill>
      </fill>
    </dxf>
    <dxf>
      <fill>
        <patternFill>
          <bgColor rgb="FFFF9999"/>
        </patternFill>
      </fill>
    </dxf>
    <dxf>
      <fill>
        <patternFill>
          <bgColor rgb="FFFF9999"/>
        </patternFill>
      </fill>
    </dxf>
    <dxf>
      <fill>
        <patternFill>
          <bgColor rgb="FF99CCFF"/>
        </patternFill>
      </fill>
    </dxf>
    <dxf>
      <fill>
        <patternFill>
          <bgColor rgb="FF99FF99"/>
        </patternFill>
      </fill>
    </dxf>
    <dxf>
      <fill>
        <patternFill>
          <bgColor rgb="FFC0C0C0"/>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CFFCC"/>
        </patternFill>
      </fill>
    </dxf>
    <dxf>
      <fill>
        <patternFill>
          <bgColor rgb="FFDDDDDD"/>
        </patternFill>
      </fill>
    </dxf>
    <dxf>
      <fill>
        <patternFill>
          <bgColor rgb="FFCCECFF"/>
        </patternFill>
      </fill>
    </dxf>
    <dxf>
      <fill>
        <patternFill>
          <bgColor rgb="FFFFCCCC"/>
        </patternFill>
      </fill>
    </dxf>
    <dxf>
      <fill>
        <patternFill>
          <bgColor rgb="FFDDDDDD"/>
        </patternFill>
      </fill>
    </dxf>
    <dxf>
      <fill>
        <patternFill>
          <bgColor rgb="FFFFCCCC"/>
        </patternFill>
      </fill>
    </dxf>
    <dxf>
      <fill>
        <patternFill>
          <bgColor rgb="FFCCECFF"/>
        </patternFill>
      </fill>
    </dxf>
    <dxf>
      <fill>
        <patternFill>
          <bgColor rgb="FFCCFFCC"/>
        </patternFill>
      </fill>
    </dxf>
    <dxf>
      <fill>
        <patternFill>
          <bgColor rgb="FFCCFFCC"/>
        </patternFill>
      </fill>
    </dxf>
    <dxf>
      <fill>
        <patternFill>
          <bgColor rgb="FFDDDDDD"/>
        </patternFill>
      </fill>
    </dxf>
    <dxf>
      <fill>
        <patternFill>
          <bgColor rgb="FFFFCCCC"/>
        </patternFill>
      </fill>
    </dxf>
    <dxf>
      <fill>
        <patternFill>
          <bgColor rgb="FFCCECFF"/>
        </patternFill>
      </fill>
    </dxf>
    <dxf>
      <fill>
        <patternFill>
          <bgColor rgb="FFCCECFF"/>
        </patternFill>
      </fill>
    </dxf>
    <dxf>
      <fill>
        <patternFill>
          <bgColor rgb="FFCCFFCC"/>
        </patternFill>
      </fill>
    </dxf>
    <dxf>
      <fill>
        <patternFill>
          <bgColor rgb="FFDDDDDD"/>
        </patternFill>
      </fill>
    </dxf>
    <dxf>
      <fill>
        <patternFill>
          <bgColor rgb="FFFFCCCC"/>
        </patternFill>
      </fill>
    </dxf>
    <dxf>
      <fill>
        <patternFill>
          <bgColor rgb="FFFF9999"/>
        </patternFill>
      </fill>
    </dxf>
    <dxf>
      <fill>
        <patternFill>
          <bgColor rgb="FF99CCFF"/>
        </patternFill>
      </fill>
    </dxf>
    <dxf>
      <fill>
        <patternFill>
          <bgColor rgb="FFC0C0C0"/>
        </patternFill>
      </fill>
    </dxf>
    <dxf>
      <fill>
        <patternFill>
          <bgColor rgb="FF99FF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CFFCC"/>
        </patternFill>
      </fill>
    </dxf>
    <dxf>
      <fill>
        <patternFill>
          <bgColor rgb="FFDDDDDD"/>
        </patternFill>
      </fill>
    </dxf>
    <dxf>
      <fill>
        <patternFill>
          <bgColor rgb="FFFFCCCC"/>
        </patternFill>
      </fill>
    </dxf>
    <dxf>
      <fill>
        <patternFill>
          <bgColor rgb="FFCCECFF"/>
        </patternFill>
      </fill>
    </dxf>
    <dxf>
      <fill>
        <patternFill>
          <bgColor rgb="FFFFCCCC"/>
        </patternFill>
      </fill>
    </dxf>
    <dxf>
      <fill>
        <patternFill>
          <bgColor rgb="FFCCECFF"/>
        </patternFill>
      </fill>
    </dxf>
    <dxf>
      <fill>
        <patternFill>
          <bgColor rgb="FFCCFFCC"/>
        </patternFill>
      </fill>
    </dxf>
    <dxf>
      <fill>
        <patternFill>
          <bgColor rgb="FFDDDDDD"/>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DDDDDD"/>
        </patternFill>
      </fill>
    </dxf>
    <dxf>
      <fill>
        <patternFill>
          <bgColor rgb="FFCCFFCC"/>
        </patternFill>
      </fill>
    </dxf>
    <dxf>
      <fill>
        <patternFill>
          <bgColor rgb="FFCCECFF"/>
        </patternFill>
      </fill>
    </dxf>
    <dxf>
      <fill>
        <patternFill>
          <bgColor rgb="FFFFCCCC"/>
        </patternFill>
      </fill>
    </dxf>
    <dxf>
      <font>
        <color rgb="FF0070C0"/>
      </font>
    </dxf>
    <dxf>
      <font>
        <color rgb="FFC00000"/>
      </font>
    </dxf>
    <dxf>
      <font>
        <color auto="1"/>
      </font>
    </dxf>
    <dxf>
      <font>
        <color auto="1"/>
      </font>
    </dxf>
    <dxf>
      <font>
        <color auto="1"/>
      </font>
    </dxf>
    <dxf>
      <font>
        <color rgb="FF0070C0"/>
      </font>
    </dxf>
    <dxf>
      <font>
        <color rgb="FFC00000"/>
      </font>
    </dxf>
    <dxf>
      <font>
        <color auto="1"/>
      </font>
    </dxf>
  </dxfs>
  <tableStyles count="0" defaultTableStyle="TableStyleMedium2" defaultPivotStyle="PivotStyleLight16"/>
  <colors>
    <mruColors>
      <color rgb="FF99FF99"/>
      <color rgb="FFCCFFCC"/>
      <color rgb="FFCCFF99"/>
      <color rgb="FF99FF33"/>
      <color rgb="FFC0C0C0"/>
      <color rgb="FFDDDDDD"/>
      <color rgb="FFEAEAEA"/>
      <color rgb="FFFFCCFF"/>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3"/>
  <sheetViews>
    <sheetView tabSelected="1" zoomScaleNormal="100" workbookViewId="0">
      <pane xSplit="1" ySplit="4" topLeftCell="B5" activePane="bottomRight" state="frozen"/>
      <selection pane="topRight" activeCell="B1" sqref="B1"/>
      <selection pane="bottomLeft" activeCell="A4" sqref="A4"/>
      <selection pane="bottomRight" activeCell="AA5" sqref="AA5"/>
    </sheetView>
  </sheetViews>
  <sheetFormatPr defaultColWidth="9" defaultRowHeight="16.5" x14ac:dyDescent="0.3"/>
  <cols>
    <col min="1" max="1" width="25.875" style="1" customWidth="1"/>
    <col min="2" max="7" width="8.375" style="1" customWidth="1"/>
    <col min="8" max="9" width="22.25" style="1" customWidth="1"/>
    <col min="10" max="10" width="12.5" style="1" hidden="1" customWidth="1"/>
    <col min="11" max="13" width="9.375" hidden="1" customWidth="1"/>
    <col min="14" max="14" width="10" hidden="1" customWidth="1"/>
    <col min="15" max="15" width="5" hidden="1" customWidth="1"/>
    <col min="16" max="16" width="10" hidden="1" customWidth="1"/>
    <col min="17" max="17" width="5" hidden="1" customWidth="1"/>
    <col min="18" max="18" width="10" hidden="1" customWidth="1"/>
    <col min="19" max="19" width="5" hidden="1" customWidth="1"/>
    <col min="20" max="20" width="10" hidden="1" customWidth="1"/>
    <col min="21" max="21" width="5" hidden="1" customWidth="1"/>
    <col min="22" max="24" width="9" hidden="1" customWidth="1"/>
    <col min="25" max="25" width="4.875" hidden="1" customWidth="1"/>
  </cols>
  <sheetData>
    <row r="1" spans="1:25" x14ac:dyDescent="0.3">
      <c r="A1" s="50" t="s">
        <v>61</v>
      </c>
      <c r="B1" s="53" t="s">
        <v>65</v>
      </c>
      <c r="C1" s="54"/>
      <c r="D1" s="54"/>
      <c r="E1" s="55"/>
      <c r="F1" s="59" t="s">
        <v>64</v>
      </c>
      <c r="G1" s="55"/>
      <c r="H1" s="60" t="s">
        <v>172</v>
      </c>
      <c r="I1" s="61"/>
      <c r="J1" s="62"/>
      <c r="K1" s="69" t="s">
        <v>18</v>
      </c>
      <c r="L1" s="70"/>
      <c r="M1" s="70"/>
      <c r="N1" s="73" t="s">
        <v>19</v>
      </c>
      <c r="O1" s="74"/>
      <c r="P1" s="73" t="s">
        <v>20</v>
      </c>
      <c r="Q1" s="74"/>
      <c r="R1" s="73" t="s">
        <v>21</v>
      </c>
      <c r="S1" s="86"/>
      <c r="T1" s="88" t="s">
        <v>171</v>
      </c>
      <c r="U1" s="86"/>
      <c r="V1" s="90" t="s">
        <v>181</v>
      </c>
      <c r="W1" s="90"/>
      <c r="X1" s="90"/>
      <c r="Y1" s="90"/>
    </row>
    <row r="2" spans="1:25" x14ac:dyDescent="0.3">
      <c r="A2" s="51"/>
      <c r="B2" s="56"/>
      <c r="C2" s="57"/>
      <c r="D2" s="57"/>
      <c r="E2" s="58"/>
      <c r="F2" s="56"/>
      <c r="G2" s="58"/>
      <c r="H2" s="63"/>
      <c r="I2" s="64"/>
      <c r="J2" s="65"/>
      <c r="K2" s="71"/>
      <c r="L2" s="72"/>
      <c r="M2" s="72"/>
      <c r="N2" s="75"/>
      <c r="O2" s="76"/>
      <c r="P2" s="75"/>
      <c r="Q2" s="76"/>
      <c r="R2" s="75"/>
      <c r="S2" s="87"/>
      <c r="T2" s="89"/>
      <c r="U2" s="87"/>
      <c r="V2" s="90"/>
      <c r="W2" s="90"/>
      <c r="X2" s="90"/>
      <c r="Y2" s="90"/>
    </row>
    <row r="3" spans="1:25" x14ac:dyDescent="0.3">
      <c r="A3" s="51"/>
      <c r="B3" s="56"/>
      <c r="C3" s="57"/>
      <c r="D3" s="57"/>
      <c r="E3" s="58"/>
      <c r="F3" s="56"/>
      <c r="G3" s="58"/>
      <c r="H3" s="66"/>
      <c r="I3" s="67"/>
      <c r="J3" s="68"/>
      <c r="K3" s="71"/>
      <c r="L3" s="72"/>
      <c r="M3" s="72"/>
      <c r="N3" s="75"/>
      <c r="O3" s="76"/>
      <c r="P3" s="75"/>
      <c r="Q3" s="76"/>
      <c r="R3" s="75"/>
      <c r="S3" s="87"/>
      <c r="T3" s="89"/>
      <c r="U3" s="87"/>
      <c r="V3" s="90"/>
      <c r="W3" s="90"/>
      <c r="X3" s="90"/>
      <c r="Y3" s="90"/>
    </row>
    <row r="4" spans="1:25" ht="17.25" thickBot="1" x14ac:dyDescent="0.35">
      <c r="A4" s="52"/>
      <c r="B4" s="6" t="s">
        <v>12</v>
      </c>
      <c r="C4" s="7" t="s">
        <v>170</v>
      </c>
      <c r="D4" s="7" t="s">
        <v>13</v>
      </c>
      <c r="E4" s="8" t="s">
        <v>14</v>
      </c>
      <c r="F4" s="6" t="s">
        <v>2</v>
      </c>
      <c r="G4" s="8" t="s">
        <v>1</v>
      </c>
      <c r="H4" s="6" t="s">
        <v>8</v>
      </c>
      <c r="I4" s="10" t="s">
        <v>9</v>
      </c>
      <c r="J4" s="7" t="s">
        <v>15</v>
      </c>
      <c r="K4" s="9" t="s">
        <v>16</v>
      </c>
      <c r="L4" s="7" t="s">
        <v>7</v>
      </c>
      <c r="M4" s="12" t="s">
        <v>17</v>
      </c>
      <c r="N4" s="6" t="s">
        <v>3</v>
      </c>
      <c r="O4" s="7" t="s">
        <v>0</v>
      </c>
      <c r="P4" s="6" t="s">
        <v>6</v>
      </c>
      <c r="Q4" s="7" t="s">
        <v>0</v>
      </c>
      <c r="R4" s="6" t="s">
        <v>3</v>
      </c>
      <c r="S4" s="8" t="s">
        <v>0</v>
      </c>
      <c r="T4" s="9" t="s">
        <v>5</v>
      </c>
      <c r="U4" s="8" t="s">
        <v>4</v>
      </c>
      <c r="V4" s="90"/>
      <c r="W4" s="90"/>
      <c r="X4" s="90"/>
      <c r="Y4" s="90"/>
    </row>
    <row r="5" spans="1:25" ht="20.25" x14ac:dyDescent="0.3">
      <c r="A5" s="91" t="s">
        <v>67</v>
      </c>
      <c r="B5" s="92">
        <v>1.2838005040801701</v>
      </c>
      <c r="C5" s="93"/>
      <c r="D5" s="93"/>
      <c r="E5" s="94"/>
      <c r="F5" s="92">
        <v>1.07068689793602</v>
      </c>
      <c r="G5" s="95">
        <v>0.94425825295807797</v>
      </c>
      <c r="H5" s="96">
        <v>898990</v>
      </c>
      <c r="I5" s="97">
        <v>757910</v>
      </c>
      <c r="J5" s="39"/>
      <c r="K5" s="36" t="e">
        <f>VALUE(#REF!)</f>
        <v>#REF!</v>
      </c>
      <c r="L5" s="3" t="e">
        <f>VALUE(#REF!)</f>
        <v>#REF!</v>
      </c>
      <c r="M5" s="36" t="e">
        <f>VALUE(#REF!*2)</f>
        <v>#REF!</v>
      </c>
      <c r="N5" s="25">
        <f t="shared" ref="N5:N38" si="0">(I5/B5)/100</f>
        <v>5903.6431095891703</v>
      </c>
      <c r="O5" s="23">
        <f>RANK(N5,$N$5:$N$41,1)</f>
        <v>15</v>
      </c>
      <c r="P5" s="25">
        <f t="shared" ref="P5:P38" si="1">(I5/F5)/100</f>
        <v>7078.7267637348978</v>
      </c>
      <c r="Q5" s="23">
        <f t="shared" ref="Q5:Q32" si="2">RANK(P5,$P$5:$P$128,1)</f>
        <v>93</v>
      </c>
      <c r="R5" s="25">
        <f t="shared" ref="R5:R38" si="3">(I5/G5)/100</f>
        <v>8026.5117898169838</v>
      </c>
      <c r="S5" s="23">
        <f t="shared" ref="S5:S32" si="4">RANK(R5,$R$5:$R$128,1)</f>
        <v>102</v>
      </c>
      <c r="T5" s="25" t="e">
        <f t="shared" ref="T5:T38" si="5">((I5+K5+M5+L5)/((B5+F5+G5)/3))/100</f>
        <v>#REF!</v>
      </c>
      <c r="U5" s="23" t="e">
        <f>RANK(T5,$T$5:$T$41,1)</f>
        <v>#REF!</v>
      </c>
      <c r="V5" s="77" t="s">
        <v>210</v>
      </c>
      <c r="W5" s="78"/>
      <c r="X5" s="78"/>
      <c r="Y5" s="79"/>
    </row>
    <row r="6" spans="1:25" ht="20.25" x14ac:dyDescent="0.3">
      <c r="A6" s="98" t="s">
        <v>151</v>
      </c>
      <c r="B6" s="99">
        <v>1.2564004648309099</v>
      </c>
      <c r="C6" s="100"/>
      <c r="D6" s="100"/>
      <c r="E6" s="101"/>
      <c r="F6" s="99">
        <v>1.16183410892413</v>
      </c>
      <c r="G6" s="102">
        <v>1.7299740746791701</v>
      </c>
      <c r="H6" s="103">
        <v>1219980</v>
      </c>
      <c r="I6" s="104">
        <v>1182030</v>
      </c>
      <c r="J6" s="40"/>
      <c r="K6" s="37" t="e">
        <f>VALUE(#REF!)</f>
        <v>#REF!</v>
      </c>
      <c r="L6" s="34" t="e">
        <f>VALUE(#REF!)</f>
        <v>#REF!</v>
      </c>
      <c r="M6" s="37" t="e">
        <f>VALUE(#REF!*2)</f>
        <v>#REF!</v>
      </c>
      <c r="N6" s="26">
        <f t="shared" ref="N6:N7" si="6">(I6/B6)/100</f>
        <v>9408.0671974208562</v>
      </c>
      <c r="O6" s="22">
        <f t="shared" ref="O6:O7" si="7">RANK(N6,$N$5:$N$41,1)</f>
        <v>32</v>
      </c>
      <c r="P6" s="26">
        <f t="shared" ref="P6:P7" si="8">(I6/F6)/100</f>
        <v>10173.82766541922</v>
      </c>
      <c r="Q6" s="22">
        <f t="shared" ref="Q6:Q7" si="9">RANK(P6,$P$5:$P$128,1)</f>
        <v>107</v>
      </c>
      <c r="R6" s="26">
        <f t="shared" ref="R6:R7" si="10">(I6/G6)/100</f>
        <v>6832.6457448167921</v>
      </c>
      <c r="S6" s="22">
        <f t="shared" ref="S6:S7" si="11">RANK(R6,$R$5:$R$128,1)</f>
        <v>95</v>
      </c>
      <c r="T6" s="26" t="e">
        <f t="shared" ref="T6:T7" si="12">((I6+K6+M6+L6)/((B6+F6+G6)/3))/100</f>
        <v>#REF!</v>
      </c>
      <c r="U6" s="22" t="e">
        <f t="shared" ref="U6:U7" si="13">RANK(T6,$T$5:$T$41,1)</f>
        <v>#REF!</v>
      </c>
      <c r="V6" s="80"/>
      <c r="W6" s="81"/>
      <c r="X6" s="81"/>
      <c r="Y6" s="82"/>
    </row>
    <row r="7" spans="1:25" ht="20.25" x14ac:dyDescent="0.3">
      <c r="A7" s="98" t="s">
        <v>152</v>
      </c>
      <c r="B7" s="99">
        <v>1.22528370069766</v>
      </c>
      <c r="C7" s="100"/>
      <c r="D7" s="100"/>
      <c r="E7" s="101"/>
      <c r="F7" s="99">
        <v>1.1194824711120299</v>
      </c>
      <c r="G7" s="102">
        <v>1.3264531680009599</v>
      </c>
      <c r="H7" s="103">
        <v>989990</v>
      </c>
      <c r="I7" s="104">
        <v>925170</v>
      </c>
      <c r="J7" s="40"/>
      <c r="K7" s="37" t="e">
        <f>VALUE(#REF!)</f>
        <v>#REF!</v>
      </c>
      <c r="L7" s="34" t="e">
        <f>VALUE(#REF!)</f>
        <v>#REF!</v>
      </c>
      <c r="M7" s="37" t="e">
        <f>VALUE(#REF!*2)</f>
        <v>#REF!</v>
      </c>
      <c r="N7" s="26">
        <f t="shared" si="6"/>
        <v>7550.6594878657143</v>
      </c>
      <c r="O7" s="22">
        <f t="shared" si="7"/>
        <v>22</v>
      </c>
      <c r="P7" s="26">
        <f t="shared" si="8"/>
        <v>8264.2651749695469</v>
      </c>
      <c r="Q7" s="22">
        <f t="shared" si="9"/>
        <v>102</v>
      </c>
      <c r="R7" s="26">
        <f t="shared" si="10"/>
        <v>6974.7656556490692</v>
      </c>
      <c r="S7" s="22">
        <f t="shared" si="11"/>
        <v>96</v>
      </c>
      <c r="T7" s="26" t="e">
        <f t="shared" si="12"/>
        <v>#REF!</v>
      </c>
      <c r="U7" s="22" t="e">
        <f t="shared" si="13"/>
        <v>#REF!</v>
      </c>
      <c r="V7" s="80"/>
      <c r="W7" s="81"/>
      <c r="X7" s="81"/>
      <c r="Y7" s="82"/>
    </row>
    <row r="8" spans="1:25" ht="20.25" x14ac:dyDescent="0.3">
      <c r="A8" s="105" t="s">
        <v>68</v>
      </c>
      <c r="B8" s="99">
        <v>1.21429630526669</v>
      </c>
      <c r="C8" s="100">
        <v>1.1550062695355301</v>
      </c>
      <c r="D8" s="100"/>
      <c r="E8" s="101"/>
      <c r="F8" s="99">
        <v>0.91761021035575197</v>
      </c>
      <c r="G8" s="102">
        <v>0.74917092916671302</v>
      </c>
      <c r="H8" s="103">
        <v>582220</v>
      </c>
      <c r="I8" s="104">
        <v>530380</v>
      </c>
      <c r="J8" s="40"/>
      <c r="K8" s="37" t="e">
        <f>VALUE(#REF!)</f>
        <v>#REF!</v>
      </c>
      <c r="L8" s="34" t="e">
        <f>VALUE(#REF!)</f>
        <v>#REF!</v>
      </c>
      <c r="M8" s="37" t="e">
        <f>VALUE(#REF!*2)</f>
        <v>#REF!</v>
      </c>
      <c r="N8" s="26">
        <f t="shared" si="0"/>
        <v>4367.7971982589142</v>
      </c>
      <c r="O8" s="22">
        <f>RANK(N8,$N$5:$N$41,1)</f>
        <v>5</v>
      </c>
      <c r="P8" s="26">
        <f t="shared" si="1"/>
        <v>5780.0141499556203</v>
      </c>
      <c r="Q8" s="22">
        <f t="shared" si="2"/>
        <v>84</v>
      </c>
      <c r="R8" s="26">
        <f t="shared" si="3"/>
        <v>7079.5592748096942</v>
      </c>
      <c r="S8" s="22">
        <f t="shared" si="4"/>
        <v>98</v>
      </c>
      <c r="T8" s="26" t="e">
        <f t="shared" si="5"/>
        <v>#REF!</v>
      </c>
      <c r="U8" s="22" t="e">
        <f>RANK(T8,$T$5:$T$41,1)</f>
        <v>#REF!</v>
      </c>
      <c r="V8" s="80"/>
      <c r="W8" s="81"/>
      <c r="X8" s="81"/>
      <c r="Y8" s="82"/>
    </row>
    <row r="9" spans="1:25" ht="20.25" x14ac:dyDescent="0.3">
      <c r="A9" s="106" t="s">
        <v>69</v>
      </c>
      <c r="B9" s="107">
        <v>1.2003086028542858</v>
      </c>
      <c r="C9" s="108">
        <v>1.1411532645245801</v>
      </c>
      <c r="D9" s="108"/>
      <c r="E9" s="109"/>
      <c r="F9" s="107">
        <v>0.99104576493132801</v>
      </c>
      <c r="G9" s="110">
        <v>1.4876685612023299</v>
      </c>
      <c r="H9" s="111">
        <v>1034000</v>
      </c>
      <c r="I9" s="112">
        <v>1011900</v>
      </c>
      <c r="J9" s="41" t="s">
        <v>154</v>
      </c>
      <c r="K9" s="28" t="e">
        <f>VALUE(#REF!)</f>
        <v>#REF!</v>
      </c>
      <c r="L9" s="24" t="e">
        <f>VALUE(#REF!)</f>
        <v>#REF!</v>
      </c>
      <c r="M9" s="28" t="e">
        <f>VALUE(#REF!*2)</f>
        <v>#REF!</v>
      </c>
      <c r="N9" s="26">
        <f t="shared" si="0"/>
        <v>8430.3319795737734</v>
      </c>
      <c r="O9" s="22">
        <f>RANK(N9,$N$5:$N$41,1)</f>
        <v>29</v>
      </c>
      <c r="P9" s="26">
        <f t="shared" si="1"/>
        <v>10210.426559565763</v>
      </c>
      <c r="Q9" s="22">
        <f t="shared" si="2"/>
        <v>108</v>
      </c>
      <c r="R9" s="26">
        <f t="shared" si="3"/>
        <v>6801.9182927559141</v>
      </c>
      <c r="S9" s="22">
        <f t="shared" si="4"/>
        <v>94</v>
      </c>
      <c r="T9" s="26" t="e">
        <f t="shared" si="5"/>
        <v>#REF!</v>
      </c>
      <c r="U9" s="22" t="e">
        <f>RANK(T9,$T$5:$T$41,1)</f>
        <v>#REF!</v>
      </c>
      <c r="V9" s="80"/>
      <c r="W9" s="81"/>
      <c r="X9" s="81"/>
      <c r="Y9" s="82"/>
    </row>
    <row r="10" spans="1:25" ht="20.25" x14ac:dyDescent="0.3">
      <c r="A10" s="106" t="s">
        <v>70</v>
      </c>
      <c r="B10" s="107">
        <v>1.15101238190726</v>
      </c>
      <c r="C10" s="108">
        <v>1.09233175147936</v>
      </c>
      <c r="D10" s="108"/>
      <c r="E10" s="109"/>
      <c r="F10" s="107">
        <v>0.97513892701582505</v>
      </c>
      <c r="G10" s="110">
        <v>1.14056967530096</v>
      </c>
      <c r="H10" s="111"/>
      <c r="I10" s="112"/>
      <c r="J10" s="41" t="s">
        <v>154</v>
      </c>
      <c r="K10" s="28" t="e">
        <f>VALUE(#REF!)</f>
        <v>#REF!</v>
      </c>
      <c r="L10" s="24" t="e">
        <f>VALUE(#REF!)</f>
        <v>#REF!</v>
      </c>
      <c r="M10" s="28" t="e">
        <f>VALUE(#REF!*2)</f>
        <v>#REF!</v>
      </c>
      <c r="N10" s="26"/>
      <c r="O10" s="22"/>
      <c r="P10" s="26"/>
      <c r="Q10" s="22"/>
      <c r="R10" s="26"/>
      <c r="S10" s="22"/>
      <c r="T10" s="26"/>
      <c r="U10" s="22"/>
      <c r="V10" s="80"/>
      <c r="W10" s="81"/>
      <c r="X10" s="81"/>
      <c r="Y10" s="82"/>
    </row>
    <row r="11" spans="1:25" ht="20.25" x14ac:dyDescent="0.3">
      <c r="A11" s="106" t="s">
        <v>71</v>
      </c>
      <c r="B11" s="107">
        <v>1.1370571218827401</v>
      </c>
      <c r="C11" s="108"/>
      <c r="D11" s="108"/>
      <c r="E11" s="109"/>
      <c r="F11" s="107">
        <v>1.0970293983067301</v>
      </c>
      <c r="G11" s="110">
        <v>0.84677516287485899</v>
      </c>
      <c r="H11" s="111">
        <v>468990</v>
      </c>
      <c r="I11" s="112">
        <v>468640</v>
      </c>
      <c r="J11" s="41"/>
      <c r="K11" s="28" t="e">
        <f>VALUE(#REF!)</f>
        <v>#REF!</v>
      </c>
      <c r="L11" s="24" t="e">
        <f>VALUE(#REF!)</f>
        <v>#REF!</v>
      </c>
      <c r="M11" s="28" t="e">
        <f>VALUE(#REF!*2)</f>
        <v>#REF!</v>
      </c>
      <c r="N11" s="26">
        <f t="shared" si="0"/>
        <v>4121.5167732648779</v>
      </c>
      <c r="O11" s="22">
        <f t="shared" ref="O11:O17" si="14">RANK(N11,$N$5:$N$41,1)</f>
        <v>3</v>
      </c>
      <c r="P11" s="26">
        <f t="shared" si="1"/>
        <v>4271.9001033458908</v>
      </c>
      <c r="Q11" s="22">
        <f t="shared" si="2"/>
        <v>67</v>
      </c>
      <c r="R11" s="26">
        <f t="shared" si="3"/>
        <v>5534.4089027001628</v>
      </c>
      <c r="S11" s="22">
        <f t="shared" si="4"/>
        <v>85</v>
      </c>
      <c r="T11" s="26" t="e">
        <f t="shared" si="5"/>
        <v>#REF!</v>
      </c>
      <c r="U11" s="22" t="e">
        <f t="shared" ref="U11:U17" si="15">RANK(T11,$T$5:$T$41,1)</f>
        <v>#REF!</v>
      </c>
      <c r="V11" s="80"/>
      <c r="W11" s="81"/>
      <c r="X11" s="81"/>
      <c r="Y11" s="82"/>
    </row>
    <row r="12" spans="1:25" ht="20.25" x14ac:dyDescent="0.3">
      <c r="A12" s="106" t="s">
        <v>72</v>
      </c>
      <c r="B12" s="107">
        <v>1.13203125716798</v>
      </c>
      <c r="C12" s="108"/>
      <c r="D12" s="108"/>
      <c r="E12" s="109"/>
      <c r="F12" s="107">
        <v>1.1258599341778699</v>
      </c>
      <c r="G12" s="110">
        <v>1.75178149950004</v>
      </c>
      <c r="H12" s="111">
        <v>1030420</v>
      </c>
      <c r="I12" s="112">
        <v>948890</v>
      </c>
      <c r="J12" s="41"/>
      <c r="K12" s="28" t="e">
        <f>VALUE(#REF!)</f>
        <v>#REF!</v>
      </c>
      <c r="L12" s="24" t="e">
        <f>VALUE(#REF!)</f>
        <v>#REF!</v>
      </c>
      <c r="M12" s="28" t="e">
        <f>VALUE(#REF!*2)</f>
        <v>#REF!</v>
      </c>
      <c r="N12" s="26">
        <f t="shared" si="0"/>
        <v>8382.1890428525148</v>
      </c>
      <c r="O12" s="22">
        <f t="shared" si="14"/>
        <v>28</v>
      </c>
      <c r="P12" s="26">
        <f t="shared" si="1"/>
        <v>8428.1354295896708</v>
      </c>
      <c r="Q12" s="22">
        <f t="shared" si="2"/>
        <v>105</v>
      </c>
      <c r="R12" s="26">
        <f t="shared" si="3"/>
        <v>5416.7143577598799</v>
      </c>
      <c r="S12" s="22">
        <f t="shared" si="4"/>
        <v>83</v>
      </c>
      <c r="T12" s="26" t="e">
        <f t="shared" si="5"/>
        <v>#REF!</v>
      </c>
      <c r="U12" s="22" t="e">
        <f t="shared" si="15"/>
        <v>#REF!</v>
      </c>
      <c r="V12" s="80"/>
      <c r="W12" s="81"/>
      <c r="X12" s="81"/>
      <c r="Y12" s="82"/>
    </row>
    <row r="13" spans="1:25" ht="20.25" x14ac:dyDescent="0.3">
      <c r="A13" s="106" t="s">
        <v>73</v>
      </c>
      <c r="B13" s="107">
        <v>1.1180152716907099</v>
      </c>
      <c r="C13" s="108"/>
      <c r="D13" s="108"/>
      <c r="E13" s="109"/>
      <c r="F13" s="107">
        <v>1.1083427765346701</v>
      </c>
      <c r="G13" s="110">
        <v>1.3835539769096299</v>
      </c>
      <c r="H13" s="111">
        <v>688160</v>
      </c>
      <c r="I13" s="112">
        <v>699100</v>
      </c>
      <c r="J13" s="41" t="s">
        <v>182</v>
      </c>
      <c r="K13" s="28" t="e">
        <f>VALUE(#REF!)</f>
        <v>#REF!</v>
      </c>
      <c r="L13" s="24" t="e">
        <f>VALUE(#REF!)</f>
        <v>#REF!</v>
      </c>
      <c r="M13" s="28" t="e">
        <f>VALUE(#REF!*2)</f>
        <v>#REF!</v>
      </c>
      <c r="N13" s="26">
        <f t="shared" si="0"/>
        <v>6253.0451748015157</v>
      </c>
      <c r="O13" s="22">
        <f t="shared" si="14"/>
        <v>17</v>
      </c>
      <c r="P13" s="26">
        <f t="shared" si="1"/>
        <v>6307.6154309030353</v>
      </c>
      <c r="Q13" s="22">
        <f t="shared" si="2"/>
        <v>89</v>
      </c>
      <c r="R13" s="26">
        <f t="shared" si="3"/>
        <v>5052.928990609691</v>
      </c>
      <c r="S13" s="22">
        <f t="shared" si="4"/>
        <v>75</v>
      </c>
      <c r="T13" s="26" t="e">
        <f t="shared" si="5"/>
        <v>#REF!</v>
      </c>
      <c r="U13" s="22" t="e">
        <f t="shared" si="15"/>
        <v>#REF!</v>
      </c>
      <c r="V13" s="80"/>
      <c r="W13" s="81"/>
      <c r="X13" s="81"/>
      <c r="Y13" s="82"/>
    </row>
    <row r="14" spans="1:25" ht="20.25" x14ac:dyDescent="0.3">
      <c r="A14" s="113" t="s">
        <v>74</v>
      </c>
      <c r="B14" s="107">
        <v>1.11062532630174</v>
      </c>
      <c r="C14" s="108"/>
      <c r="D14" s="108"/>
      <c r="E14" s="109"/>
      <c r="F14" s="107">
        <v>1.07860224672897</v>
      </c>
      <c r="G14" s="110">
        <v>0.70092963376676598</v>
      </c>
      <c r="H14" s="111">
        <v>361310</v>
      </c>
      <c r="I14" s="112">
        <v>343790</v>
      </c>
      <c r="J14" s="41"/>
      <c r="K14" s="28" t="e">
        <f>VALUE(#REF!)</f>
        <v>#REF!</v>
      </c>
      <c r="L14" s="24" t="e">
        <f>VALUE(#REF!)</f>
        <v>#REF!</v>
      </c>
      <c r="M14" s="28" t="e">
        <f>VALUE(#REF!*2)</f>
        <v>#REF!</v>
      </c>
      <c r="N14" s="26">
        <f t="shared" si="0"/>
        <v>3095.4633561687529</v>
      </c>
      <c r="O14" s="22">
        <f t="shared" si="14"/>
        <v>2</v>
      </c>
      <c r="P14" s="26">
        <f t="shared" si="1"/>
        <v>3187.3658806348394</v>
      </c>
      <c r="Q14" s="22">
        <f t="shared" si="2"/>
        <v>51</v>
      </c>
      <c r="R14" s="26">
        <f t="shared" si="3"/>
        <v>4904.7719405511107</v>
      </c>
      <c r="S14" s="22">
        <f t="shared" si="4"/>
        <v>72</v>
      </c>
      <c r="T14" s="26" t="e">
        <f t="shared" si="5"/>
        <v>#REF!</v>
      </c>
      <c r="U14" s="22" t="e">
        <f t="shared" si="15"/>
        <v>#REF!</v>
      </c>
      <c r="V14" s="80"/>
      <c r="W14" s="81"/>
      <c r="X14" s="81"/>
      <c r="Y14" s="82"/>
    </row>
    <row r="15" spans="1:25" ht="20.25" x14ac:dyDescent="0.3">
      <c r="A15" s="106" t="s">
        <v>59</v>
      </c>
      <c r="B15" s="107">
        <v>1.1064761109635568</v>
      </c>
      <c r="C15" s="108">
        <v>1.0457167670480936</v>
      </c>
      <c r="D15" s="108"/>
      <c r="E15" s="109"/>
      <c r="F15" s="107">
        <v>1.2053278869572399</v>
      </c>
      <c r="G15" s="110">
        <v>1.5657916059833701</v>
      </c>
      <c r="H15" s="111">
        <v>1039750</v>
      </c>
      <c r="I15" s="112">
        <v>1239510</v>
      </c>
      <c r="J15" s="41" t="s">
        <v>174</v>
      </c>
      <c r="K15" s="28" t="e">
        <f>VALUE(#REF!+#REF!)</f>
        <v>#REF!</v>
      </c>
      <c r="L15" s="24" t="e">
        <f>VALUE(#REF!)</f>
        <v>#REF!</v>
      </c>
      <c r="M15" s="28" t="e">
        <f>VALUE(#REF!*2)</f>
        <v>#REF!</v>
      </c>
      <c r="N15" s="26">
        <f t="shared" si="0"/>
        <v>11202.320481375715</v>
      </c>
      <c r="O15" s="22">
        <f t="shared" si="14"/>
        <v>33</v>
      </c>
      <c r="P15" s="26">
        <f t="shared" si="1"/>
        <v>10283.591821052531</v>
      </c>
      <c r="Q15" s="22">
        <f t="shared" si="2"/>
        <v>109</v>
      </c>
      <c r="R15" s="26">
        <f t="shared" si="3"/>
        <v>7916.1875390278756</v>
      </c>
      <c r="S15" s="22">
        <f t="shared" si="4"/>
        <v>101</v>
      </c>
      <c r="T15" s="26" t="e">
        <f t="shared" si="5"/>
        <v>#REF!</v>
      </c>
      <c r="U15" s="22" t="e">
        <f t="shared" si="15"/>
        <v>#REF!</v>
      </c>
      <c r="V15" s="80"/>
      <c r="W15" s="81"/>
      <c r="X15" s="81"/>
      <c r="Y15" s="82"/>
    </row>
    <row r="16" spans="1:25" ht="20.25" x14ac:dyDescent="0.3">
      <c r="A16" s="106" t="s">
        <v>27</v>
      </c>
      <c r="B16" s="107">
        <v>1.098784618633134</v>
      </c>
      <c r="C16" s="108">
        <v>1.0409276083858903</v>
      </c>
      <c r="D16" s="108"/>
      <c r="E16" s="109"/>
      <c r="F16" s="107">
        <v>1.17583209876543</v>
      </c>
      <c r="G16" s="110">
        <v>1.5584060079530699</v>
      </c>
      <c r="H16" s="111">
        <v>688590</v>
      </c>
      <c r="I16" s="112">
        <v>734020</v>
      </c>
      <c r="J16" s="41" t="s">
        <v>183</v>
      </c>
      <c r="K16" s="28" t="e">
        <f>VALUE(#REF!+#REF!)</f>
        <v>#REF!</v>
      </c>
      <c r="L16" s="24" t="e">
        <f>VALUE(#REF!)</f>
        <v>#REF!</v>
      </c>
      <c r="M16" s="28" t="e">
        <f>VALUE(#REF!*2)</f>
        <v>#REF!</v>
      </c>
      <c r="N16" s="26">
        <f t="shared" si="0"/>
        <v>6680.2900910016933</v>
      </c>
      <c r="O16" s="22">
        <f t="shared" si="14"/>
        <v>19</v>
      </c>
      <c r="P16" s="26">
        <f t="shared" si="1"/>
        <v>6242.5579363812867</v>
      </c>
      <c r="Q16" s="22">
        <f t="shared" si="2"/>
        <v>88</v>
      </c>
      <c r="R16" s="26">
        <f t="shared" si="3"/>
        <v>4710.0691107070243</v>
      </c>
      <c r="S16" s="22">
        <f t="shared" si="4"/>
        <v>67</v>
      </c>
      <c r="T16" s="26" t="e">
        <f t="shared" si="5"/>
        <v>#REF!</v>
      </c>
      <c r="U16" s="22" t="e">
        <f t="shared" si="15"/>
        <v>#REF!</v>
      </c>
      <c r="V16" s="80"/>
      <c r="W16" s="81"/>
      <c r="X16" s="81"/>
      <c r="Y16" s="82"/>
    </row>
    <row r="17" spans="1:25" ht="20.25" x14ac:dyDescent="0.3">
      <c r="A17" s="106" t="s">
        <v>28</v>
      </c>
      <c r="B17" s="107">
        <v>1.098784618633134</v>
      </c>
      <c r="C17" s="108">
        <v>1.0409276083858909</v>
      </c>
      <c r="D17" s="108"/>
      <c r="E17" s="109"/>
      <c r="F17" s="107">
        <v>1.17583209876543</v>
      </c>
      <c r="G17" s="110">
        <v>1.5584060079530699</v>
      </c>
      <c r="H17" s="111">
        <v>654680</v>
      </c>
      <c r="I17" s="112">
        <v>696900</v>
      </c>
      <c r="J17" s="41" t="s">
        <v>175</v>
      </c>
      <c r="K17" s="28" t="e">
        <f>VALUE(#REF!+#REF!)</f>
        <v>#REF!</v>
      </c>
      <c r="L17" s="24" t="e">
        <f>VALUE(#REF!)</f>
        <v>#REF!</v>
      </c>
      <c r="M17" s="28" t="e">
        <f>VALUE(#REF!*2)</f>
        <v>#REF!</v>
      </c>
      <c r="N17" s="26">
        <f t="shared" si="0"/>
        <v>6342.4622822526362</v>
      </c>
      <c r="O17" s="22">
        <f t="shared" si="14"/>
        <v>18</v>
      </c>
      <c r="P17" s="26">
        <f t="shared" si="1"/>
        <v>5926.8666056294351</v>
      </c>
      <c r="Q17" s="22">
        <f t="shared" si="2"/>
        <v>85</v>
      </c>
      <c r="R17" s="26">
        <f t="shared" si="3"/>
        <v>4471.8770105061512</v>
      </c>
      <c r="S17" s="22">
        <f t="shared" si="4"/>
        <v>59</v>
      </c>
      <c r="T17" s="26" t="e">
        <f t="shared" si="5"/>
        <v>#REF!</v>
      </c>
      <c r="U17" s="22" t="e">
        <f t="shared" si="15"/>
        <v>#REF!</v>
      </c>
      <c r="V17" s="80"/>
      <c r="W17" s="81"/>
      <c r="X17" s="81"/>
      <c r="Y17" s="82"/>
    </row>
    <row r="18" spans="1:25" ht="20.25" x14ac:dyDescent="0.3">
      <c r="A18" s="106" t="s">
        <v>29</v>
      </c>
      <c r="B18" s="107">
        <v>1.0938301951090807</v>
      </c>
      <c r="C18" s="108">
        <v>1.0371285963253152</v>
      </c>
      <c r="D18" s="108"/>
      <c r="E18" s="109"/>
      <c r="F18" s="107">
        <v>1.1660529957325201</v>
      </c>
      <c r="G18" s="110">
        <v>1.55953650271151</v>
      </c>
      <c r="H18" s="111"/>
      <c r="I18" s="112"/>
      <c r="J18" s="41" t="s">
        <v>154</v>
      </c>
      <c r="K18" s="28" t="e">
        <f>VALUE(#REF!+#REF!)</f>
        <v>#REF!</v>
      </c>
      <c r="L18" s="24" t="e">
        <f>VALUE(#REF!)</f>
        <v>#REF!</v>
      </c>
      <c r="M18" s="28" t="e">
        <f>VALUE(#REF!*2)</f>
        <v>#REF!</v>
      </c>
      <c r="N18" s="26"/>
      <c r="O18" s="22"/>
      <c r="P18" s="26"/>
      <c r="Q18" s="22"/>
      <c r="R18" s="26"/>
      <c r="S18" s="22"/>
      <c r="T18" s="26"/>
      <c r="U18" s="22"/>
      <c r="V18" s="80"/>
      <c r="W18" s="81"/>
      <c r="X18" s="81"/>
      <c r="Y18" s="82"/>
    </row>
    <row r="19" spans="1:25" ht="20.25" x14ac:dyDescent="0.3">
      <c r="A19" s="106" t="s">
        <v>58</v>
      </c>
      <c r="B19" s="107">
        <v>1.0865638831806934</v>
      </c>
      <c r="C19" s="108">
        <v>1.0250080317838786</v>
      </c>
      <c r="D19" s="108"/>
      <c r="E19" s="109"/>
      <c r="F19" s="107">
        <v>1.1421689099235499</v>
      </c>
      <c r="G19" s="110">
        <v>1.5149598987334001</v>
      </c>
      <c r="H19" s="111">
        <v>870950</v>
      </c>
      <c r="I19" s="112">
        <v>882290</v>
      </c>
      <c r="J19" s="41" t="s">
        <v>184</v>
      </c>
      <c r="K19" s="28" t="e">
        <f>VALUE(#REF!+#REF!)</f>
        <v>#REF!</v>
      </c>
      <c r="L19" s="24" t="e">
        <f>VALUE(#REF!)</f>
        <v>#REF!</v>
      </c>
      <c r="M19" s="28" t="e">
        <f>VALUE(#REF!*2)</f>
        <v>#REF!</v>
      </c>
      <c r="N19" s="26">
        <f t="shared" si="0"/>
        <v>8120.0011675086835</v>
      </c>
      <c r="O19" s="22">
        <f>RANK(N19,$N$5:$N$41,1)</f>
        <v>25</v>
      </c>
      <c r="P19" s="26">
        <f t="shared" si="1"/>
        <v>7724.6893374033025</v>
      </c>
      <c r="Q19" s="22">
        <f t="shared" si="2"/>
        <v>98</v>
      </c>
      <c r="R19" s="26">
        <f t="shared" si="3"/>
        <v>5823.8505239488441</v>
      </c>
      <c r="S19" s="22">
        <f t="shared" si="4"/>
        <v>89</v>
      </c>
      <c r="T19" s="26" t="e">
        <f t="shared" si="5"/>
        <v>#REF!</v>
      </c>
      <c r="U19" s="22" t="e">
        <f>RANK(T19,$T$5:$T$41,1)</f>
        <v>#REF!</v>
      </c>
      <c r="V19" s="80"/>
      <c r="W19" s="81"/>
      <c r="X19" s="81"/>
      <c r="Y19" s="82"/>
    </row>
    <row r="20" spans="1:25" ht="20.25" x14ac:dyDescent="0.3">
      <c r="A20" s="106" t="s">
        <v>57</v>
      </c>
      <c r="B20" s="107">
        <v>1.0865638831806934</v>
      </c>
      <c r="C20" s="108">
        <v>1.0250080317838786</v>
      </c>
      <c r="D20" s="108"/>
      <c r="E20" s="109"/>
      <c r="F20" s="107">
        <v>1.1421689099235499</v>
      </c>
      <c r="G20" s="110">
        <v>1.5149598987334001</v>
      </c>
      <c r="H20" s="111">
        <v>841620</v>
      </c>
      <c r="I20" s="112">
        <v>850490</v>
      </c>
      <c r="J20" s="41" t="s">
        <v>184</v>
      </c>
      <c r="K20" s="28" t="e">
        <f>VALUE(#REF!+#REF!)</f>
        <v>#REF!</v>
      </c>
      <c r="L20" s="24" t="e">
        <f>VALUE(#REF!)</f>
        <v>#REF!</v>
      </c>
      <c r="M20" s="28" t="e">
        <f>VALUE(#REF!*2)</f>
        <v>#REF!</v>
      </c>
      <c r="N20" s="26">
        <f t="shared" si="0"/>
        <v>7827.3354486103899</v>
      </c>
      <c r="O20" s="22">
        <f>RANK(N20,$N$5:$N$41,1)</f>
        <v>24</v>
      </c>
      <c r="P20" s="26">
        <f t="shared" si="1"/>
        <v>7446.2716732232439</v>
      </c>
      <c r="Q20" s="22">
        <f t="shared" si="2"/>
        <v>96</v>
      </c>
      <c r="R20" s="26">
        <f t="shared" si="3"/>
        <v>5613.9439777320977</v>
      </c>
      <c r="S20" s="22">
        <f t="shared" si="4"/>
        <v>87</v>
      </c>
      <c r="T20" s="26" t="e">
        <f t="shared" si="5"/>
        <v>#REF!</v>
      </c>
      <c r="U20" s="22" t="e">
        <f>RANK(T20,$T$5:$T$41,1)</f>
        <v>#REF!</v>
      </c>
      <c r="V20" s="80"/>
      <c r="W20" s="81"/>
      <c r="X20" s="81"/>
      <c r="Y20" s="82"/>
    </row>
    <row r="21" spans="1:25" ht="22.5" x14ac:dyDescent="0.3">
      <c r="A21" s="106" t="s">
        <v>30</v>
      </c>
      <c r="B21" s="107">
        <v>1.0856983682659986</v>
      </c>
      <c r="C21" s="108">
        <v>1.0238805520967251</v>
      </c>
      <c r="D21" s="108"/>
      <c r="E21" s="109"/>
      <c r="F21" s="107">
        <v>1.1359477124182999</v>
      </c>
      <c r="G21" s="110">
        <v>1.5225551621492199</v>
      </c>
      <c r="H21" s="111">
        <v>759470</v>
      </c>
      <c r="I21" s="112">
        <v>896710</v>
      </c>
      <c r="J21" s="42" t="s">
        <v>185</v>
      </c>
      <c r="K21" s="28" t="e">
        <f>VALUE(#REF!+#REF!)</f>
        <v>#REF!</v>
      </c>
      <c r="L21" s="24" t="e">
        <f>VALUE(#REF!)</f>
        <v>#REF!</v>
      </c>
      <c r="M21" s="28" t="e">
        <f>VALUE(#REF!*2)</f>
        <v>#REF!</v>
      </c>
      <c r="N21" s="26">
        <f t="shared" si="0"/>
        <v>8259.2921405248344</v>
      </c>
      <c r="O21" s="22">
        <f>RANK(N21,$N$5:$N$41,1)</f>
        <v>27</v>
      </c>
      <c r="P21" s="26">
        <f t="shared" si="1"/>
        <v>7893.9372842347575</v>
      </c>
      <c r="Q21" s="22">
        <f t="shared" si="2"/>
        <v>99</v>
      </c>
      <c r="R21" s="26">
        <f t="shared" si="3"/>
        <v>5889.5074693662682</v>
      </c>
      <c r="S21" s="22">
        <f t="shared" si="4"/>
        <v>90</v>
      </c>
      <c r="T21" s="26" t="e">
        <f t="shared" si="5"/>
        <v>#REF!</v>
      </c>
      <c r="U21" s="22" t="e">
        <f>RANK(T21,$T$5:$T$41,1)</f>
        <v>#REF!</v>
      </c>
      <c r="V21" s="80"/>
      <c r="W21" s="81"/>
      <c r="X21" s="81"/>
      <c r="Y21" s="82"/>
    </row>
    <row r="22" spans="1:25" ht="22.5" x14ac:dyDescent="0.3">
      <c r="A22" s="106" t="s">
        <v>31</v>
      </c>
      <c r="B22" s="107">
        <v>1.0856983682659986</v>
      </c>
      <c r="C22" s="108">
        <v>1.0238805520967251</v>
      </c>
      <c r="D22" s="108"/>
      <c r="E22" s="109"/>
      <c r="F22" s="107">
        <v>1.1359477124182999</v>
      </c>
      <c r="G22" s="110">
        <v>1.5225551621492199</v>
      </c>
      <c r="H22" s="111">
        <v>846050</v>
      </c>
      <c r="I22" s="112">
        <v>846050</v>
      </c>
      <c r="J22" s="42" t="s">
        <v>186</v>
      </c>
      <c r="K22" s="28" t="e">
        <f>VALUE(#REF!+#REF!)</f>
        <v>#REF!</v>
      </c>
      <c r="L22" s="24" t="e">
        <f>VALUE(#REF!)</f>
        <v>#REF!</v>
      </c>
      <c r="M22" s="28" t="e">
        <f>VALUE(#REF!*2)</f>
        <v>#REF!</v>
      </c>
      <c r="N22" s="26">
        <f t="shared" si="0"/>
        <v>7792.6800364566434</v>
      </c>
      <c r="O22" s="22">
        <f>RANK(N22,$N$5:$N$41,1)</f>
        <v>23</v>
      </c>
      <c r="P22" s="26">
        <f t="shared" si="1"/>
        <v>7447.9660529344119</v>
      </c>
      <c r="Q22" s="22">
        <f t="shared" si="2"/>
        <v>97</v>
      </c>
      <c r="R22" s="26">
        <f t="shared" si="3"/>
        <v>5556.777324282466</v>
      </c>
      <c r="S22" s="22">
        <f t="shared" si="4"/>
        <v>86</v>
      </c>
      <c r="T22" s="26" t="e">
        <f t="shared" si="5"/>
        <v>#REF!</v>
      </c>
      <c r="U22" s="22" t="e">
        <f>RANK(T22,$T$5:$T$41,1)</f>
        <v>#REF!</v>
      </c>
      <c r="V22" s="80"/>
      <c r="W22" s="81"/>
      <c r="X22" s="81"/>
      <c r="Y22" s="82"/>
    </row>
    <row r="23" spans="1:25" ht="20.25" x14ac:dyDescent="0.3">
      <c r="A23" s="114" t="s">
        <v>145</v>
      </c>
      <c r="B23" s="107">
        <v>1.08422471903085</v>
      </c>
      <c r="C23" s="108"/>
      <c r="D23" s="108"/>
      <c r="E23" s="109"/>
      <c r="F23" s="107">
        <v>1.0386540153686299</v>
      </c>
      <c r="G23" s="110">
        <v>0.67447945890764205</v>
      </c>
      <c r="H23" s="111">
        <v>329480</v>
      </c>
      <c r="I23" s="112">
        <v>327900</v>
      </c>
      <c r="J23" s="41"/>
      <c r="K23" s="28" t="e">
        <f>VALUE(#REF!)</f>
        <v>#REF!</v>
      </c>
      <c r="L23" s="24" t="e">
        <f>VALUE(#REF!)</f>
        <v>#REF!</v>
      </c>
      <c r="M23" s="28" t="e">
        <f>VALUE(#REF!*2)</f>
        <v>#REF!</v>
      </c>
      <c r="N23" s="26">
        <f t="shared" ref="N23" si="16">(I23/B23)/100</f>
        <v>3024.2807994001296</v>
      </c>
      <c r="O23" s="22">
        <f t="shared" ref="O23" si="17">RANK(N23,$N$5:$N$41,1)</f>
        <v>1</v>
      </c>
      <c r="P23" s="26">
        <f t="shared" ref="P23" si="18">(I23/F23)/100</f>
        <v>3156.9704169836059</v>
      </c>
      <c r="Q23" s="22">
        <f t="shared" ref="Q23" si="19">RANK(P23,$P$5:$P$128,1)</f>
        <v>50</v>
      </c>
      <c r="R23" s="26">
        <f t="shared" ref="R23" si="20">(I23/G23)/100</f>
        <v>4861.5268511075601</v>
      </c>
      <c r="S23" s="22">
        <f t="shared" ref="S23" si="21">RANK(R23,$R$5:$R$128,1)</f>
        <v>71</v>
      </c>
      <c r="T23" s="26" t="e">
        <f t="shared" ref="T23" si="22">((I23+K23+M23+L23)/((B23+F23+G23)/3))/100</f>
        <v>#REF!</v>
      </c>
      <c r="U23" s="22" t="e">
        <f t="shared" ref="U23" si="23">RANK(T23,$T$5:$T$41,1)</f>
        <v>#REF!</v>
      </c>
      <c r="V23" s="80"/>
      <c r="W23" s="81"/>
      <c r="X23" s="81"/>
      <c r="Y23" s="82"/>
    </row>
    <row r="24" spans="1:25" ht="20.25" x14ac:dyDescent="0.3">
      <c r="A24" s="106" t="s">
        <v>135</v>
      </c>
      <c r="B24" s="107">
        <v>1.0805945129852044</v>
      </c>
      <c r="C24" s="108">
        <v>1.0188858216601719</v>
      </c>
      <c r="D24" s="108"/>
      <c r="E24" s="109"/>
      <c r="F24" s="107">
        <v>1.0937386042611299</v>
      </c>
      <c r="G24" s="110">
        <v>1.4001229029022</v>
      </c>
      <c r="H24" s="111">
        <v>538220</v>
      </c>
      <c r="I24" s="112">
        <v>552420</v>
      </c>
      <c r="J24" s="41" t="s">
        <v>189</v>
      </c>
      <c r="K24" s="28" t="e">
        <f>VALUE(#REF!+#REF!)</f>
        <v>#REF!</v>
      </c>
      <c r="L24" s="24" t="e">
        <f>VALUE(#REF!)</f>
        <v>#REF!</v>
      </c>
      <c r="M24" s="28" t="e">
        <f>VALUE(#REF!*2)</f>
        <v>#REF!</v>
      </c>
      <c r="N24" s="26">
        <f t="shared" si="0"/>
        <v>5112.1858695534929</v>
      </c>
      <c r="O24" s="22">
        <f t="shared" ref="O24:O32" si="24">RANK(N24,$N$5:$N$41,1)</f>
        <v>12</v>
      </c>
      <c r="P24" s="26">
        <f t="shared" si="1"/>
        <v>5050.749766423256</v>
      </c>
      <c r="Q24" s="22">
        <f t="shared" si="2"/>
        <v>81</v>
      </c>
      <c r="R24" s="26">
        <f t="shared" si="3"/>
        <v>3945.5107751964765</v>
      </c>
      <c r="S24" s="22">
        <f t="shared" si="4"/>
        <v>39</v>
      </c>
      <c r="T24" s="26" t="e">
        <f t="shared" si="5"/>
        <v>#REF!</v>
      </c>
      <c r="U24" s="22" t="e">
        <f t="shared" ref="U24:U32" si="25">RANK(T24,$T$5:$T$41,1)</f>
        <v>#REF!</v>
      </c>
      <c r="V24" s="80"/>
      <c r="W24" s="81"/>
      <c r="X24" s="81"/>
      <c r="Y24" s="82"/>
    </row>
    <row r="25" spans="1:25" ht="20.25" x14ac:dyDescent="0.3">
      <c r="A25" s="113" t="s">
        <v>136</v>
      </c>
      <c r="B25" s="107">
        <v>1.0805945129852044</v>
      </c>
      <c r="C25" s="108">
        <v>1.0188858216601715</v>
      </c>
      <c r="D25" s="108"/>
      <c r="E25" s="109"/>
      <c r="F25" s="107">
        <v>1.0937386042611299</v>
      </c>
      <c r="G25" s="110">
        <v>1.4001229029022</v>
      </c>
      <c r="H25" s="111">
        <v>486990</v>
      </c>
      <c r="I25" s="112">
        <v>481300</v>
      </c>
      <c r="J25" s="41" t="s">
        <v>190</v>
      </c>
      <c r="K25" s="28" t="e">
        <f>VALUE(#REF!+#REF!)</f>
        <v>#REF!</v>
      </c>
      <c r="L25" s="24" t="e">
        <f>VALUE(#REF!)</f>
        <v>#REF!</v>
      </c>
      <c r="M25" s="28" t="e">
        <f>VALUE(#REF!*2)</f>
        <v>#REF!</v>
      </c>
      <c r="N25" s="26">
        <f t="shared" si="0"/>
        <v>4454.0296495711527</v>
      </c>
      <c r="O25" s="22">
        <f t="shared" si="24"/>
        <v>7</v>
      </c>
      <c r="P25" s="26">
        <f t="shared" si="1"/>
        <v>4400.5029915273035</v>
      </c>
      <c r="Q25" s="22">
        <f t="shared" si="2"/>
        <v>69</v>
      </c>
      <c r="R25" s="26">
        <f t="shared" si="3"/>
        <v>3437.5553674777598</v>
      </c>
      <c r="S25" s="22">
        <f t="shared" si="4"/>
        <v>21</v>
      </c>
      <c r="T25" s="26" t="e">
        <f t="shared" si="5"/>
        <v>#REF!</v>
      </c>
      <c r="U25" s="22" t="e">
        <f t="shared" si="25"/>
        <v>#REF!</v>
      </c>
      <c r="V25" s="80"/>
      <c r="W25" s="81"/>
      <c r="X25" s="81"/>
      <c r="Y25" s="82"/>
    </row>
    <row r="26" spans="1:25" ht="22.5" x14ac:dyDescent="0.3">
      <c r="A26" s="106" t="s">
        <v>137</v>
      </c>
      <c r="B26" s="107">
        <v>1.0759098970194994</v>
      </c>
      <c r="C26" s="108">
        <v>1.0168748132718672</v>
      </c>
      <c r="D26" s="108"/>
      <c r="E26" s="109"/>
      <c r="F26" s="107">
        <v>1.0541031227305699</v>
      </c>
      <c r="G26" s="110">
        <v>1.17683117807724</v>
      </c>
      <c r="H26" s="111">
        <v>880420</v>
      </c>
      <c r="I26" s="112">
        <v>880420</v>
      </c>
      <c r="J26" s="42" t="s">
        <v>192</v>
      </c>
      <c r="K26" s="28" t="e">
        <f>VALUE(#REF!+#REF!)</f>
        <v>#REF!</v>
      </c>
      <c r="L26" s="24" t="e">
        <f>VALUE(#REF!)</f>
        <v>#REF!</v>
      </c>
      <c r="M26" s="28" t="e">
        <f>VALUE(#REF!*2)</f>
        <v>#REF!</v>
      </c>
      <c r="N26" s="26">
        <f t="shared" si="0"/>
        <v>8183.0272445578557</v>
      </c>
      <c r="O26" s="22">
        <f t="shared" si="24"/>
        <v>26</v>
      </c>
      <c r="P26" s="26">
        <f t="shared" si="1"/>
        <v>8352.3137444023723</v>
      </c>
      <c r="Q26" s="22">
        <f t="shared" si="2"/>
        <v>104</v>
      </c>
      <c r="R26" s="26">
        <f t="shared" si="3"/>
        <v>7481.2769783892882</v>
      </c>
      <c r="S26" s="22">
        <f t="shared" si="4"/>
        <v>100</v>
      </c>
      <c r="T26" s="26" t="e">
        <f t="shared" si="5"/>
        <v>#REF!</v>
      </c>
      <c r="U26" s="22" t="e">
        <f t="shared" si="25"/>
        <v>#REF!</v>
      </c>
      <c r="V26" s="80"/>
      <c r="W26" s="81"/>
      <c r="X26" s="81"/>
      <c r="Y26" s="82"/>
    </row>
    <row r="27" spans="1:25" ht="22.5" x14ac:dyDescent="0.3">
      <c r="A27" s="106" t="s">
        <v>138</v>
      </c>
      <c r="B27" s="107">
        <v>1.0759098970194994</v>
      </c>
      <c r="C27" s="108">
        <v>1.0168748132718672</v>
      </c>
      <c r="D27" s="108"/>
      <c r="E27" s="109"/>
      <c r="F27" s="107">
        <v>1.0541031227305737</v>
      </c>
      <c r="G27" s="110">
        <v>1.17683117807724</v>
      </c>
      <c r="H27" s="111">
        <v>636000</v>
      </c>
      <c r="I27" s="112">
        <v>636000</v>
      </c>
      <c r="J27" s="42" t="s">
        <v>159</v>
      </c>
      <c r="K27" s="28" t="e">
        <f>VALUE(#REF!+#REF!)</f>
        <v>#REF!</v>
      </c>
      <c r="L27" s="24" t="e">
        <f>VALUE(#REF!)</f>
        <v>#REF!</v>
      </c>
      <c r="M27" s="28" t="e">
        <f>VALUE(#REF!*2)</f>
        <v>#REF!</v>
      </c>
      <c r="N27" s="26">
        <f t="shared" si="0"/>
        <v>5911.275672450417</v>
      </c>
      <c r="O27" s="22">
        <f t="shared" si="24"/>
        <v>16</v>
      </c>
      <c r="P27" s="26">
        <f t="shared" si="1"/>
        <v>6033.5652772993453</v>
      </c>
      <c r="Q27" s="22">
        <f t="shared" si="2"/>
        <v>86</v>
      </c>
      <c r="R27" s="26">
        <f t="shared" si="3"/>
        <v>5404.3435613179927</v>
      </c>
      <c r="S27" s="22">
        <f t="shared" si="4"/>
        <v>82</v>
      </c>
      <c r="T27" s="26" t="e">
        <f t="shared" si="5"/>
        <v>#REF!</v>
      </c>
      <c r="U27" s="22" t="e">
        <f t="shared" si="25"/>
        <v>#REF!</v>
      </c>
      <c r="V27" s="80"/>
      <c r="W27" s="81"/>
      <c r="X27" s="81"/>
      <c r="Y27" s="82"/>
    </row>
    <row r="28" spans="1:25" ht="20.25" x14ac:dyDescent="0.3">
      <c r="A28" s="106" t="s">
        <v>56</v>
      </c>
      <c r="B28" s="107">
        <v>1.0718805448171269</v>
      </c>
      <c r="C28" s="108">
        <v>1.0123863986985071</v>
      </c>
      <c r="D28" s="108"/>
      <c r="E28" s="109"/>
      <c r="F28" s="107">
        <v>1.04736916051884</v>
      </c>
      <c r="G28" s="110">
        <v>1.3324780135796701</v>
      </c>
      <c r="H28" s="111">
        <v>479000</v>
      </c>
      <c r="I28" s="112">
        <v>512430</v>
      </c>
      <c r="J28" s="41" t="s">
        <v>193</v>
      </c>
      <c r="K28" s="28" t="e">
        <f>VALUE(#REF!+#REF!)</f>
        <v>#REF!</v>
      </c>
      <c r="L28" s="24" t="e">
        <f>VALUE(#REF!)</f>
        <v>#REF!</v>
      </c>
      <c r="M28" s="28" t="e">
        <f>VALUE(#REF!*2)</f>
        <v>#REF!</v>
      </c>
      <c r="N28" s="26">
        <f t="shared" si="0"/>
        <v>4780.6633162413209</v>
      </c>
      <c r="O28" s="22">
        <f t="shared" si="24"/>
        <v>9</v>
      </c>
      <c r="P28" s="26">
        <f t="shared" si="1"/>
        <v>4892.5442844446106</v>
      </c>
      <c r="Q28" s="22">
        <f t="shared" si="2"/>
        <v>77</v>
      </c>
      <c r="R28" s="26">
        <f t="shared" si="3"/>
        <v>3845.6919722327661</v>
      </c>
      <c r="S28" s="22">
        <f t="shared" si="4"/>
        <v>36</v>
      </c>
      <c r="T28" s="26" t="e">
        <f t="shared" si="5"/>
        <v>#REF!</v>
      </c>
      <c r="U28" s="22" t="e">
        <f t="shared" si="25"/>
        <v>#REF!</v>
      </c>
      <c r="V28" s="80"/>
      <c r="W28" s="81"/>
      <c r="X28" s="81"/>
      <c r="Y28" s="82"/>
    </row>
    <row r="29" spans="1:25" ht="20.25" x14ac:dyDescent="0.3">
      <c r="A29" s="114" t="s">
        <v>139</v>
      </c>
      <c r="B29" s="107">
        <v>1.0718805448171269</v>
      </c>
      <c r="C29" s="108">
        <v>1.0123863986985071</v>
      </c>
      <c r="D29" s="108"/>
      <c r="E29" s="109"/>
      <c r="F29" s="107">
        <v>1.04736916051884</v>
      </c>
      <c r="G29" s="110">
        <v>1.3324780135796701</v>
      </c>
      <c r="H29" s="111">
        <v>463210</v>
      </c>
      <c r="I29" s="112">
        <v>461550</v>
      </c>
      <c r="J29" s="41" t="s">
        <v>191</v>
      </c>
      <c r="K29" s="28" t="e">
        <f>VALUE(#REF!+#REF!)</f>
        <v>#REF!</v>
      </c>
      <c r="L29" s="24" t="e">
        <f>VALUE(#REF!)</f>
        <v>#REF!</v>
      </c>
      <c r="M29" s="28" t="e">
        <f>VALUE(#REF!*2)</f>
        <v>#REF!</v>
      </c>
      <c r="N29" s="26">
        <f t="shared" si="0"/>
        <v>4305.9835560197134</v>
      </c>
      <c r="O29" s="22">
        <f t="shared" si="24"/>
        <v>4</v>
      </c>
      <c r="P29" s="26">
        <f t="shared" si="1"/>
        <v>4406.7556826989239</v>
      </c>
      <c r="Q29" s="22">
        <f t="shared" si="2"/>
        <v>70</v>
      </c>
      <c r="R29" s="26">
        <f t="shared" si="3"/>
        <v>3463.8470225865644</v>
      </c>
      <c r="S29" s="22">
        <f t="shared" si="4"/>
        <v>22</v>
      </c>
      <c r="T29" s="26" t="e">
        <f t="shared" si="5"/>
        <v>#REF!</v>
      </c>
      <c r="U29" s="22" t="e">
        <f t="shared" si="25"/>
        <v>#REF!</v>
      </c>
      <c r="V29" s="80"/>
      <c r="W29" s="81"/>
      <c r="X29" s="81"/>
      <c r="Y29" s="82"/>
    </row>
    <row r="30" spans="1:25" ht="20.25" x14ac:dyDescent="0.3">
      <c r="A30" s="106" t="s">
        <v>76</v>
      </c>
      <c r="B30" s="107">
        <v>1.07067454020991</v>
      </c>
      <c r="C30" s="108"/>
      <c r="D30" s="108"/>
      <c r="E30" s="109"/>
      <c r="F30" s="107">
        <v>1.13086808785874</v>
      </c>
      <c r="G30" s="110">
        <v>1.7907727849402699</v>
      </c>
      <c r="H30" s="111">
        <v>938490</v>
      </c>
      <c r="I30" s="112">
        <v>943000</v>
      </c>
      <c r="J30" s="42" t="s">
        <v>196</v>
      </c>
      <c r="K30" s="28" t="e">
        <f>VALUE(#REF!)</f>
        <v>#REF!</v>
      </c>
      <c r="L30" s="24" t="e">
        <f>VALUE(#REF!)</f>
        <v>#REF!</v>
      </c>
      <c r="M30" s="28" t="e">
        <f>VALUE(#REF!*2)</f>
        <v>#REF!</v>
      </c>
      <c r="N30" s="26">
        <f t="shared" si="0"/>
        <v>8807.5317436344485</v>
      </c>
      <c r="O30" s="22">
        <f t="shared" si="24"/>
        <v>31</v>
      </c>
      <c r="P30" s="26">
        <f t="shared" si="1"/>
        <v>8338.7267721519856</v>
      </c>
      <c r="Q30" s="22">
        <f t="shared" si="2"/>
        <v>103</v>
      </c>
      <c r="R30" s="26">
        <f t="shared" si="3"/>
        <v>5265.883019500171</v>
      </c>
      <c r="S30" s="22">
        <f t="shared" si="4"/>
        <v>81</v>
      </c>
      <c r="T30" s="26" t="e">
        <f t="shared" si="5"/>
        <v>#REF!</v>
      </c>
      <c r="U30" s="22" t="e">
        <f t="shared" si="25"/>
        <v>#REF!</v>
      </c>
      <c r="V30" s="80"/>
      <c r="W30" s="81"/>
      <c r="X30" s="81"/>
      <c r="Y30" s="82"/>
    </row>
    <row r="31" spans="1:25" ht="20.25" x14ac:dyDescent="0.3">
      <c r="A31" s="106" t="s">
        <v>140</v>
      </c>
      <c r="B31" s="107">
        <v>1.0686642898208616</v>
      </c>
      <c r="C31" s="108">
        <v>1.0116841933982554</v>
      </c>
      <c r="D31" s="108"/>
      <c r="E31" s="109"/>
      <c r="F31" s="107">
        <v>1.1000441850723299</v>
      </c>
      <c r="G31" s="110">
        <v>1.5028969282864599</v>
      </c>
      <c r="H31" s="111">
        <v>855750</v>
      </c>
      <c r="I31" s="112">
        <v>780080</v>
      </c>
      <c r="J31" s="41" t="s">
        <v>188</v>
      </c>
      <c r="K31" s="28" t="e">
        <f>VALUE(#REF!+#REF!)</f>
        <v>#REF!</v>
      </c>
      <c r="L31" s="24" t="e">
        <f>VALUE(#REF!)</f>
        <v>#REF!</v>
      </c>
      <c r="M31" s="28" t="e">
        <f>VALUE(#REF!*2)</f>
        <v>#REF!</v>
      </c>
      <c r="N31" s="26">
        <f t="shared" si="0"/>
        <v>7299.5795539379678</v>
      </c>
      <c r="O31" s="22">
        <f t="shared" si="24"/>
        <v>20</v>
      </c>
      <c r="P31" s="26">
        <f t="shared" si="1"/>
        <v>7091.3515164730252</v>
      </c>
      <c r="Q31" s="22">
        <f t="shared" si="2"/>
        <v>94</v>
      </c>
      <c r="R31" s="26">
        <f t="shared" si="3"/>
        <v>5190.5089784794127</v>
      </c>
      <c r="S31" s="22">
        <f t="shared" si="4"/>
        <v>78</v>
      </c>
      <c r="T31" s="26" t="e">
        <f t="shared" si="5"/>
        <v>#REF!</v>
      </c>
      <c r="U31" s="22" t="e">
        <f t="shared" si="25"/>
        <v>#REF!</v>
      </c>
      <c r="V31" s="80"/>
      <c r="W31" s="81"/>
      <c r="X31" s="81"/>
      <c r="Y31" s="82"/>
    </row>
    <row r="32" spans="1:25" ht="20.25" x14ac:dyDescent="0.3">
      <c r="A32" s="106" t="s">
        <v>141</v>
      </c>
      <c r="B32" s="107">
        <v>1.0686642898208616</v>
      </c>
      <c r="C32" s="108">
        <v>1.0116841933982583</v>
      </c>
      <c r="D32" s="108"/>
      <c r="E32" s="109"/>
      <c r="F32" s="107">
        <v>1.1000441850723313</v>
      </c>
      <c r="G32" s="110">
        <v>1.5028969282864599</v>
      </c>
      <c r="H32" s="111">
        <v>728400</v>
      </c>
      <c r="I32" s="112">
        <v>782000</v>
      </c>
      <c r="J32" s="41" t="s">
        <v>187</v>
      </c>
      <c r="K32" s="28" t="e">
        <f>VALUE(#REF!+#REF!)</f>
        <v>#REF!</v>
      </c>
      <c r="L32" s="24" t="e">
        <f>VALUE(#REF!)</f>
        <v>#REF!</v>
      </c>
      <c r="M32" s="28" t="e">
        <f>VALUE(#REF!*2)</f>
        <v>#REF!</v>
      </c>
      <c r="N32" s="26">
        <f t="shared" si="0"/>
        <v>7317.5459070601619</v>
      </c>
      <c r="O32" s="22">
        <f t="shared" si="24"/>
        <v>21</v>
      </c>
      <c r="P32" s="26">
        <f t="shared" si="1"/>
        <v>7108.8053608372202</v>
      </c>
      <c r="Q32" s="22">
        <f t="shared" si="2"/>
        <v>95</v>
      </c>
      <c r="R32" s="26">
        <f t="shared" si="3"/>
        <v>5203.2843056749316</v>
      </c>
      <c r="S32" s="22">
        <f t="shared" si="4"/>
        <v>79</v>
      </c>
      <c r="T32" s="26" t="e">
        <f t="shared" si="5"/>
        <v>#REF!</v>
      </c>
      <c r="U32" s="22" t="e">
        <f t="shared" si="25"/>
        <v>#REF!</v>
      </c>
      <c r="V32" s="80"/>
      <c r="W32" s="81"/>
      <c r="X32" s="81"/>
      <c r="Y32" s="82"/>
    </row>
    <row r="33" spans="1:25" ht="20.25" x14ac:dyDescent="0.3">
      <c r="A33" s="106" t="s">
        <v>78</v>
      </c>
      <c r="B33" s="107">
        <v>1.02335190859842</v>
      </c>
      <c r="C33" s="108"/>
      <c r="D33" s="108"/>
      <c r="E33" s="109"/>
      <c r="F33" s="107">
        <v>1.1088138139461401</v>
      </c>
      <c r="G33" s="110">
        <v>1.3403553743487799</v>
      </c>
      <c r="H33" s="111">
        <v>878950</v>
      </c>
      <c r="I33" s="112">
        <v>898990</v>
      </c>
      <c r="J33" s="41"/>
      <c r="K33" s="28" t="e">
        <f>VALUE(#REF!)</f>
        <v>#REF!</v>
      </c>
      <c r="L33" s="24" t="e">
        <f>VALUE(#REF!)</f>
        <v>#REF!</v>
      </c>
      <c r="M33" s="28" t="e">
        <f>VALUE(#REF!*2)</f>
        <v>#REF!</v>
      </c>
      <c r="N33" s="26">
        <f t="shared" ref="N33" si="26">(I33/B33)/100</f>
        <v>8784.7591082451218</v>
      </c>
      <c r="O33" s="22">
        <f t="shared" ref="O33" si="27">RANK(N33,$N$5:$N$41,1)</f>
        <v>30</v>
      </c>
      <c r="P33" s="26">
        <f t="shared" ref="P33" si="28">(I33/F33)/100</f>
        <v>8107.673161110778</v>
      </c>
      <c r="Q33" s="22">
        <f t="shared" ref="Q33" si="29">RANK(P33,$P$5:$P$128,1)</f>
        <v>101</v>
      </c>
      <c r="R33" s="26">
        <f t="shared" ref="R33" si="30">(I33/G33)/100</f>
        <v>6707.1018418289241</v>
      </c>
      <c r="S33" s="22">
        <f t="shared" ref="S33" si="31">RANK(R33,$R$5:$R$128,1)</f>
        <v>93</v>
      </c>
      <c r="T33" s="26" t="e">
        <f t="shared" ref="T33" si="32">((I33+K33+M33+L33)/((B33+F33+G33)/3))/100</f>
        <v>#REF!</v>
      </c>
      <c r="U33" s="22" t="e">
        <f t="shared" ref="U33" si="33">RANK(T33,$T$5:$T$41,1)</f>
        <v>#REF!</v>
      </c>
      <c r="V33" s="80"/>
      <c r="W33" s="81"/>
      <c r="X33" s="81"/>
      <c r="Y33" s="82"/>
    </row>
    <row r="34" spans="1:25" ht="20.25" x14ac:dyDescent="0.3">
      <c r="A34" s="106" t="s">
        <v>77</v>
      </c>
      <c r="B34" s="107">
        <v>1.0572838331891801</v>
      </c>
      <c r="C34" s="108">
        <v>1.0487958555755399</v>
      </c>
      <c r="D34" s="108"/>
      <c r="E34" s="109"/>
      <c r="F34" s="107">
        <v>0.73464052287581705</v>
      </c>
      <c r="G34" s="110">
        <v>0.60739764620348102</v>
      </c>
      <c r="H34" s="111"/>
      <c r="I34" s="112"/>
      <c r="J34" s="41" t="s">
        <v>167</v>
      </c>
      <c r="K34" s="28" t="e">
        <f>VALUE(#REF!)</f>
        <v>#REF!</v>
      </c>
      <c r="L34" s="24" t="e">
        <f>VALUE(#REF!)</f>
        <v>#REF!</v>
      </c>
      <c r="M34" s="28" t="e">
        <f>VALUE(#REF!*2)</f>
        <v>#REF!</v>
      </c>
      <c r="N34" s="26"/>
      <c r="O34" s="22"/>
      <c r="P34" s="26"/>
      <c r="Q34" s="22"/>
      <c r="R34" s="26"/>
      <c r="S34" s="22"/>
      <c r="T34" s="26"/>
      <c r="U34" s="22"/>
      <c r="V34" s="80"/>
      <c r="W34" s="81"/>
      <c r="X34" s="81"/>
      <c r="Y34" s="82"/>
    </row>
    <row r="35" spans="1:25" ht="20.25" x14ac:dyDescent="0.3">
      <c r="A35" s="106" t="s">
        <v>32</v>
      </c>
      <c r="B35" s="107">
        <v>1.056069144517882</v>
      </c>
      <c r="C35" s="108">
        <v>0.99876747330908211</v>
      </c>
      <c r="D35" s="108"/>
      <c r="E35" s="109"/>
      <c r="F35" s="107">
        <v>1.00049860595648</v>
      </c>
      <c r="G35" s="110">
        <v>1.13040988544946</v>
      </c>
      <c r="H35" s="111">
        <v>489120</v>
      </c>
      <c r="I35" s="112">
        <v>495190</v>
      </c>
      <c r="J35" s="41" t="s">
        <v>194</v>
      </c>
      <c r="K35" s="28" t="e">
        <f>VALUE(#REF!+#REF!)</f>
        <v>#REF!</v>
      </c>
      <c r="L35" s="24" t="e">
        <f>VALUE(#REF!)</f>
        <v>#REF!</v>
      </c>
      <c r="M35" s="28" t="e">
        <f>VALUE(#REF!*2)</f>
        <v>#REF!</v>
      </c>
      <c r="N35" s="26">
        <f t="shared" si="0"/>
        <v>4688.9922177024191</v>
      </c>
      <c r="O35" s="22">
        <f>RANK(N35,$N$5:$N$41,1)</f>
        <v>8</v>
      </c>
      <c r="P35" s="26">
        <f t="shared" si="1"/>
        <v>4949.4321836320478</v>
      </c>
      <c r="Q35" s="22">
        <f>RANK(P35,$P$5:$P$128,1)</f>
        <v>80</v>
      </c>
      <c r="R35" s="26">
        <f t="shared" si="3"/>
        <v>4380.6234037232298</v>
      </c>
      <c r="S35" s="22">
        <f>RANK(R35,$R$5:$R$128,1)</f>
        <v>54</v>
      </c>
      <c r="T35" s="26" t="e">
        <f t="shared" si="5"/>
        <v>#REF!</v>
      </c>
      <c r="U35" s="22" t="e">
        <f>RANK(T35,$T$5:$T$41,1)</f>
        <v>#REF!</v>
      </c>
      <c r="V35" s="80"/>
      <c r="W35" s="81"/>
      <c r="X35" s="81"/>
      <c r="Y35" s="82"/>
    </row>
    <row r="36" spans="1:25" ht="20.25" x14ac:dyDescent="0.3">
      <c r="A36" s="114" t="s">
        <v>142</v>
      </c>
      <c r="B36" s="107">
        <v>1.056069144517882</v>
      </c>
      <c r="C36" s="108">
        <v>0.998767473309084</v>
      </c>
      <c r="D36" s="108"/>
      <c r="E36" s="109"/>
      <c r="F36" s="107">
        <v>1.0004986059564778</v>
      </c>
      <c r="G36" s="110">
        <v>1.13040988544946</v>
      </c>
      <c r="H36" s="111">
        <v>458020</v>
      </c>
      <c r="I36" s="112">
        <v>467460</v>
      </c>
      <c r="J36" s="41" t="s">
        <v>195</v>
      </c>
      <c r="K36" s="28" t="e">
        <f>VALUE(#REF!+#REF!)</f>
        <v>#REF!</v>
      </c>
      <c r="L36" s="24" t="e">
        <f>VALUE(#REF!)</f>
        <v>#REF!</v>
      </c>
      <c r="M36" s="28" t="e">
        <f>VALUE(#REF!*2)</f>
        <v>#REF!</v>
      </c>
      <c r="N36" s="26">
        <f t="shared" si="0"/>
        <v>4426.4147137203354</v>
      </c>
      <c r="O36" s="22">
        <f>RANK(N36,$N$5:$N$41,1)</f>
        <v>6</v>
      </c>
      <c r="P36" s="26">
        <f t="shared" si="1"/>
        <v>4672.2703781591754</v>
      </c>
      <c r="Q36" s="22">
        <f>RANK(P36,$P$5:$P$128,1)</f>
        <v>74</v>
      </c>
      <c r="R36" s="26">
        <f t="shared" si="3"/>
        <v>4135.3141547778851</v>
      </c>
      <c r="S36" s="22">
        <f>RANK(R36,$R$5:$R$128,1)</f>
        <v>47</v>
      </c>
      <c r="T36" s="26" t="e">
        <f t="shared" si="5"/>
        <v>#REF!</v>
      </c>
      <c r="U36" s="22" t="e">
        <f>RANK(T36,$T$5:$T$41,1)</f>
        <v>#REF!</v>
      </c>
      <c r="V36" s="80"/>
      <c r="W36" s="81"/>
      <c r="X36" s="81"/>
      <c r="Y36" s="82"/>
    </row>
    <row r="37" spans="1:25" ht="20.25" x14ac:dyDescent="0.3">
      <c r="A37" s="106" t="s">
        <v>180</v>
      </c>
      <c r="B37" s="107">
        <v>1.02627721843581</v>
      </c>
      <c r="C37" s="108">
        <v>1.03655656001575</v>
      </c>
      <c r="D37" s="108"/>
      <c r="E37" s="109"/>
      <c r="F37" s="107">
        <v>1.0471314451706599</v>
      </c>
      <c r="G37" s="110">
        <v>1.2115236061253201</v>
      </c>
      <c r="H37" s="111"/>
      <c r="I37" s="112"/>
      <c r="J37" s="41" t="s">
        <v>179</v>
      </c>
      <c r="K37" s="28" t="e">
        <f>VALUE(#REF!+#REF!)</f>
        <v>#REF!</v>
      </c>
      <c r="L37" s="24" t="e">
        <f>VALUE(#REF!)</f>
        <v>#REF!</v>
      </c>
      <c r="M37" s="28" t="e">
        <f>VALUE(#REF!*2)</f>
        <v>#REF!</v>
      </c>
      <c r="N37" s="26"/>
      <c r="O37" s="22"/>
      <c r="P37" s="26"/>
      <c r="Q37" s="22"/>
      <c r="R37" s="26"/>
      <c r="S37" s="22"/>
      <c r="T37" s="26"/>
      <c r="U37" s="22"/>
      <c r="V37" s="80"/>
      <c r="W37" s="81"/>
      <c r="X37" s="81"/>
      <c r="Y37" s="82"/>
    </row>
    <row r="38" spans="1:25" ht="20.25" x14ac:dyDescent="0.3">
      <c r="A38" s="106" t="s">
        <v>60</v>
      </c>
      <c r="B38" s="107">
        <v>1.02500257534843</v>
      </c>
      <c r="C38" s="108"/>
      <c r="D38" s="108"/>
      <c r="E38" s="109"/>
      <c r="F38" s="107">
        <v>1.0974349225511499</v>
      </c>
      <c r="G38" s="110">
        <v>1.52965027993089</v>
      </c>
      <c r="H38" s="111">
        <v>538990</v>
      </c>
      <c r="I38" s="112">
        <v>542520</v>
      </c>
      <c r="J38" s="41" t="s">
        <v>189</v>
      </c>
      <c r="K38" s="28" t="e">
        <f>VALUE(#REF!)</f>
        <v>#REF!</v>
      </c>
      <c r="L38" s="24" t="e">
        <f>VALUE(#REF!)</f>
        <v>#REF!</v>
      </c>
      <c r="M38" s="28" t="e">
        <f>VALUE(#REF!*2)</f>
        <v>#REF!</v>
      </c>
      <c r="N38" s="26">
        <f t="shared" si="0"/>
        <v>5292.8647502722688</v>
      </c>
      <c r="O38" s="22">
        <f>RANK(N38,$N$5:$N$41,1)</f>
        <v>14</v>
      </c>
      <c r="P38" s="26">
        <f t="shared" si="1"/>
        <v>4943.5277559678161</v>
      </c>
      <c r="Q38" s="22">
        <f>RANK(P38,$P$5:$P$128,1)</f>
        <v>79</v>
      </c>
      <c r="R38" s="26">
        <f t="shared" si="3"/>
        <v>3546.6930390423049</v>
      </c>
      <c r="S38" s="22">
        <f>RANK(R38,$R$5:$R$128,1)</f>
        <v>25</v>
      </c>
      <c r="T38" s="26" t="e">
        <f t="shared" si="5"/>
        <v>#REF!</v>
      </c>
      <c r="U38" s="22" t="e">
        <f>RANK(T38,$T$5:$T$41,1)</f>
        <v>#REF!</v>
      </c>
      <c r="V38" s="80"/>
      <c r="W38" s="81"/>
      <c r="X38" s="81"/>
      <c r="Y38" s="82"/>
    </row>
    <row r="39" spans="1:25" ht="20.25" x14ac:dyDescent="0.3">
      <c r="A39" s="115" t="s">
        <v>79</v>
      </c>
      <c r="B39" s="107">
        <v>1.02500257534843</v>
      </c>
      <c r="C39" s="108"/>
      <c r="D39" s="108"/>
      <c r="E39" s="109"/>
      <c r="F39" s="107">
        <v>1.0974349225511499</v>
      </c>
      <c r="G39" s="110">
        <v>1.52965027993089</v>
      </c>
      <c r="H39" s="111">
        <v>501180</v>
      </c>
      <c r="I39" s="112">
        <v>502990</v>
      </c>
      <c r="J39" s="41" t="s">
        <v>197</v>
      </c>
      <c r="K39" s="28" t="e">
        <f>VALUE(#REF!)</f>
        <v>#REF!</v>
      </c>
      <c r="L39" s="38" t="e">
        <f>VALUE(#REF!)</f>
        <v>#REF!</v>
      </c>
      <c r="M39" s="28" t="e">
        <f>VALUE(#REF!*2)</f>
        <v>#REF!</v>
      </c>
      <c r="N39" s="26">
        <f t="shared" ref="N39:N41" si="34">(I39/B39)/100</f>
        <v>4907.2071826650599</v>
      </c>
      <c r="O39" s="22">
        <f t="shared" ref="O39:O41" si="35">RANK(N39,$N$5:$N$41,1)</f>
        <v>10</v>
      </c>
      <c r="P39" s="26">
        <f t="shared" ref="P39:P41" si="36">(I39/F39)/100</f>
        <v>4583.3241649602815</v>
      </c>
      <c r="Q39" s="22">
        <f t="shared" ref="Q39:Q41" si="37">RANK(P39,$P$5:$P$128,1)</f>
        <v>73</v>
      </c>
      <c r="R39" s="26">
        <f t="shared" ref="R39:R41" si="38">(I39/G39)/100</f>
        <v>3288.2679564032455</v>
      </c>
      <c r="S39" s="22">
        <f t="shared" ref="S39:S41" si="39">RANK(R39,$R$5:$R$128,1)</f>
        <v>15</v>
      </c>
      <c r="T39" s="26" t="e">
        <f t="shared" ref="T39:T41" si="40">((I39+K39+M39+L39)/((B39+F39+G39)/3))/100</f>
        <v>#REF!</v>
      </c>
      <c r="U39" s="22" t="e">
        <f t="shared" ref="U39:U41" si="41">RANK(T39,$T$5:$T$41,1)</f>
        <v>#REF!</v>
      </c>
      <c r="V39" s="80"/>
      <c r="W39" s="81"/>
      <c r="X39" s="81"/>
      <c r="Y39" s="82"/>
    </row>
    <row r="40" spans="1:25" ht="20.25" x14ac:dyDescent="0.3">
      <c r="A40" s="106" t="s">
        <v>147</v>
      </c>
      <c r="B40" s="107">
        <v>1.0075776980612501</v>
      </c>
      <c r="C40" s="108"/>
      <c r="D40" s="108"/>
      <c r="E40" s="109"/>
      <c r="F40" s="107">
        <v>1.0520238223076499</v>
      </c>
      <c r="G40" s="110">
        <v>1.22484586241644</v>
      </c>
      <c r="H40" s="111">
        <v>516730</v>
      </c>
      <c r="I40" s="112">
        <v>519690</v>
      </c>
      <c r="J40" s="41"/>
      <c r="K40" s="28" t="e">
        <f>VALUE(#REF!)</f>
        <v>#REF!</v>
      </c>
      <c r="L40" s="38" t="e">
        <f>VALUE(#REF!)</f>
        <v>#REF!</v>
      </c>
      <c r="M40" s="28" t="e">
        <f>VALUE(#REF!*2)</f>
        <v>#REF!</v>
      </c>
      <c r="N40" s="26">
        <f t="shared" si="34"/>
        <v>5157.8156304965014</v>
      </c>
      <c r="O40" s="22">
        <f t="shared" si="35"/>
        <v>13</v>
      </c>
      <c r="P40" s="26">
        <f t="shared" si="36"/>
        <v>4939.9071483005237</v>
      </c>
      <c r="Q40" s="22">
        <f t="shared" si="37"/>
        <v>78</v>
      </c>
      <c r="R40" s="26">
        <f t="shared" si="38"/>
        <v>4242.9012167680303</v>
      </c>
      <c r="S40" s="22">
        <f t="shared" si="39"/>
        <v>52</v>
      </c>
      <c r="T40" s="26" t="e">
        <f t="shared" si="40"/>
        <v>#REF!</v>
      </c>
      <c r="U40" s="22" t="e">
        <f t="shared" si="41"/>
        <v>#REF!</v>
      </c>
      <c r="V40" s="80"/>
      <c r="W40" s="81"/>
      <c r="X40" s="81"/>
      <c r="Y40" s="82"/>
    </row>
    <row r="41" spans="1:25" ht="21" thickBot="1" x14ac:dyDescent="0.35">
      <c r="A41" s="106" t="s">
        <v>148</v>
      </c>
      <c r="B41" s="107">
        <v>1.0075776980612501</v>
      </c>
      <c r="C41" s="108"/>
      <c r="D41" s="108"/>
      <c r="E41" s="109"/>
      <c r="F41" s="107">
        <v>1.0520238223076499</v>
      </c>
      <c r="G41" s="110">
        <v>1.22484586241644</v>
      </c>
      <c r="H41" s="111">
        <v>490640</v>
      </c>
      <c r="I41" s="112">
        <v>498890</v>
      </c>
      <c r="J41" s="41"/>
      <c r="K41" s="28" t="e">
        <f>VALUE(#REF!)</f>
        <v>#REF!</v>
      </c>
      <c r="L41" s="4" t="e">
        <f>VALUE(#REF!)</f>
        <v>#REF!</v>
      </c>
      <c r="M41" s="28" t="e">
        <f>VALUE(#REF!*2)</f>
        <v>#REF!</v>
      </c>
      <c r="N41" s="26">
        <f t="shared" si="34"/>
        <v>4951.3799378444828</v>
      </c>
      <c r="O41" s="22">
        <f t="shared" si="35"/>
        <v>11</v>
      </c>
      <c r="P41" s="26">
        <f t="shared" si="36"/>
        <v>4742.1929943151654</v>
      </c>
      <c r="Q41" s="22">
        <f t="shared" si="37"/>
        <v>75</v>
      </c>
      <c r="R41" s="26">
        <f t="shared" si="38"/>
        <v>4073.0839308691766</v>
      </c>
      <c r="S41" s="22">
        <f t="shared" si="39"/>
        <v>45</v>
      </c>
      <c r="T41" s="26" t="e">
        <f t="shared" si="40"/>
        <v>#REF!</v>
      </c>
      <c r="U41" s="22" t="e">
        <f t="shared" si="41"/>
        <v>#REF!</v>
      </c>
      <c r="V41" s="83"/>
      <c r="W41" s="84"/>
      <c r="X41" s="84"/>
      <c r="Y41" s="85"/>
    </row>
    <row r="42" spans="1:25" ht="21" thickBot="1" x14ac:dyDescent="0.35">
      <c r="A42" s="116" t="s">
        <v>24</v>
      </c>
      <c r="B42" s="117"/>
      <c r="C42" s="117"/>
      <c r="D42" s="117"/>
      <c r="E42" s="117"/>
      <c r="F42" s="117"/>
      <c r="G42" s="118"/>
      <c r="H42" s="119"/>
      <c r="I42" s="119"/>
      <c r="J42" s="43" t="s">
        <v>62</v>
      </c>
      <c r="K42" s="14"/>
      <c r="L42" s="14"/>
      <c r="M42" s="14"/>
      <c r="N42" s="13"/>
      <c r="O42" s="15"/>
      <c r="P42" s="13"/>
      <c r="Q42" s="15"/>
      <c r="R42" s="13"/>
      <c r="S42" s="15"/>
      <c r="T42" s="13"/>
      <c r="U42" s="16"/>
      <c r="V42" s="2"/>
      <c r="W42" s="2"/>
      <c r="X42" s="2"/>
      <c r="Y42" s="2"/>
    </row>
    <row r="43" spans="1:25" ht="20.25" x14ac:dyDescent="0.3">
      <c r="A43" s="106" t="s">
        <v>82</v>
      </c>
      <c r="B43" s="107">
        <v>1.0014109473461299</v>
      </c>
      <c r="C43" s="120">
        <v>1.0231268649777201</v>
      </c>
      <c r="D43" s="108"/>
      <c r="E43" s="109"/>
      <c r="F43" s="107">
        <v>1.0174291938997799</v>
      </c>
      <c r="G43" s="110">
        <v>1.6000817921570401</v>
      </c>
      <c r="H43" s="111">
        <v>771780</v>
      </c>
      <c r="I43" s="112">
        <v>694750</v>
      </c>
      <c r="J43" s="41" t="s">
        <v>166</v>
      </c>
      <c r="K43" s="28" t="e">
        <f>VALUE(#REF!)</f>
        <v>#REF!</v>
      </c>
      <c r="L43" s="24" t="e">
        <f>VALUE(#REF!)</f>
        <v>#REF!</v>
      </c>
      <c r="M43" s="28" t="e">
        <f>VALUE(#REF!*2)</f>
        <v>#REF!</v>
      </c>
      <c r="N43" s="26">
        <f t="shared" ref="N43:N72" si="42">(I43/C43)/100</f>
        <v>6790.4579948169876</v>
      </c>
      <c r="O43" s="22">
        <f t="shared" ref="O43:O72" si="43">RANK(N43,$N$43:$N$72,1)</f>
        <v>28</v>
      </c>
      <c r="P43" s="26">
        <f t="shared" ref="P43:P72" si="44">(I43/F43)/100</f>
        <v>6828.4850107066532</v>
      </c>
      <c r="Q43" s="22">
        <f t="shared" ref="Q43:Q72" si="45">RANK(P43,$P$5:$P$128,1)</f>
        <v>91</v>
      </c>
      <c r="R43" s="26">
        <f t="shared" ref="R43:R72" si="46">(I43/G43)/100</f>
        <v>4341.9655382955189</v>
      </c>
      <c r="S43" s="22">
        <f t="shared" ref="S43:S72" si="47">RANK(R43,$R$5:$R$128,1)</f>
        <v>53</v>
      </c>
      <c r="T43" s="26" t="e">
        <f t="shared" ref="T43:T72" si="48">((I43+K43+M43+L43)/((C43+F43+G43)/3))/100</f>
        <v>#REF!</v>
      </c>
      <c r="U43" s="22" t="e">
        <f t="shared" ref="U43:U72" si="49">RANK(T43,$T$43:$T$72,1)</f>
        <v>#REF!</v>
      </c>
      <c r="V43" s="77" t="s">
        <v>209</v>
      </c>
      <c r="W43" s="78"/>
      <c r="X43" s="78"/>
      <c r="Y43" s="79"/>
    </row>
    <row r="44" spans="1:25" ht="20.25" x14ac:dyDescent="0.3">
      <c r="A44" s="106" t="s">
        <v>83</v>
      </c>
      <c r="B44" s="107">
        <v>0.99053552734366901</v>
      </c>
      <c r="C44" s="120">
        <v>1.0181753448412001</v>
      </c>
      <c r="D44" s="108"/>
      <c r="E44" s="109"/>
      <c r="F44" s="107">
        <v>1.0050108932461901</v>
      </c>
      <c r="G44" s="110">
        <v>1.1948016540191799</v>
      </c>
      <c r="H44" s="111">
        <v>544990</v>
      </c>
      <c r="I44" s="112">
        <v>544760</v>
      </c>
      <c r="J44" s="41"/>
      <c r="K44" s="28" t="e">
        <f>VALUE(#REF!)</f>
        <v>#REF!</v>
      </c>
      <c r="L44" s="24" t="e">
        <f>VALUE(#REF!)</f>
        <v>#REF!</v>
      </c>
      <c r="M44" s="28" t="e">
        <f>VALUE(#REF!*2)</f>
        <v>#REF!</v>
      </c>
      <c r="N44" s="26">
        <f t="shared" si="42"/>
        <v>5350.3554447683427</v>
      </c>
      <c r="O44" s="22">
        <f t="shared" si="43"/>
        <v>24</v>
      </c>
      <c r="P44" s="26">
        <f t="shared" si="44"/>
        <v>5420.4387600259979</v>
      </c>
      <c r="Q44" s="22">
        <f t="shared" si="45"/>
        <v>83</v>
      </c>
      <c r="R44" s="26">
        <f t="shared" si="46"/>
        <v>4559.417859587722</v>
      </c>
      <c r="S44" s="22">
        <f t="shared" si="47"/>
        <v>65</v>
      </c>
      <c r="T44" s="26" t="e">
        <f t="shared" si="48"/>
        <v>#REF!</v>
      </c>
      <c r="U44" s="22" t="e">
        <f t="shared" si="49"/>
        <v>#REF!</v>
      </c>
      <c r="V44" s="80"/>
      <c r="W44" s="81"/>
      <c r="X44" s="81"/>
      <c r="Y44" s="82"/>
    </row>
    <row r="45" spans="1:25" ht="20.25" x14ac:dyDescent="0.3">
      <c r="A45" s="106" t="s">
        <v>84</v>
      </c>
      <c r="B45" s="107">
        <v>0.97949317211047804</v>
      </c>
      <c r="C45" s="120">
        <v>1.0127870065150699</v>
      </c>
      <c r="D45" s="108"/>
      <c r="E45" s="109"/>
      <c r="F45" s="107">
        <v>0.972694262890341</v>
      </c>
      <c r="G45" s="110">
        <v>0.82600990593901946</v>
      </c>
      <c r="H45" s="111">
        <v>434900</v>
      </c>
      <c r="I45" s="112">
        <v>427790</v>
      </c>
      <c r="J45" s="41" t="s">
        <v>165</v>
      </c>
      <c r="K45" s="28" t="e">
        <f>VALUE(#REF!)</f>
        <v>#REF!</v>
      </c>
      <c r="L45" s="24" t="e">
        <f>VALUE(#REF!)</f>
        <v>#REF!</v>
      </c>
      <c r="M45" s="28" t="e">
        <f>VALUE(#REF!*2)</f>
        <v>#REF!</v>
      </c>
      <c r="N45" s="26">
        <f t="shared" si="42"/>
        <v>4223.8891025270541</v>
      </c>
      <c r="O45" s="22">
        <f t="shared" si="43"/>
        <v>18</v>
      </c>
      <c r="P45" s="26">
        <f t="shared" si="44"/>
        <v>4397.9903688218619</v>
      </c>
      <c r="Q45" s="22">
        <f t="shared" si="45"/>
        <v>68</v>
      </c>
      <c r="R45" s="26">
        <f t="shared" si="46"/>
        <v>5178.9935801518313</v>
      </c>
      <c r="S45" s="22">
        <f t="shared" si="47"/>
        <v>77</v>
      </c>
      <c r="T45" s="26" t="e">
        <f t="shared" si="48"/>
        <v>#REF!</v>
      </c>
      <c r="U45" s="22" t="e">
        <f t="shared" si="49"/>
        <v>#REF!</v>
      </c>
      <c r="V45" s="80"/>
      <c r="W45" s="81"/>
      <c r="X45" s="81"/>
      <c r="Y45" s="82"/>
    </row>
    <row r="46" spans="1:25" ht="22.5" x14ac:dyDescent="0.3">
      <c r="A46" s="106" t="s">
        <v>33</v>
      </c>
      <c r="B46" s="107">
        <v>0.97709021172376898</v>
      </c>
      <c r="C46" s="120">
        <v>1.00903164577245</v>
      </c>
      <c r="D46" s="108">
        <v>1.2450000000000001</v>
      </c>
      <c r="E46" s="109"/>
      <c r="F46" s="107">
        <v>0.99553792761527005</v>
      </c>
      <c r="G46" s="110">
        <v>1.1347752987685737</v>
      </c>
      <c r="H46" s="111">
        <v>689460</v>
      </c>
      <c r="I46" s="112">
        <v>617170</v>
      </c>
      <c r="J46" s="42" t="s">
        <v>198</v>
      </c>
      <c r="K46" s="28" t="e">
        <f>VALUE(#REF!+#REF!)</f>
        <v>#REF!</v>
      </c>
      <c r="L46" s="24" t="e">
        <f>VALUE(#REF!)</f>
        <v>#REF!</v>
      </c>
      <c r="M46" s="28" t="e">
        <f>VALUE(#REF!*2)</f>
        <v>#REF!</v>
      </c>
      <c r="N46" s="26">
        <f t="shared" si="42"/>
        <v>6116.4583151159168</v>
      </c>
      <c r="O46" s="22">
        <f t="shared" si="43"/>
        <v>26</v>
      </c>
      <c r="P46" s="26">
        <f t="shared" si="44"/>
        <v>6199.3620019920336</v>
      </c>
      <c r="Q46" s="22">
        <f t="shared" si="45"/>
        <v>87</v>
      </c>
      <c r="R46" s="26">
        <f t="shared" si="46"/>
        <v>5438.6978696992746</v>
      </c>
      <c r="S46" s="22">
        <f t="shared" si="47"/>
        <v>84</v>
      </c>
      <c r="T46" s="26" t="e">
        <f t="shared" si="48"/>
        <v>#REF!</v>
      </c>
      <c r="U46" s="22" t="e">
        <f t="shared" si="49"/>
        <v>#REF!</v>
      </c>
      <c r="V46" s="80"/>
      <c r="W46" s="81"/>
      <c r="X46" s="81"/>
      <c r="Y46" s="82"/>
    </row>
    <row r="47" spans="1:25" ht="22.5" x14ac:dyDescent="0.3">
      <c r="A47" s="106" t="s">
        <v>34</v>
      </c>
      <c r="B47" s="107">
        <v>0.97709021172376898</v>
      </c>
      <c r="C47" s="120">
        <v>1.00903164577245</v>
      </c>
      <c r="D47" s="108">
        <v>1.2450000000000001</v>
      </c>
      <c r="E47" s="109"/>
      <c r="F47" s="107">
        <v>0.99553792761527005</v>
      </c>
      <c r="G47" s="110">
        <v>1.13477529876857</v>
      </c>
      <c r="H47" s="111">
        <v>578100</v>
      </c>
      <c r="I47" s="112">
        <v>796820</v>
      </c>
      <c r="J47" s="42" t="s">
        <v>158</v>
      </c>
      <c r="K47" s="28" t="e">
        <f>VALUE(#REF!+#REF!)</f>
        <v>#REF!</v>
      </c>
      <c r="L47" s="24" t="e">
        <f>VALUE(#REF!)</f>
        <v>#REF!</v>
      </c>
      <c r="M47" s="28" t="e">
        <f>VALUE(#REF!*2)</f>
        <v>#REF!</v>
      </c>
      <c r="N47" s="26">
        <f t="shared" si="42"/>
        <v>7896.8781934485878</v>
      </c>
      <c r="O47" s="22">
        <f t="shared" si="43"/>
        <v>30</v>
      </c>
      <c r="P47" s="26">
        <f t="shared" si="44"/>
        <v>8003.9140438247032</v>
      </c>
      <c r="Q47" s="22">
        <f t="shared" si="45"/>
        <v>100</v>
      </c>
      <c r="R47" s="26">
        <f t="shared" si="46"/>
        <v>7021.8306731269995</v>
      </c>
      <c r="S47" s="22">
        <f t="shared" si="47"/>
        <v>97</v>
      </c>
      <c r="T47" s="26" t="e">
        <f t="shared" si="48"/>
        <v>#REF!</v>
      </c>
      <c r="U47" s="22" t="e">
        <f t="shared" si="49"/>
        <v>#REF!</v>
      </c>
      <c r="V47" s="80"/>
      <c r="W47" s="81"/>
      <c r="X47" s="81"/>
      <c r="Y47" s="82"/>
    </row>
    <row r="48" spans="1:25" ht="20.25" x14ac:dyDescent="0.3">
      <c r="A48" s="114" t="s">
        <v>85</v>
      </c>
      <c r="B48" s="107">
        <v>0.96805624745085495</v>
      </c>
      <c r="C48" s="120">
        <v>1.0070333856481599</v>
      </c>
      <c r="D48" s="108"/>
      <c r="E48" s="109"/>
      <c r="F48" s="107">
        <v>0.9737747382020262</v>
      </c>
      <c r="G48" s="110">
        <v>1.0432088014023857</v>
      </c>
      <c r="H48" s="111">
        <v>523690</v>
      </c>
      <c r="I48" s="112">
        <v>523990</v>
      </c>
      <c r="J48" s="41"/>
      <c r="K48" s="28" t="e">
        <f>VALUE(#REF!)</f>
        <v>#REF!</v>
      </c>
      <c r="L48" s="24" t="e">
        <f>VALUE(#REF!)</f>
        <v>#REF!</v>
      </c>
      <c r="M48" s="28" t="e">
        <f>VALUE(#REF!*2)</f>
        <v>#REF!</v>
      </c>
      <c r="N48" s="26">
        <f t="shared" si="42"/>
        <v>5203.303162215846</v>
      </c>
      <c r="O48" s="22">
        <f t="shared" si="43"/>
        <v>23</v>
      </c>
      <c r="P48" s="26">
        <f t="shared" si="44"/>
        <v>5381.0186221044614</v>
      </c>
      <c r="Q48" s="22">
        <f t="shared" si="45"/>
        <v>82</v>
      </c>
      <c r="R48" s="26">
        <f t="shared" si="46"/>
        <v>5022.8678985031584</v>
      </c>
      <c r="S48" s="22">
        <f t="shared" si="47"/>
        <v>74</v>
      </c>
      <c r="T48" s="26" t="e">
        <f t="shared" si="48"/>
        <v>#REF!</v>
      </c>
      <c r="U48" s="22" t="e">
        <f t="shared" si="49"/>
        <v>#REF!</v>
      </c>
      <c r="V48" s="80"/>
      <c r="W48" s="81"/>
      <c r="X48" s="81"/>
      <c r="Y48" s="82"/>
    </row>
    <row r="49" spans="1:25" ht="20.25" x14ac:dyDescent="0.3">
      <c r="A49" s="106" t="s">
        <v>35</v>
      </c>
      <c r="B49" s="107">
        <v>0.97178462829423495</v>
      </c>
      <c r="C49" s="120">
        <v>1.0052979486558</v>
      </c>
      <c r="D49" s="108">
        <v>1.1979936213820599</v>
      </c>
      <c r="E49" s="109"/>
      <c r="F49" s="107">
        <v>0.99157588961510501</v>
      </c>
      <c r="G49" s="110">
        <v>1.1030581178715899</v>
      </c>
      <c r="H49" s="111">
        <v>599750</v>
      </c>
      <c r="I49" s="112">
        <v>636700</v>
      </c>
      <c r="J49" s="41" t="s">
        <v>199</v>
      </c>
      <c r="K49" s="28" t="e">
        <f>VALUE(#REF!+#REF!)</f>
        <v>#REF!</v>
      </c>
      <c r="L49" s="24" t="e">
        <f>VALUE(#REF!)</f>
        <v>#REF!</v>
      </c>
      <c r="M49" s="28" t="e">
        <f>VALUE(#REF!*2)</f>
        <v>#REF!</v>
      </c>
      <c r="N49" s="26">
        <f t="shared" si="42"/>
        <v>6333.4457297097015</v>
      </c>
      <c r="O49" s="22">
        <f t="shared" si="43"/>
        <v>27</v>
      </c>
      <c r="P49" s="26">
        <f t="shared" si="44"/>
        <v>6421.0919876959151</v>
      </c>
      <c r="Q49" s="22">
        <f t="shared" si="45"/>
        <v>90</v>
      </c>
      <c r="R49" s="26">
        <f t="shared" si="46"/>
        <v>5772.1346652934935</v>
      </c>
      <c r="S49" s="22">
        <f t="shared" si="47"/>
        <v>88</v>
      </c>
      <c r="T49" s="26" t="e">
        <f t="shared" si="48"/>
        <v>#REF!</v>
      </c>
      <c r="U49" s="22" t="e">
        <f t="shared" si="49"/>
        <v>#REF!</v>
      </c>
      <c r="V49" s="80"/>
      <c r="W49" s="81"/>
      <c r="X49" s="81"/>
      <c r="Y49" s="82"/>
    </row>
    <row r="50" spans="1:25" ht="20.25" x14ac:dyDescent="0.3">
      <c r="A50" s="106" t="s">
        <v>36</v>
      </c>
      <c r="B50" s="107">
        <v>0.97178462829423495</v>
      </c>
      <c r="C50" s="120">
        <v>1.0052979486558</v>
      </c>
      <c r="D50" s="108">
        <v>1.1979936213820599</v>
      </c>
      <c r="E50" s="109"/>
      <c r="F50" s="107">
        <v>0.99157588961510501</v>
      </c>
      <c r="G50" s="110">
        <v>1.1030581178715899</v>
      </c>
      <c r="H50" s="111">
        <v>565460</v>
      </c>
      <c r="I50" s="112">
        <v>682890</v>
      </c>
      <c r="J50" s="41" t="s">
        <v>200</v>
      </c>
      <c r="K50" s="28" t="e">
        <f>VALUE(#REF!+#REF!)</f>
        <v>#REF!</v>
      </c>
      <c r="L50" s="24" t="e">
        <f>VALUE(#REF!)</f>
        <v>#REF!</v>
      </c>
      <c r="M50" s="28" t="e">
        <f>VALUE(#REF!*2)</f>
        <v>#REF!</v>
      </c>
      <c r="N50" s="26">
        <f t="shared" si="42"/>
        <v>6792.9115036303729</v>
      </c>
      <c r="O50" s="22">
        <f t="shared" si="43"/>
        <v>29</v>
      </c>
      <c r="P50" s="26">
        <f t="shared" si="44"/>
        <v>6886.9161417899541</v>
      </c>
      <c r="Q50" s="22">
        <f t="shared" si="45"/>
        <v>92</v>
      </c>
      <c r="R50" s="26">
        <f t="shared" si="46"/>
        <v>6190.8796004119258</v>
      </c>
      <c r="S50" s="22">
        <f t="shared" si="47"/>
        <v>92</v>
      </c>
      <c r="T50" s="26" t="e">
        <f t="shared" si="48"/>
        <v>#REF!</v>
      </c>
      <c r="U50" s="22" t="e">
        <f t="shared" si="49"/>
        <v>#REF!</v>
      </c>
      <c r="V50" s="80"/>
      <c r="W50" s="81"/>
      <c r="X50" s="81"/>
      <c r="Y50" s="82"/>
    </row>
    <row r="51" spans="1:25" ht="20.25" x14ac:dyDescent="0.3">
      <c r="A51" s="106" t="s">
        <v>86</v>
      </c>
      <c r="B51" s="107">
        <v>0.96143841726944301</v>
      </c>
      <c r="C51" s="120">
        <v>1.00375322746786</v>
      </c>
      <c r="D51" s="108"/>
      <c r="E51" s="109"/>
      <c r="F51" s="107">
        <v>0.93945146767471321</v>
      </c>
      <c r="G51" s="110">
        <v>0.77541021171144187</v>
      </c>
      <c r="H51" s="111">
        <v>360510</v>
      </c>
      <c r="I51" s="112">
        <v>352920</v>
      </c>
      <c r="J51" s="41"/>
      <c r="K51" s="28" t="e">
        <f>VALUE(#REF!)</f>
        <v>#REF!</v>
      </c>
      <c r="L51" s="24" t="e">
        <f>VALUE(#REF!)</f>
        <v>#REF!</v>
      </c>
      <c r="M51" s="28" t="e">
        <f>VALUE(#REF!*2)</f>
        <v>#REF!</v>
      </c>
      <c r="N51" s="26">
        <f t="shared" si="42"/>
        <v>3516.0036385666358</v>
      </c>
      <c r="O51" s="22">
        <f t="shared" si="43"/>
        <v>9</v>
      </c>
      <c r="P51" s="26">
        <f t="shared" si="44"/>
        <v>3756.660265522084</v>
      </c>
      <c r="Q51" s="22">
        <f t="shared" si="45"/>
        <v>58</v>
      </c>
      <c r="R51" s="26">
        <f t="shared" si="46"/>
        <v>4551.3973722509381</v>
      </c>
      <c r="S51" s="22">
        <f t="shared" si="47"/>
        <v>63</v>
      </c>
      <c r="T51" s="26" t="e">
        <f t="shared" si="48"/>
        <v>#REF!</v>
      </c>
      <c r="U51" s="22" t="e">
        <f t="shared" si="49"/>
        <v>#REF!</v>
      </c>
      <c r="V51" s="80"/>
      <c r="W51" s="81"/>
      <c r="X51" s="81"/>
      <c r="Y51" s="82"/>
    </row>
    <row r="52" spans="1:25" ht="20.25" x14ac:dyDescent="0.3">
      <c r="A52" s="106" t="s">
        <v>87</v>
      </c>
      <c r="B52" s="107">
        <v>0.96147187856893002</v>
      </c>
      <c r="C52" s="120">
        <v>1.00348972494927</v>
      </c>
      <c r="D52" s="108"/>
      <c r="E52" s="109"/>
      <c r="F52" s="107">
        <v>0.97371096586782857</v>
      </c>
      <c r="G52" s="110">
        <v>0.63552506020811561</v>
      </c>
      <c r="H52" s="111">
        <v>305980</v>
      </c>
      <c r="I52" s="112">
        <v>300390</v>
      </c>
      <c r="J52" s="41"/>
      <c r="K52" s="28" t="e">
        <f>VALUE(#REF!)</f>
        <v>#REF!</v>
      </c>
      <c r="L52" s="24" t="e">
        <f>VALUE(#REF!)</f>
        <v>#REF!</v>
      </c>
      <c r="M52" s="28" t="e">
        <f>VALUE(#REF!*2)</f>
        <v>#REF!</v>
      </c>
      <c r="N52" s="26">
        <f t="shared" si="42"/>
        <v>2993.4536700431663</v>
      </c>
      <c r="O52" s="22">
        <f t="shared" si="43"/>
        <v>5</v>
      </c>
      <c r="P52" s="26">
        <f t="shared" si="44"/>
        <v>3085.0017153937952</v>
      </c>
      <c r="Q52" s="22">
        <f t="shared" si="45"/>
        <v>48</v>
      </c>
      <c r="R52" s="26">
        <f t="shared" si="46"/>
        <v>4726.6428785928783</v>
      </c>
      <c r="S52" s="22">
        <f t="shared" si="47"/>
        <v>68</v>
      </c>
      <c r="T52" s="26" t="e">
        <f t="shared" si="48"/>
        <v>#REF!</v>
      </c>
      <c r="U52" s="22" t="e">
        <f t="shared" si="49"/>
        <v>#REF!</v>
      </c>
      <c r="V52" s="80"/>
      <c r="W52" s="81"/>
      <c r="X52" s="81"/>
      <c r="Y52" s="82"/>
    </row>
    <row r="53" spans="1:25" ht="20.25" x14ac:dyDescent="0.3">
      <c r="A53" s="106" t="s">
        <v>88</v>
      </c>
      <c r="B53" s="107">
        <v>0.99474357143036196</v>
      </c>
      <c r="C53" s="120">
        <v>1.0019697933559799</v>
      </c>
      <c r="D53" s="108"/>
      <c r="E53" s="109"/>
      <c r="F53" s="107">
        <v>0.66366452629478001</v>
      </c>
      <c r="G53" s="110">
        <v>0.57034941019944596</v>
      </c>
      <c r="H53" s="111">
        <v>484300</v>
      </c>
      <c r="I53" s="112">
        <v>599000</v>
      </c>
      <c r="J53" s="41" t="s">
        <v>153</v>
      </c>
      <c r="K53" s="28" t="e">
        <f>VALUE(#REF!)</f>
        <v>#REF!</v>
      </c>
      <c r="L53" s="24" t="e">
        <f>VALUE(#REF!)</f>
        <v>#REF!</v>
      </c>
      <c r="M53" s="28" t="e">
        <f>VALUE(#REF!*2)</f>
        <v>#REF!</v>
      </c>
      <c r="N53" s="26">
        <f t="shared" si="42"/>
        <v>5978.2241338206404</v>
      </c>
      <c r="O53" s="22">
        <f t="shared" si="43"/>
        <v>25</v>
      </c>
      <c r="P53" s="26">
        <f t="shared" si="44"/>
        <v>9025.64437704995</v>
      </c>
      <c r="Q53" s="22">
        <f t="shared" si="45"/>
        <v>106</v>
      </c>
      <c r="R53" s="26">
        <f t="shared" si="46"/>
        <v>10502.333995410554</v>
      </c>
      <c r="S53" s="22">
        <f t="shared" si="47"/>
        <v>108</v>
      </c>
      <c r="T53" s="26" t="e">
        <f t="shared" si="48"/>
        <v>#REF!</v>
      </c>
      <c r="U53" s="22" t="e">
        <f t="shared" si="49"/>
        <v>#REF!</v>
      </c>
      <c r="V53" s="80"/>
      <c r="W53" s="81"/>
      <c r="X53" s="81"/>
      <c r="Y53" s="82"/>
    </row>
    <row r="54" spans="1:25" ht="20.25" x14ac:dyDescent="0.3">
      <c r="A54" s="106" t="s">
        <v>143</v>
      </c>
      <c r="B54" s="107">
        <v>1.0090043102391</v>
      </c>
      <c r="C54" s="120">
        <v>0.9999470417373032</v>
      </c>
      <c r="D54" s="108"/>
      <c r="E54" s="109"/>
      <c r="F54" s="107">
        <v>1.03662819869543</v>
      </c>
      <c r="G54" s="110">
        <v>0.999513235514774</v>
      </c>
      <c r="H54" s="111">
        <v>328990</v>
      </c>
      <c r="I54" s="112">
        <v>333990</v>
      </c>
      <c r="J54" s="41" t="s">
        <v>176</v>
      </c>
      <c r="K54" s="28" t="e">
        <f>VALUE(#REF!)</f>
        <v>#REF!</v>
      </c>
      <c r="L54" s="24" t="e">
        <f>VALUE(#REF!)</f>
        <v>#REF!</v>
      </c>
      <c r="M54" s="28" t="e">
        <f>VALUE(#REF!*2)</f>
        <v>#REF!</v>
      </c>
      <c r="N54" s="26">
        <f t="shared" si="42"/>
        <v>3340.0768846690858</v>
      </c>
      <c r="O54" s="22">
        <f t="shared" si="43"/>
        <v>7</v>
      </c>
      <c r="P54" s="26">
        <f t="shared" si="44"/>
        <v>3221.8880445305058</v>
      </c>
      <c r="Q54" s="22">
        <f t="shared" si="45"/>
        <v>52</v>
      </c>
      <c r="R54" s="26">
        <f t="shared" si="46"/>
        <v>3341.5265364443812</v>
      </c>
      <c r="S54" s="22">
        <f t="shared" si="47"/>
        <v>18</v>
      </c>
      <c r="T54" s="26" t="e">
        <f t="shared" si="48"/>
        <v>#REF!</v>
      </c>
      <c r="U54" s="22" t="e">
        <f t="shared" si="49"/>
        <v>#REF!</v>
      </c>
      <c r="V54" s="80"/>
      <c r="W54" s="81"/>
      <c r="X54" s="81"/>
      <c r="Y54" s="82"/>
    </row>
    <row r="55" spans="1:25" ht="22.5" x14ac:dyDescent="0.3">
      <c r="A55" s="113" t="s">
        <v>144</v>
      </c>
      <c r="B55" s="107">
        <v>1.0090043102391006</v>
      </c>
      <c r="C55" s="120">
        <v>0.9999470417373032</v>
      </c>
      <c r="D55" s="108"/>
      <c r="E55" s="109"/>
      <c r="F55" s="107">
        <v>1.03662819869543</v>
      </c>
      <c r="G55" s="110">
        <v>0.999513235514774</v>
      </c>
      <c r="H55" s="111">
        <v>278070</v>
      </c>
      <c r="I55" s="112">
        <v>265990</v>
      </c>
      <c r="J55" s="42" t="s">
        <v>201</v>
      </c>
      <c r="K55" s="28" t="e">
        <f>VALUE(#REF!)</f>
        <v>#REF!</v>
      </c>
      <c r="L55" s="24" t="e">
        <f>VALUE(#REF!)</f>
        <v>#REF!</v>
      </c>
      <c r="M55" s="28" t="e">
        <f>VALUE(#REF!*2)</f>
        <v>#REF!</v>
      </c>
      <c r="N55" s="26">
        <f t="shared" si="42"/>
        <v>2660.0408711432378</v>
      </c>
      <c r="O55" s="22">
        <f t="shared" si="43"/>
        <v>2</v>
      </c>
      <c r="P55" s="26">
        <f t="shared" si="44"/>
        <v>2565.9151500484127</v>
      </c>
      <c r="Q55" s="22">
        <f t="shared" si="45"/>
        <v>36</v>
      </c>
      <c r="R55" s="26">
        <f t="shared" si="46"/>
        <v>2661.195375396991</v>
      </c>
      <c r="S55" s="22">
        <f t="shared" si="47"/>
        <v>3</v>
      </c>
      <c r="T55" s="26" t="e">
        <f t="shared" si="48"/>
        <v>#REF!</v>
      </c>
      <c r="U55" s="22" t="e">
        <f t="shared" si="49"/>
        <v>#REF!</v>
      </c>
      <c r="V55" s="80"/>
      <c r="W55" s="81"/>
      <c r="X55" s="81"/>
      <c r="Y55" s="82"/>
    </row>
    <row r="56" spans="1:25" ht="20.25" x14ac:dyDescent="0.3">
      <c r="A56" s="106" t="s">
        <v>55</v>
      </c>
      <c r="B56" s="107">
        <v>0.99823674946665497</v>
      </c>
      <c r="C56" s="120">
        <v>0.99598000096850603</v>
      </c>
      <c r="D56" s="108"/>
      <c r="E56" s="109"/>
      <c r="F56" s="107">
        <v>1.0172120532836799</v>
      </c>
      <c r="G56" s="110">
        <v>0.97887590135260205</v>
      </c>
      <c r="H56" s="111">
        <v>397970</v>
      </c>
      <c r="I56" s="112">
        <v>397240</v>
      </c>
      <c r="J56" s="41" t="s">
        <v>155</v>
      </c>
      <c r="K56" s="28" t="e">
        <f>VALUE(#REF!)</f>
        <v>#REF!</v>
      </c>
      <c r="L56" s="24" t="e">
        <f>VALUE(#REF!)</f>
        <v>#REF!</v>
      </c>
      <c r="M56" s="28" t="e">
        <f>VALUE(#REF!*2)</f>
        <v>#REF!</v>
      </c>
      <c r="N56" s="26">
        <f t="shared" si="42"/>
        <v>3988.4334988023638</v>
      </c>
      <c r="O56" s="22">
        <f t="shared" si="43"/>
        <v>15</v>
      </c>
      <c r="P56" s="26">
        <f t="shared" si="44"/>
        <v>3905.1837688873488</v>
      </c>
      <c r="Q56" s="22">
        <f t="shared" si="45"/>
        <v>61</v>
      </c>
      <c r="R56" s="26">
        <f t="shared" si="46"/>
        <v>4058.1242162678363</v>
      </c>
      <c r="S56" s="22">
        <f t="shared" si="47"/>
        <v>43</v>
      </c>
      <c r="T56" s="26" t="e">
        <f t="shared" si="48"/>
        <v>#REF!</v>
      </c>
      <c r="U56" s="22" t="e">
        <f t="shared" si="49"/>
        <v>#REF!</v>
      </c>
      <c r="V56" s="80"/>
      <c r="W56" s="81"/>
      <c r="X56" s="81"/>
      <c r="Y56" s="82"/>
    </row>
    <row r="57" spans="1:25" ht="22.5" x14ac:dyDescent="0.3">
      <c r="A57" s="106" t="s">
        <v>37</v>
      </c>
      <c r="B57" s="107">
        <v>0.99466354086071895</v>
      </c>
      <c r="C57" s="120">
        <v>0.99466354086071895</v>
      </c>
      <c r="D57" s="108"/>
      <c r="E57" s="109"/>
      <c r="F57" s="107">
        <v>1</v>
      </c>
      <c r="G57" s="110">
        <v>0.94992587712073695</v>
      </c>
      <c r="H57" s="111">
        <v>419470</v>
      </c>
      <c r="I57" s="112">
        <v>333520</v>
      </c>
      <c r="J57" s="42" t="s">
        <v>202</v>
      </c>
      <c r="K57" s="28" t="e">
        <f>VALUE(#REF!)</f>
        <v>#REF!</v>
      </c>
      <c r="L57" s="24" t="e">
        <f>VALUE(#REF!)</f>
        <v>#REF!</v>
      </c>
      <c r="M57" s="28" t="e">
        <f>VALUE(#REF!*2)</f>
        <v>#REF!</v>
      </c>
      <c r="N57" s="26">
        <f t="shared" si="42"/>
        <v>3353.093647238672</v>
      </c>
      <c r="O57" s="22">
        <f t="shared" si="43"/>
        <v>8</v>
      </c>
      <c r="P57" s="26">
        <f t="shared" si="44"/>
        <v>3335.2</v>
      </c>
      <c r="Q57" s="22">
        <f t="shared" si="45"/>
        <v>53</v>
      </c>
      <c r="R57" s="26">
        <f t="shared" si="46"/>
        <v>3511.0107855037313</v>
      </c>
      <c r="S57" s="22">
        <f t="shared" si="47"/>
        <v>24</v>
      </c>
      <c r="T57" s="26" t="e">
        <f t="shared" si="48"/>
        <v>#REF!</v>
      </c>
      <c r="U57" s="22" t="e">
        <f t="shared" si="49"/>
        <v>#REF!</v>
      </c>
      <c r="V57" s="80"/>
      <c r="W57" s="81"/>
      <c r="X57" s="81"/>
      <c r="Y57" s="82"/>
    </row>
    <row r="58" spans="1:25" ht="22.5" x14ac:dyDescent="0.3">
      <c r="A58" s="106" t="s">
        <v>38</v>
      </c>
      <c r="B58" s="107">
        <v>0.99466354086071895</v>
      </c>
      <c r="C58" s="120">
        <v>0.99466354086071895</v>
      </c>
      <c r="D58" s="108"/>
      <c r="E58" s="109"/>
      <c r="F58" s="107">
        <v>1</v>
      </c>
      <c r="G58" s="110">
        <v>0.94992587712073695</v>
      </c>
      <c r="H58" s="111">
        <v>376000</v>
      </c>
      <c r="I58" s="112">
        <v>270280</v>
      </c>
      <c r="J58" s="42" t="s">
        <v>202</v>
      </c>
      <c r="K58" s="28" t="e">
        <f>VALUE(#REF!)</f>
        <v>#REF!</v>
      </c>
      <c r="L58" s="24" t="e">
        <f>VALUE(#REF!)</f>
        <v>#REF!</v>
      </c>
      <c r="M58" s="28" t="e">
        <f>VALUE(#REF!*2)</f>
        <v>#REF!</v>
      </c>
      <c r="N58" s="26">
        <f t="shared" si="42"/>
        <v>2717.3007644988852</v>
      </c>
      <c r="O58" s="22">
        <f t="shared" si="43"/>
        <v>4</v>
      </c>
      <c r="P58" s="26">
        <f t="shared" si="44"/>
        <v>2702.8</v>
      </c>
      <c r="Q58" s="22">
        <f t="shared" si="45"/>
        <v>41</v>
      </c>
      <c r="R58" s="26">
        <f t="shared" si="46"/>
        <v>2845.2746315241925</v>
      </c>
      <c r="S58" s="22">
        <f t="shared" si="47"/>
        <v>6</v>
      </c>
      <c r="T58" s="26" t="e">
        <f t="shared" si="48"/>
        <v>#REF!</v>
      </c>
      <c r="U58" s="22" t="e">
        <f t="shared" si="49"/>
        <v>#REF!</v>
      </c>
      <c r="V58" s="80"/>
      <c r="W58" s="81"/>
      <c r="X58" s="81"/>
      <c r="Y58" s="82"/>
    </row>
    <row r="59" spans="1:25" ht="20.25" x14ac:dyDescent="0.3">
      <c r="A59" s="106" t="s">
        <v>89</v>
      </c>
      <c r="B59" s="107">
        <v>0.98234451735948103</v>
      </c>
      <c r="C59" s="120">
        <v>0.98761488383239904</v>
      </c>
      <c r="D59" s="108"/>
      <c r="E59" s="109"/>
      <c r="F59" s="107">
        <v>1.0280828575446599</v>
      </c>
      <c r="G59" s="110">
        <v>1.09849192695861</v>
      </c>
      <c r="H59" s="111">
        <v>427810</v>
      </c>
      <c r="I59" s="112">
        <v>421200</v>
      </c>
      <c r="J59" s="41" t="s">
        <v>203</v>
      </c>
      <c r="K59" s="28" t="e">
        <f>VALUE(#REF!)</f>
        <v>#REF!</v>
      </c>
      <c r="L59" s="24" t="e">
        <f>VALUE(#REF!)</f>
        <v>#REF!</v>
      </c>
      <c r="M59" s="28" t="e">
        <f>VALUE(#REF!*2)</f>
        <v>#REF!</v>
      </c>
      <c r="N59" s="26">
        <f t="shared" si="42"/>
        <v>4264.8202947848522</v>
      </c>
      <c r="O59" s="22">
        <f t="shared" si="43"/>
        <v>20</v>
      </c>
      <c r="P59" s="26">
        <f t="shared" si="44"/>
        <v>4096.946047772255</v>
      </c>
      <c r="Q59" s="22">
        <f t="shared" si="45"/>
        <v>65</v>
      </c>
      <c r="R59" s="26">
        <f t="shared" si="46"/>
        <v>3834.3477058240624</v>
      </c>
      <c r="S59" s="22">
        <f t="shared" si="47"/>
        <v>35</v>
      </c>
      <c r="T59" s="26" t="e">
        <f t="shared" si="48"/>
        <v>#REF!</v>
      </c>
      <c r="U59" s="22" t="e">
        <f t="shared" si="49"/>
        <v>#REF!</v>
      </c>
      <c r="V59" s="80"/>
      <c r="W59" s="81"/>
      <c r="X59" s="81"/>
      <c r="Y59" s="82"/>
    </row>
    <row r="60" spans="1:25" ht="20.25" x14ac:dyDescent="0.3">
      <c r="A60" s="106" t="s">
        <v>80</v>
      </c>
      <c r="B60" s="107">
        <v>0.98234451735948103</v>
      </c>
      <c r="C60" s="120">
        <v>0.98761488383239904</v>
      </c>
      <c r="D60" s="108"/>
      <c r="E60" s="109"/>
      <c r="F60" s="107">
        <v>1.0280828575446599</v>
      </c>
      <c r="G60" s="110">
        <v>1.09849192695861</v>
      </c>
      <c r="H60" s="111">
        <v>418560</v>
      </c>
      <c r="I60" s="112">
        <v>413000</v>
      </c>
      <c r="J60" s="41" t="s">
        <v>203</v>
      </c>
      <c r="K60" s="28" t="e">
        <f>VALUE(#REF!)</f>
        <v>#REF!</v>
      </c>
      <c r="L60" s="24" t="e">
        <f>VALUE(#REF!)</f>
        <v>#REF!</v>
      </c>
      <c r="M60" s="28" t="e">
        <f>VALUE(#REF!*2)</f>
        <v>#REF!</v>
      </c>
      <c r="N60" s="26">
        <f t="shared" si="42"/>
        <v>4181.7919794542831</v>
      </c>
      <c r="O60" s="22">
        <f t="shared" si="43"/>
        <v>17</v>
      </c>
      <c r="P60" s="26">
        <f t="shared" si="44"/>
        <v>4017.1859395297743</v>
      </c>
      <c r="Q60" s="22">
        <f t="shared" si="45"/>
        <v>64</v>
      </c>
      <c r="R60" s="26">
        <f t="shared" si="46"/>
        <v>3759.6999109813337</v>
      </c>
      <c r="S60" s="22">
        <f t="shared" si="47"/>
        <v>33</v>
      </c>
      <c r="T60" s="26" t="e">
        <f t="shared" si="48"/>
        <v>#REF!</v>
      </c>
      <c r="U60" s="22" t="e">
        <f t="shared" si="49"/>
        <v>#REF!</v>
      </c>
      <c r="V60" s="80"/>
      <c r="W60" s="81"/>
      <c r="X60" s="81"/>
      <c r="Y60" s="82"/>
    </row>
    <row r="61" spans="1:25" ht="20.25" x14ac:dyDescent="0.3">
      <c r="A61" s="106" t="s">
        <v>81</v>
      </c>
      <c r="B61" s="107">
        <v>0.95752337309189395</v>
      </c>
      <c r="C61" s="120">
        <v>0.97644991700789696</v>
      </c>
      <c r="D61" s="108"/>
      <c r="E61" s="109"/>
      <c r="F61" s="107">
        <v>0.99237248406504597</v>
      </c>
      <c r="G61" s="110">
        <v>0.98056933967300797</v>
      </c>
      <c r="H61" s="111">
        <v>375360</v>
      </c>
      <c r="I61" s="112">
        <v>390000</v>
      </c>
      <c r="J61" s="41" t="s">
        <v>204</v>
      </c>
      <c r="K61" s="28" t="e">
        <f>VALUE(#REF!)</f>
        <v>#REF!</v>
      </c>
      <c r="L61" s="24" t="e">
        <f>VALUE(#REF!)</f>
        <v>#REF!</v>
      </c>
      <c r="M61" s="28" t="e">
        <f>VALUE(#REF!*2)</f>
        <v>#REF!</v>
      </c>
      <c r="N61" s="26">
        <f t="shared" si="42"/>
        <v>3994.060455195327</v>
      </c>
      <c r="O61" s="22">
        <f t="shared" si="43"/>
        <v>16</v>
      </c>
      <c r="P61" s="26">
        <f t="shared" si="44"/>
        <v>3929.9759542147594</v>
      </c>
      <c r="Q61" s="22">
        <f t="shared" si="45"/>
        <v>62</v>
      </c>
      <c r="R61" s="26">
        <f t="shared" si="46"/>
        <v>3977.2812000225699</v>
      </c>
      <c r="S61" s="22">
        <f t="shared" si="47"/>
        <v>41</v>
      </c>
      <c r="T61" s="26" t="e">
        <f t="shared" ref="T61" si="50">((I61+K61+M61+L61)/((C61+F61+G61)/3))/100</f>
        <v>#REF!</v>
      </c>
      <c r="U61" s="22" t="e">
        <f t="shared" ref="U61" si="51">RANK(T61,$T$43:$T$72,1)</f>
        <v>#REF!</v>
      </c>
      <c r="V61" s="80"/>
      <c r="W61" s="81"/>
      <c r="X61" s="81"/>
      <c r="Y61" s="82"/>
    </row>
    <row r="62" spans="1:25" ht="20.25" x14ac:dyDescent="0.3">
      <c r="A62" s="106" t="s">
        <v>90</v>
      </c>
      <c r="B62" s="107">
        <v>0.92816179231962104</v>
      </c>
      <c r="C62" s="120">
        <v>0.98615301222149299</v>
      </c>
      <c r="D62" s="108"/>
      <c r="E62" s="109"/>
      <c r="F62" s="107">
        <v>0.92427705447200437</v>
      </c>
      <c r="G62" s="110">
        <v>0.60014143892418326</v>
      </c>
      <c r="H62" s="111">
        <v>279990</v>
      </c>
      <c r="I62" s="112">
        <v>265680</v>
      </c>
      <c r="J62" s="41"/>
      <c r="K62" s="28" t="e">
        <f>VALUE(#REF!)</f>
        <v>#REF!</v>
      </c>
      <c r="L62" s="24" t="e">
        <f>VALUE(#REF!)</f>
        <v>#REF!</v>
      </c>
      <c r="M62" s="28" t="e">
        <f>VALUE(#REF!*2)</f>
        <v>#REF!</v>
      </c>
      <c r="N62" s="26">
        <f t="shared" si="42"/>
        <v>2694.1052423650403</v>
      </c>
      <c r="O62" s="22">
        <f t="shared" si="43"/>
        <v>3</v>
      </c>
      <c r="P62" s="26">
        <f t="shared" si="44"/>
        <v>2874.4627892095664</v>
      </c>
      <c r="Q62" s="22">
        <f t="shared" si="45"/>
        <v>44</v>
      </c>
      <c r="R62" s="26">
        <f t="shared" si="46"/>
        <v>4426.9564267426586</v>
      </c>
      <c r="S62" s="22">
        <f t="shared" si="47"/>
        <v>57</v>
      </c>
      <c r="T62" s="26" t="e">
        <f t="shared" si="48"/>
        <v>#REF!</v>
      </c>
      <c r="U62" s="22" t="e">
        <f t="shared" si="49"/>
        <v>#REF!</v>
      </c>
      <c r="V62" s="80"/>
      <c r="W62" s="81"/>
      <c r="X62" s="81"/>
      <c r="Y62" s="82"/>
    </row>
    <row r="63" spans="1:25" ht="22.5" x14ac:dyDescent="0.3">
      <c r="A63" s="106" t="s">
        <v>39</v>
      </c>
      <c r="B63" s="107">
        <v>0.93770653716292596</v>
      </c>
      <c r="C63" s="120">
        <v>0.97812029672171896</v>
      </c>
      <c r="D63" s="108">
        <v>1.1759999999999999</v>
      </c>
      <c r="E63" s="109"/>
      <c r="F63" s="107">
        <v>0.95933188090050836</v>
      </c>
      <c r="G63" s="110">
        <v>0.95296950970145866</v>
      </c>
      <c r="H63" s="111">
        <v>570000</v>
      </c>
      <c r="I63" s="112">
        <v>431720</v>
      </c>
      <c r="J63" s="42" t="s">
        <v>205</v>
      </c>
      <c r="K63" s="27" t="e">
        <f>VALUE(#REF!+#REF!)</f>
        <v>#REF!</v>
      </c>
      <c r="L63" s="24" t="e">
        <f>VALUE(#REF!)</f>
        <v>#REF!</v>
      </c>
      <c r="M63" s="27" t="e">
        <f>VALUE(#REF!*2)</f>
        <v>#REF!</v>
      </c>
      <c r="N63" s="26">
        <f t="shared" si="42"/>
        <v>4413.7720221833497</v>
      </c>
      <c r="O63" s="22">
        <f t="shared" si="43"/>
        <v>21</v>
      </c>
      <c r="P63" s="26">
        <f t="shared" si="44"/>
        <v>4500.2152914458738</v>
      </c>
      <c r="Q63" s="22">
        <f t="shared" si="45"/>
        <v>72</v>
      </c>
      <c r="R63" s="26">
        <f t="shared" si="46"/>
        <v>4530.2603662025558</v>
      </c>
      <c r="S63" s="22">
        <f t="shared" si="47"/>
        <v>61</v>
      </c>
      <c r="T63" s="26" t="e">
        <f t="shared" si="48"/>
        <v>#REF!</v>
      </c>
      <c r="U63" s="22" t="e">
        <f t="shared" si="49"/>
        <v>#REF!</v>
      </c>
      <c r="V63" s="80"/>
      <c r="W63" s="81"/>
      <c r="X63" s="81"/>
      <c r="Y63" s="82"/>
    </row>
    <row r="64" spans="1:25" ht="22.5" x14ac:dyDescent="0.3">
      <c r="A64" s="106" t="s">
        <v>40</v>
      </c>
      <c r="B64" s="107">
        <v>0.93770653716292596</v>
      </c>
      <c r="C64" s="120">
        <v>0.97812029672171896</v>
      </c>
      <c r="D64" s="108">
        <v>1.1759999999999999</v>
      </c>
      <c r="E64" s="109"/>
      <c r="F64" s="107">
        <v>0.95933188090050803</v>
      </c>
      <c r="G64" s="110">
        <v>0.95296950970145899</v>
      </c>
      <c r="H64" s="111">
        <v>516370</v>
      </c>
      <c r="I64" s="112">
        <v>302210</v>
      </c>
      <c r="J64" s="42" t="s">
        <v>202</v>
      </c>
      <c r="K64" s="27" t="e">
        <f>VALUE(#REF!+#REF!)</f>
        <v>#REF!</v>
      </c>
      <c r="L64" s="24" t="e">
        <f>VALUE(#REF!)</f>
        <v>#REF!</v>
      </c>
      <c r="M64" s="27" t="e">
        <f>VALUE(#REF!*2)</f>
        <v>#REF!</v>
      </c>
      <c r="N64" s="26">
        <f t="shared" si="42"/>
        <v>3089.7017576763419</v>
      </c>
      <c r="O64" s="22">
        <f t="shared" si="43"/>
        <v>6</v>
      </c>
      <c r="P64" s="26">
        <f t="shared" si="44"/>
        <v>3150.2132475397439</v>
      </c>
      <c r="Q64" s="22">
        <f t="shared" si="45"/>
        <v>49</v>
      </c>
      <c r="R64" s="26">
        <f t="shared" si="46"/>
        <v>3171.2452174327664</v>
      </c>
      <c r="S64" s="22">
        <f t="shared" si="47"/>
        <v>13</v>
      </c>
      <c r="T64" s="26" t="e">
        <f t="shared" si="48"/>
        <v>#REF!</v>
      </c>
      <c r="U64" s="22" t="e">
        <f t="shared" si="49"/>
        <v>#REF!</v>
      </c>
      <c r="V64" s="80"/>
      <c r="W64" s="81"/>
      <c r="X64" s="81"/>
      <c r="Y64" s="82"/>
    </row>
    <row r="65" spans="1:25" ht="20.25" x14ac:dyDescent="0.3">
      <c r="A65" s="106" t="s">
        <v>41</v>
      </c>
      <c r="B65" s="107">
        <v>0.92925979801703296</v>
      </c>
      <c r="C65" s="120">
        <v>0.97411888887827103</v>
      </c>
      <c r="D65" s="108">
        <v>1.14127144298688</v>
      </c>
      <c r="E65" s="109"/>
      <c r="F65" s="107">
        <v>0.93881141285985503</v>
      </c>
      <c r="G65" s="110">
        <v>0.908847184986595</v>
      </c>
      <c r="H65" s="111">
        <v>408860</v>
      </c>
      <c r="I65" s="112">
        <v>413760</v>
      </c>
      <c r="J65" s="41" t="s">
        <v>195</v>
      </c>
      <c r="K65" s="27" t="e">
        <f>VALUE(#REF!+#REF!)</f>
        <v>#REF!</v>
      </c>
      <c r="L65" s="24" t="e">
        <f>VALUE(#REF!)</f>
        <v>#REF!</v>
      </c>
      <c r="M65" s="27" t="e">
        <f>VALUE(#REF!*2)</f>
        <v>#REF!</v>
      </c>
      <c r="N65" s="26">
        <f t="shared" si="42"/>
        <v>4247.5308170695453</v>
      </c>
      <c r="O65" s="22">
        <f t="shared" si="43"/>
        <v>19</v>
      </c>
      <c r="P65" s="26">
        <f t="shared" si="44"/>
        <v>4407.2749258510103</v>
      </c>
      <c r="Q65" s="22">
        <f t="shared" si="45"/>
        <v>71</v>
      </c>
      <c r="R65" s="26">
        <f t="shared" si="46"/>
        <v>4552.5805309734524</v>
      </c>
      <c r="S65" s="22">
        <f t="shared" si="47"/>
        <v>64</v>
      </c>
      <c r="T65" s="26" t="e">
        <f t="shared" si="48"/>
        <v>#REF!</v>
      </c>
      <c r="U65" s="22" t="e">
        <f t="shared" si="49"/>
        <v>#REF!</v>
      </c>
      <c r="V65" s="80"/>
      <c r="W65" s="81"/>
      <c r="X65" s="81"/>
      <c r="Y65" s="82"/>
    </row>
    <row r="66" spans="1:25" ht="22.5" x14ac:dyDescent="0.3">
      <c r="A66" s="106" t="s">
        <v>42</v>
      </c>
      <c r="B66" s="107">
        <v>0.92925979801703296</v>
      </c>
      <c r="C66" s="120">
        <v>0.97411888887827103</v>
      </c>
      <c r="D66" s="108">
        <v>1.14127144298688</v>
      </c>
      <c r="E66" s="109"/>
      <c r="F66" s="107">
        <v>0.93881141285985503</v>
      </c>
      <c r="G66" s="110">
        <v>0.908847184986595</v>
      </c>
      <c r="H66" s="111">
        <v>455980</v>
      </c>
      <c r="I66" s="112">
        <v>385110</v>
      </c>
      <c r="J66" s="42" t="s">
        <v>206</v>
      </c>
      <c r="K66" s="27" t="e">
        <f>VALUE(#REF!+#REF!)</f>
        <v>#REF!</v>
      </c>
      <c r="L66" s="24" t="e">
        <f>VALUE(#REF!)</f>
        <v>#REF!</v>
      </c>
      <c r="M66" s="27" t="e">
        <f>VALUE(#REF!*2)</f>
        <v>#REF!</v>
      </c>
      <c r="N66" s="26">
        <f t="shared" si="42"/>
        <v>3953.4188731671807</v>
      </c>
      <c r="O66" s="22">
        <f t="shared" si="43"/>
        <v>14</v>
      </c>
      <c r="P66" s="26">
        <f t="shared" si="44"/>
        <v>4102.1018143234796</v>
      </c>
      <c r="Q66" s="22">
        <f t="shared" si="45"/>
        <v>66</v>
      </c>
      <c r="R66" s="26">
        <f t="shared" si="46"/>
        <v>4237.3460176991157</v>
      </c>
      <c r="S66" s="22">
        <f t="shared" si="47"/>
        <v>51</v>
      </c>
      <c r="T66" s="26" t="e">
        <f t="shared" si="48"/>
        <v>#REF!</v>
      </c>
      <c r="U66" s="22" t="e">
        <f t="shared" si="49"/>
        <v>#REF!</v>
      </c>
      <c r="V66" s="80"/>
      <c r="W66" s="81"/>
      <c r="X66" s="81"/>
      <c r="Y66" s="82"/>
    </row>
    <row r="67" spans="1:25" ht="20.25" x14ac:dyDescent="0.3">
      <c r="A67" s="113" t="s">
        <v>91</v>
      </c>
      <c r="B67" s="107">
        <v>0.90790972520787805</v>
      </c>
      <c r="C67" s="120">
        <v>0.97237164405090504</v>
      </c>
      <c r="D67" s="108"/>
      <c r="E67" s="109"/>
      <c r="F67" s="107">
        <v>0.91009840581091495</v>
      </c>
      <c r="G67" s="110">
        <v>0.59508257058785896</v>
      </c>
      <c r="H67" s="111">
        <v>222520</v>
      </c>
      <c r="I67" s="112">
        <v>215930</v>
      </c>
      <c r="J67" s="41"/>
      <c r="K67" s="27" t="e">
        <f>VALUE(#REF!)</f>
        <v>#REF!</v>
      </c>
      <c r="L67" s="24" t="e">
        <f>VALUE(#REF!)</f>
        <v>#REF!</v>
      </c>
      <c r="M67" s="27" t="e">
        <f>VALUE(#REF!*2)</f>
        <v>#REF!</v>
      </c>
      <c r="N67" s="26">
        <f t="shared" si="42"/>
        <v>2220.6529912825777</v>
      </c>
      <c r="O67" s="22">
        <f t="shared" si="43"/>
        <v>1</v>
      </c>
      <c r="P67" s="26">
        <f t="shared" si="44"/>
        <v>2372.6005739742204</v>
      </c>
      <c r="Q67" s="22">
        <f t="shared" si="45"/>
        <v>31</v>
      </c>
      <c r="R67" s="26">
        <f t="shared" si="46"/>
        <v>3628.5720784376381</v>
      </c>
      <c r="S67" s="22">
        <f t="shared" si="47"/>
        <v>29</v>
      </c>
      <c r="T67" s="26" t="e">
        <f t="shared" si="48"/>
        <v>#REF!</v>
      </c>
      <c r="U67" s="22" t="e">
        <f t="shared" si="49"/>
        <v>#REF!</v>
      </c>
      <c r="V67" s="80"/>
      <c r="W67" s="81"/>
      <c r="X67" s="81"/>
      <c r="Y67" s="82"/>
    </row>
    <row r="68" spans="1:25" ht="20.25" x14ac:dyDescent="0.3">
      <c r="A68" s="106" t="s">
        <v>149</v>
      </c>
      <c r="B68" s="107">
        <v>0.91074506274144296</v>
      </c>
      <c r="C68" s="120">
        <v>0.95540824876172203</v>
      </c>
      <c r="D68" s="108"/>
      <c r="E68" s="109"/>
      <c r="F68" s="107">
        <v>0.96793907063162599</v>
      </c>
      <c r="G68" s="110">
        <v>0.74796736057170699</v>
      </c>
      <c r="H68" s="111">
        <v>352220</v>
      </c>
      <c r="I68" s="112">
        <v>361590</v>
      </c>
      <c r="J68" s="41"/>
      <c r="K68" s="27" t="e">
        <f>VALUE(#REF!)</f>
        <v>#REF!</v>
      </c>
      <c r="L68" s="24" t="e">
        <f>VALUE(#REF!)</f>
        <v>#REF!</v>
      </c>
      <c r="M68" s="27" t="e">
        <f>VALUE(#REF!*2)</f>
        <v>#REF!</v>
      </c>
      <c r="N68" s="26">
        <f t="shared" ref="N68:N69" si="52">(I68/C68)/100</f>
        <v>3784.6648327418848</v>
      </c>
      <c r="O68" s="22">
        <f t="shared" ref="O68:O69" si="53">RANK(N68,$N$43:$N$72,1)</f>
        <v>12</v>
      </c>
      <c r="P68" s="26">
        <f t="shared" ref="P68:P69" si="54">(I68/F68)/100</f>
        <v>3735.6690206135127</v>
      </c>
      <c r="Q68" s="22">
        <f t="shared" ref="Q68:Q69" si="55">RANK(P68,$P$5:$P$128,1)</f>
        <v>57</v>
      </c>
      <c r="R68" s="26">
        <f t="shared" ref="R68:R69" si="56">(I68/G68)/100</f>
        <v>4834.3018567497329</v>
      </c>
      <c r="S68" s="22">
        <f t="shared" ref="S68:S69" si="57">RANK(R68,$R$5:$R$128,1)</f>
        <v>70</v>
      </c>
      <c r="T68" s="26" t="e">
        <f t="shared" ref="T68:T69" si="58">((I68+K68+M68+L68)/((C68+F68+G68)/3))/100</f>
        <v>#REF!</v>
      </c>
      <c r="U68" s="22" t="e">
        <f t="shared" ref="U68:U69" si="59">RANK(T68,$T$43:$T$72,1)</f>
        <v>#REF!</v>
      </c>
      <c r="V68" s="80"/>
      <c r="W68" s="81"/>
      <c r="X68" s="81"/>
      <c r="Y68" s="82"/>
    </row>
    <row r="69" spans="1:25" ht="20.25" x14ac:dyDescent="0.3">
      <c r="A69" s="114" t="s">
        <v>150</v>
      </c>
      <c r="B69" s="107">
        <v>0.91074506274144296</v>
      </c>
      <c r="C69" s="120">
        <v>0.95540824876172203</v>
      </c>
      <c r="D69" s="108"/>
      <c r="E69" s="109"/>
      <c r="F69" s="107">
        <v>0.96793907063162599</v>
      </c>
      <c r="G69" s="110">
        <v>0.74796736057170699</v>
      </c>
      <c r="H69" s="111">
        <v>333940</v>
      </c>
      <c r="I69" s="112">
        <v>338990</v>
      </c>
      <c r="J69" s="41" t="s">
        <v>207</v>
      </c>
      <c r="K69" s="27" t="e">
        <f>VALUE(#REF!)</f>
        <v>#REF!</v>
      </c>
      <c r="L69" s="24" t="e">
        <f>VALUE(#REF!)</f>
        <v>#REF!</v>
      </c>
      <c r="M69" s="27" t="e">
        <f>VALUE(#REF!*2)</f>
        <v>#REF!</v>
      </c>
      <c r="N69" s="26">
        <f t="shared" si="52"/>
        <v>3548.1167389893844</v>
      </c>
      <c r="O69" s="22">
        <f t="shared" si="53"/>
        <v>10</v>
      </c>
      <c r="P69" s="26">
        <f t="shared" si="54"/>
        <v>3502.1832498071703</v>
      </c>
      <c r="Q69" s="22">
        <f t="shared" si="55"/>
        <v>55</v>
      </c>
      <c r="R69" s="26">
        <f t="shared" si="56"/>
        <v>4532.1496347232833</v>
      </c>
      <c r="S69" s="22">
        <f t="shared" si="57"/>
        <v>62</v>
      </c>
      <c r="T69" s="26" t="e">
        <f t="shared" si="58"/>
        <v>#REF!</v>
      </c>
      <c r="U69" s="22" t="e">
        <f t="shared" si="59"/>
        <v>#REF!</v>
      </c>
      <c r="V69" s="80"/>
      <c r="W69" s="81"/>
      <c r="X69" s="81"/>
      <c r="Y69" s="82"/>
    </row>
    <row r="70" spans="1:25" ht="20.25" x14ac:dyDescent="0.3">
      <c r="A70" s="106" t="s">
        <v>43</v>
      </c>
      <c r="B70" s="107">
        <v>0.90221402214021995</v>
      </c>
      <c r="C70" s="120">
        <v>0.95069599015570205</v>
      </c>
      <c r="D70" s="108">
        <v>1.1207903316007499</v>
      </c>
      <c r="E70" s="109"/>
      <c r="F70" s="107">
        <v>0.96558225901928596</v>
      </c>
      <c r="G70" s="110">
        <v>0.90495908825513305</v>
      </c>
      <c r="H70" s="111">
        <v>462650</v>
      </c>
      <c r="I70" s="112">
        <v>462650</v>
      </c>
      <c r="J70" s="41" t="s">
        <v>157</v>
      </c>
      <c r="K70" s="27" t="e">
        <f>VALUE(#REF!)</f>
        <v>#REF!</v>
      </c>
      <c r="L70" s="24" t="e">
        <f>VALUE(#REF!)</f>
        <v>#REF!</v>
      </c>
      <c r="M70" s="27" t="e">
        <f>VALUE(#REF!*2)</f>
        <v>#REF!</v>
      </c>
      <c r="N70" s="26">
        <f t="shared" si="42"/>
        <v>4866.4347466557483</v>
      </c>
      <c r="O70" s="22">
        <f t="shared" si="43"/>
        <v>22</v>
      </c>
      <c r="P70" s="26">
        <f t="shared" si="44"/>
        <v>4791.4094907864219</v>
      </c>
      <c r="Q70" s="22">
        <f t="shared" si="45"/>
        <v>76</v>
      </c>
      <c r="R70" s="26">
        <f t="shared" si="46"/>
        <v>5112.3858084241501</v>
      </c>
      <c r="S70" s="22">
        <f t="shared" si="47"/>
        <v>76</v>
      </c>
      <c r="T70" s="26" t="e">
        <f t="shared" si="48"/>
        <v>#REF!</v>
      </c>
      <c r="U70" s="22" t="e">
        <f t="shared" si="49"/>
        <v>#REF!</v>
      </c>
      <c r="V70" s="80"/>
      <c r="W70" s="81"/>
      <c r="X70" s="81"/>
      <c r="Y70" s="82"/>
    </row>
    <row r="71" spans="1:25" ht="20.25" x14ac:dyDescent="0.3">
      <c r="A71" s="106" t="s">
        <v>54</v>
      </c>
      <c r="B71" s="107">
        <v>0.89934279577027798</v>
      </c>
      <c r="C71" s="120">
        <v>0.95027931791612097</v>
      </c>
      <c r="D71" s="108">
        <v>1.11870964729579</v>
      </c>
      <c r="E71" s="109"/>
      <c r="F71" s="107">
        <v>0.954881435492417</v>
      </c>
      <c r="G71" s="110">
        <v>0.88461986666902004</v>
      </c>
      <c r="H71" s="111">
        <v>359100</v>
      </c>
      <c r="I71" s="112">
        <v>370590</v>
      </c>
      <c r="J71" s="41" t="s">
        <v>173</v>
      </c>
      <c r="K71" s="27" t="e">
        <f>VALUE(#REF!)</f>
        <v>#REF!</v>
      </c>
      <c r="L71" s="24" t="e">
        <f>VALUE(#REF!)</f>
        <v>#REF!</v>
      </c>
      <c r="M71" s="27" t="e">
        <f>VALUE(#REF!*2)</f>
        <v>#REF!</v>
      </c>
      <c r="N71" s="26">
        <f t="shared" si="42"/>
        <v>3899.8007534529038</v>
      </c>
      <c r="O71" s="22">
        <f t="shared" si="43"/>
        <v>13</v>
      </c>
      <c r="P71" s="26">
        <f t="shared" si="44"/>
        <v>3881.0053921395242</v>
      </c>
      <c r="Q71" s="22">
        <f t="shared" si="45"/>
        <v>60</v>
      </c>
      <c r="R71" s="26">
        <f t="shared" si="46"/>
        <v>4189.2570352894418</v>
      </c>
      <c r="S71" s="22">
        <f t="shared" si="47"/>
        <v>48</v>
      </c>
      <c r="T71" s="26" t="e">
        <f t="shared" si="48"/>
        <v>#REF!</v>
      </c>
      <c r="U71" s="22" t="e">
        <f t="shared" si="49"/>
        <v>#REF!</v>
      </c>
      <c r="V71" s="80"/>
      <c r="W71" s="81"/>
      <c r="X71" s="81"/>
      <c r="Y71" s="82"/>
    </row>
    <row r="72" spans="1:25" ht="21" thickBot="1" x14ac:dyDescent="0.35">
      <c r="A72" s="106" t="s">
        <v>44</v>
      </c>
      <c r="B72" s="107">
        <v>0.87915129151291405</v>
      </c>
      <c r="C72" s="120">
        <v>0.94734912774112001</v>
      </c>
      <c r="D72" s="108">
        <v>1.10407752130196</v>
      </c>
      <c r="E72" s="109"/>
      <c r="F72" s="107">
        <v>0.94429920116194599</v>
      </c>
      <c r="G72" s="110">
        <v>0.86473777506822802</v>
      </c>
      <c r="H72" s="111">
        <v>343000</v>
      </c>
      <c r="I72" s="112">
        <v>343000</v>
      </c>
      <c r="J72" s="41" t="s">
        <v>208</v>
      </c>
      <c r="K72" s="27" t="e">
        <f>VALUE(#REF!)</f>
        <v>#REF!</v>
      </c>
      <c r="L72" s="4" t="e">
        <f>VALUE(#REF!)</f>
        <v>#REF!</v>
      </c>
      <c r="M72" s="27" t="e">
        <f>VALUE(#REF!*2)</f>
        <v>#REF!</v>
      </c>
      <c r="N72" s="26">
        <f t="shared" si="42"/>
        <v>3620.6292902581404</v>
      </c>
      <c r="O72" s="22">
        <f t="shared" si="43"/>
        <v>11</v>
      </c>
      <c r="P72" s="26">
        <f t="shared" si="44"/>
        <v>3632.3233100053844</v>
      </c>
      <c r="Q72" s="22">
        <f t="shared" si="45"/>
        <v>56</v>
      </c>
      <c r="R72" s="26">
        <f t="shared" si="46"/>
        <v>3966.5203705590079</v>
      </c>
      <c r="S72" s="22">
        <f t="shared" si="47"/>
        <v>40</v>
      </c>
      <c r="T72" s="26" t="e">
        <f t="shared" si="48"/>
        <v>#REF!</v>
      </c>
      <c r="U72" s="22" t="e">
        <f t="shared" si="49"/>
        <v>#REF!</v>
      </c>
      <c r="V72" s="83"/>
      <c r="W72" s="84"/>
      <c r="X72" s="84"/>
      <c r="Y72" s="85"/>
    </row>
    <row r="73" spans="1:25" ht="20.25" customHeight="1" thickBot="1" x14ac:dyDescent="0.35">
      <c r="A73" s="116" t="s">
        <v>23</v>
      </c>
      <c r="B73" s="117"/>
      <c r="C73" s="117"/>
      <c r="D73" s="117"/>
      <c r="E73" s="117"/>
      <c r="F73" s="117"/>
      <c r="G73" s="118"/>
      <c r="H73" s="119"/>
      <c r="I73" s="119"/>
      <c r="J73" s="43" t="s">
        <v>63</v>
      </c>
      <c r="K73" s="17"/>
      <c r="L73" s="17"/>
      <c r="M73" s="17"/>
      <c r="N73" s="13"/>
      <c r="O73" s="15"/>
      <c r="P73" s="13"/>
      <c r="Q73" s="15"/>
      <c r="R73" s="13"/>
      <c r="S73" s="15"/>
      <c r="T73" s="13"/>
      <c r="U73" s="16"/>
      <c r="V73" s="2"/>
      <c r="W73" s="2"/>
      <c r="X73" s="2"/>
      <c r="Y73" s="2"/>
    </row>
    <row r="74" spans="1:25" ht="20.25" x14ac:dyDescent="0.3">
      <c r="A74" s="121" t="s">
        <v>50</v>
      </c>
      <c r="B74" s="92">
        <v>0.84214736076583796</v>
      </c>
      <c r="C74" s="93">
        <v>0.93611525582039701</v>
      </c>
      <c r="D74" s="93">
        <v>1.13395445268618</v>
      </c>
      <c r="E74" s="94"/>
      <c r="F74" s="92">
        <v>0.81256354393609298</v>
      </c>
      <c r="G74" s="95">
        <v>1.07747534875267</v>
      </c>
      <c r="H74" s="96"/>
      <c r="I74" s="97"/>
      <c r="J74" s="39" t="s">
        <v>153</v>
      </c>
      <c r="K74" s="31" t="e">
        <f>VALUE(#REF!)</f>
        <v>#REF!</v>
      </c>
      <c r="L74" s="3" t="e">
        <f>VALUE(#REF!)</f>
        <v>#REF!</v>
      </c>
      <c r="M74" s="31" t="e">
        <f>VALUE(#REF!*2)</f>
        <v>#REF!</v>
      </c>
      <c r="N74" s="25"/>
      <c r="O74" s="23"/>
      <c r="P74" s="25"/>
      <c r="Q74" s="23"/>
      <c r="R74" s="25"/>
      <c r="S74" s="23"/>
      <c r="T74" s="25"/>
      <c r="U74" s="23"/>
      <c r="V74" s="77" t="s">
        <v>229</v>
      </c>
      <c r="W74" s="78"/>
      <c r="X74" s="78"/>
      <c r="Y74" s="79"/>
    </row>
    <row r="75" spans="1:25" ht="20.25" x14ac:dyDescent="0.3">
      <c r="A75" s="114" t="s">
        <v>92</v>
      </c>
      <c r="B75" s="107">
        <v>0.84109742467496196</v>
      </c>
      <c r="C75" s="108">
        <v>0.93481501024602198</v>
      </c>
      <c r="D75" s="108">
        <v>1.1278677152818799</v>
      </c>
      <c r="E75" s="109"/>
      <c r="F75" s="107">
        <v>0.80217642862389205</v>
      </c>
      <c r="G75" s="110">
        <v>1.06826292248632</v>
      </c>
      <c r="H75" s="111">
        <v>561000</v>
      </c>
      <c r="I75" s="112"/>
      <c r="J75" s="41" t="s">
        <v>153</v>
      </c>
      <c r="K75" s="27" t="e">
        <f>VALUE(#REF!)</f>
        <v>#REF!</v>
      </c>
      <c r="L75" s="24" t="e">
        <f>VALUE(#REF!)</f>
        <v>#REF!</v>
      </c>
      <c r="M75" s="27" t="e">
        <f>VALUE(#REF!*2)</f>
        <v>#REF!</v>
      </c>
      <c r="N75" s="26"/>
      <c r="O75" s="22"/>
      <c r="P75" s="26"/>
      <c r="Q75" s="22"/>
      <c r="R75" s="26"/>
      <c r="S75" s="22"/>
      <c r="T75" s="26"/>
      <c r="U75" s="22"/>
      <c r="V75" s="80"/>
      <c r="W75" s="81"/>
      <c r="X75" s="81"/>
      <c r="Y75" s="82"/>
    </row>
    <row r="76" spans="1:25" ht="20.25" x14ac:dyDescent="0.3">
      <c r="A76" s="114" t="s">
        <v>93</v>
      </c>
      <c r="B76" s="107">
        <v>0.84004879757802997</v>
      </c>
      <c r="C76" s="108">
        <v>0.931190322809617</v>
      </c>
      <c r="D76" s="108">
        <v>1.11869946004914</v>
      </c>
      <c r="E76" s="109"/>
      <c r="F76" s="107">
        <v>0.80070130241877702</v>
      </c>
      <c r="G76" s="110">
        <v>0.904456508610888</v>
      </c>
      <c r="H76" s="111"/>
      <c r="I76" s="112"/>
      <c r="J76" s="41" t="s">
        <v>153</v>
      </c>
      <c r="K76" s="27" t="e">
        <f>VALUE(#REF!)</f>
        <v>#REF!</v>
      </c>
      <c r="L76" s="24" t="e">
        <f>VALUE(#REF!)</f>
        <v>#REF!</v>
      </c>
      <c r="M76" s="27" t="e">
        <f>VALUE(#REF!*2)</f>
        <v>#REF!</v>
      </c>
      <c r="N76" s="26"/>
      <c r="O76" s="22"/>
      <c r="P76" s="26"/>
      <c r="Q76" s="22"/>
      <c r="R76" s="26"/>
      <c r="S76" s="22"/>
      <c r="T76" s="26"/>
      <c r="U76" s="22"/>
      <c r="V76" s="80"/>
      <c r="W76" s="81"/>
      <c r="X76" s="81"/>
      <c r="Y76" s="82"/>
    </row>
    <row r="77" spans="1:25" ht="20.25" x14ac:dyDescent="0.3">
      <c r="A77" s="114" t="s">
        <v>94</v>
      </c>
      <c r="B77" s="107">
        <v>0.82112166977297796</v>
      </c>
      <c r="C77" s="108">
        <v>0.92445894430242503</v>
      </c>
      <c r="D77" s="120">
        <v>1.06002103867751</v>
      </c>
      <c r="E77" s="109"/>
      <c r="F77" s="107">
        <v>0.92709437448799004</v>
      </c>
      <c r="G77" s="110">
        <v>0.72417867042304696</v>
      </c>
      <c r="H77" s="111">
        <v>261580</v>
      </c>
      <c r="I77" s="112">
        <v>272530</v>
      </c>
      <c r="J77" s="41" t="s">
        <v>211</v>
      </c>
      <c r="K77" s="27" t="e">
        <f>VALUE(#REF!)</f>
        <v>#REF!</v>
      </c>
      <c r="L77" s="24" t="e">
        <f>VALUE(#REF!)</f>
        <v>#REF!</v>
      </c>
      <c r="M77" s="27" t="e">
        <f>VALUE(#REF!*2)</f>
        <v>#REF!</v>
      </c>
      <c r="N77" s="26">
        <f t="shared" ref="N77:N98" si="60">(I77/D77)/100</f>
        <v>2570.9867073960195</v>
      </c>
      <c r="O77" s="22">
        <f t="shared" ref="O77:O98" si="61">RANK(N77,$N$74:$N$98,1)</f>
        <v>18</v>
      </c>
      <c r="P77" s="26">
        <f t="shared" ref="P77:P98" si="62">(I77/F77)/100</f>
        <v>2939.6144286875992</v>
      </c>
      <c r="Q77" s="22">
        <f t="shared" ref="Q77:Q98" si="63">RANK(P77,$P$5:$P$128,1)</f>
        <v>46</v>
      </c>
      <c r="R77" s="26">
        <f t="shared" ref="R77:R98" si="64">(I77/G77)/100</f>
        <v>3763.2978038526712</v>
      </c>
      <c r="S77" s="22">
        <f t="shared" ref="S77:S98" si="65">RANK(R77,$R$5:$R$128,1)</f>
        <v>34</v>
      </c>
      <c r="T77" s="26" t="e">
        <f t="shared" ref="T77:T98" si="66">((I77+K77+M77+L77)/((D77+F77+G77)/3))/100</f>
        <v>#REF!</v>
      </c>
      <c r="U77" s="22" t="e">
        <f t="shared" ref="U77:U98" si="67">RANK(T77,$T$74:$T$98,1)</f>
        <v>#REF!</v>
      </c>
      <c r="V77" s="80"/>
      <c r="W77" s="81"/>
      <c r="X77" s="81"/>
      <c r="Y77" s="82"/>
    </row>
    <row r="78" spans="1:25" ht="20.25" x14ac:dyDescent="0.3">
      <c r="A78" s="114" t="s">
        <v>45</v>
      </c>
      <c r="B78" s="107">
        <v>0.82112166977297796</v>
      </c>
      <c r="C78" s="108">
        <v>0.92445894430242503</v>
      </c>
      <c r="D78" s="120">
        <v>1.06002103867751</v>
      </c>
      <c r="E78" s="109"/>
      <c r="F78" s="107">
        <v>0.92709437448799004</v>
      </c>
      <c r="G78" s="110">
        <v>0.72417867042304696</v>
      </c>
      <c r="H78" s="111">
        <v>234920</v>
      </c>
      <c r="I78" s="112">
        <v>241560</v>
      </c>
      <c r="J78" s="41" t="s">
        <v>212</v>
      </c>
      <c r="K78" s="27" t="e">
        <f>VALUE(#REF!)</f>
        <v>#REF!</v>
      </c>
      <c r="L78" s="24" t="e">
        <f>VALUE(#REF!)</f>
        <v>#REF!</v>
      </c>
      <c r="M78" s="27" t="e">
        <f>VALUE(#REF!*2)</f>
        <v>#REF!</v>
      </c>
      <c r="N78" s="26">
        <f t="shared" si="60"/>
        <v>2278.8226948907732</v>
      </c>
      <c r="O78" s="22">
        <f t="shared" si="61"/>
        <v>13</v>
      </c>
      <c r="P78" s="26">
        <f t="shared" si="62"/>
        <v>2605.5599801628314</v>
      </c>
      <c r="Q78" s="22">
        <f t="shared" si="63"/>
        <v>38</v>
      </c>
      <c r="R78" s="26">
        <f t="shared" si="64"/>
        <v>3335.6409110874079</v>
      </c>
      <c r="S78" s="22">
        <f t="shared" si="65"/>
        <v>17</v>
      </c>
      <c r="T78" s="26" t="e">
        <f t="shared" si="66"/>
        <v>#REF!</v>
      </c>
      <c r="U78" s="22" t="e">
        <f t="shared" si="67"/>
        <v>#REF!</v>
      </c>
      <c r="V78" s="80"/>
      <c r="W78" s="81"/>
      <c r="X78" s="81"/>
      <c r="Y78" s="82"/>
    </row>
    <row r="79" spans="1:25" ht="20.25" x14ac:dyDescent="0.3">
      <c r="A79" s="114" t="s">
        <v>95</v>
      </c>
      <c r="B79" s="107">
        <v>0.81971239656093597</v>
      </c>
      <c r="C79" s="108">
        <v>0.922969988857817</v>
      </c>
      <c r="D79" s="120">
        <v>1.05804129624234</v>
      </c>
      <c r="E79" s="109"/>
      <c r="F79" s="107">
        <v>0.92538953605392005</v>
      </c>
      <c r="G79" s="110">
        <v>0.69917872232411704</v>
      </c>
      <c r="H79" s="111">
        <v>254920</v>
      </c>
      <c r="I79" s="112">
        <v>251290</v>
      </c>
      <c r="J79" s="41" t="s">
        <v>212</v>
      </c>
      <c r="K79" s="27" t="e">
        <f>VALUE(#REF!)</f>
        <v>#REF!</v>
      </c>
      <c r="L79" s="24" t="e">
        <f>VALUE(#REF!)</f>
        <v>#REF!</v>
      </c>
      <c r="M79" s="27" t="e">
        <f>VALUE(#REF!*2)</f>
        <v>#REF!</v>
      </c>
      <c r="N79" s="26">
        <f t="shared" si="60"/>
        <v>2375.0490731549203</v>
      </c>
      <c r="O79" s="22">
        <f t="shared" si="61"/>
        <v>16</v>
      </c>
      <c r="P79" s="26">
        <f t="shared" si="62"/>
        <v>2715.5050949847564</v>
      </c>
      <c r="Q79" s="22">
        <f t="shared" si="63"/>
        <v>42</v>
      </c>
      <c r="R79" s="26">
        <f t="shared" si="64"/>
        <v>3594.0739038038109</v>
      </c>
      <c r="S79" s="22">
        <f t="shared" si="65"/>
        <v>27</v>
      </c>
      <c r="T79" s="26" t="e">
        <f t="shared" si="66"/>
        <v>#REF!</v>
      </c>
      <c r="U79" s="22" t="e">
        <f t="shared" si="67"/>
        <v>#REF!</v>
      </c>
      <c r="V79" s="80"/>
      <c r="W79" s="81"/>
      <c r="X79" s="81"/>
      <c r="Y79" s="82"/>
    </row>
    <row r="80" spans="1:25" ht="22.5" x14ac:dyDescent="0.3">
      <c r="A80" s="113" t="s">
        <v>53</v>
      </c>
      <c r="B80" s="107">
        <v>0.81971239656093597</v>
      </c>
      <c r="C80" s="108">
        <v>0.922969988857817</v>
      </c>
      <c r="D80" s="120">
        <v>1.05804129624234</v>
      </c>
      <c r="E80" s="109"/>
      <c r="F80" s="107">
        <v>0.92538953605392005</v>
      </c>
      <c r="G80" s="110">
        <v>0.69917872232411704</v>
      </c>
      <c r="H80" s="111">
        <v>185280</v>
      </c>
      <c r="I80" s="112">
        <v>185940</v>
      </c>
      <c r="J80" s="42" t="s">
        <v>213</v>
      </c>
      <c r="K80" s="27" t="e">
        <f>VALUE(#REF!)</f>
        <v>#REF!</v>
      </c>
      <c r="L80" s="24" t="e">
        <f>VALUE(#REF!)</f>
        <v>#REF!</v>
      </c>
      <c r="M80" s="27" t="e">
        <f>VALUE(#REF!*2)</f>
        <v>#REF!</v>
      </c>
      <c r="N80" s="26">
        <f t="shared" si="60"/>
        <v>1757.3983233014678</v>
      </c>
      <c r="O80" s="22">
        <f t="shared" si="61"/>
        <v>4</v>
      </c>
      <c r="P80" s="26">
        <f t="shared" si="62"/>
        <v>2009.3159988915822</v>
      </c>
      <c r="Q80" s="22">
        <f t="shared" si="63"/>
        <v>20</v>
      </c>
      <c r="R80" s="26">
        <f t="shared" si="64"/>
        <v>2659.4058723915819</v>
      </c>
      <c r="S80" s="22">
        <f t="shared" si="65"/>
        <v>2</v>
      </c>
      <c r="T80" s="26" t="e">
        <f t="shared" si="66"/>
        <v>#REF!</v>
      </c>
      <c r="U80" s="22" t="e">
        <f t="shared" si="67"/>
        <v>#REF!</v>
      </c>
      <c r="V80" s="80"/>
      <c r="W80" s="81"/>
      <c r="X80" s="81"/>
      <c r="Y80" s="82"/>
    </row>
    <row r="81" spans="1:25" ht="20.25" x14ac:dyDescent="0.3">
      <c r="A81" s="114" t="s">
        <v>96</v>
      </c>
      <c r="B81" s="107">
        <v>0.81481228262872896</v>
      </c>
      <c r="C81" s="108">
        <v>0.91779281579001104</v>
      </c>
      <c r="D81" s="120">
        <v>1.0511576320913301</v>
      </c>
      <c r="E81" s="109"/>
      <c r="F81" s="107">
        <v>0.92368783265568599</v>
      </c>
      <c r="G81" s="110">
        <v>0.67504181732556501</v>
      </c>
      <c r="H81" s="111">
        <v>243940</v>
      </c>
      <c r="I81" s="112">
        <v>243020</v>
      </c>
      <c r="J81" s="41" t="s">
        <v>178</v>
      </c>
      <c r="K81" s="27" t="e">
        <f>VALUE(#REF!)</f>
        <v>#REF!</v>
      </c>
      <c r="L81" s="24" t="e">
        <f>VALUE(#REF!)</f>
        <v>#REF!</v>
      </c>
      <c r="M81" s="27" t="e">
        <f>VALUE(#REF!*2)</f>
        <v>#REF!</v>
      </c>
      <c r="N81" s="26">
        <f t="shared" si="60"/>
        <v>2311.9272750415148</v>
      </c>
      <c r="O81" s="22">
        <f t="shared" si="61"/>
        <v>15</v>
      </c>
      <c r="P81" s="26">
        <f t="shared" si="62"/>
        <v>2630.9754378954585</v>
      </c>
      <c r="Q81" s="22">
        <f t="shared" si="63"/>
        <v>39</v>
      </c>
      <c r="R81" s="26">
        <f t="shared" si="64"/>
        <v>3600.0732660210028</v>
      </c>
      <c r="S81" s="22">
        <f t="shared" si="65"/>
        <v>28</v>
      </c>
      <c r="T81" s="26" t="e">
        <f t="shared" si="66"/>
        <v>#REF!</v>
      </c>
      <c r="U81" s="22" t="e">
        <f t="shared" si="67"/>
        <v>#REF!</v>
      </c>
      <c r="V81" s="80"/>
      <c r="W81" s="81"/>
      <c r="X81" s="81"/>
      <c r="Y81" s="82"/>
    </row>
    <row r="82" spans="1:25" ht="20.25" x14ac:dyDescent="0.3">
      <c r="A82" s="114" t="s">
        <v>46</v>
      </c>
      <c r="B82" s="107">
        <v>0.81481228262872896</v>
      </c>
      <c r="C82" s="108">
        <v>0.91779281579001104</v>
      </c>
      <c r="D82" s="120">
        <v>1.0511576320913301</v>
      </c>
      <c r="E82" s="109"/>
      <c r="F82" s="107">
        <v>0.92368783265568599</v>
      </c>
      <c r="G82" s="110">
        <v>0.67504181732556501</v>
      </c>
      <c r="H82" s="111">
        <v>191630</v>
      </c>
      <c r="I82" s="112">
        <v>190800</v>
      </c>
      <c r="J82" s="41" t="s">
        <v>214</v>
      </c>
      <c r="K82" s="27" t="e">
        <f>VALUE(#REF!)</f>
        <v>#REF!</v>
      </c>
      <c r="L82" s="24" t="e">
        <f>VALUE(#REF!)</f>
        <v>#REF!</v>
      </c>
      <c r="M82" s="27" t="e">
        <f>VALUE(#REF!*2)</f>
        <v>#REF!</v>
      </c>
      <c r="N82" s="26">
        <f t="shared" si="60"/>
        <v>1815.141651213567</v>
      </c>
      <c r="O82" s="22">
        <f t="shared" si="61"/>
        <v>6</v>
      </c>
      <c r="P82" s="26">
        <f t="shared" si="62"/>
        <v>2065.6329254812499</v>
      </c>
      <c r="Q82" s="22">
        <f t="shared" si="63"/>
        <v>21</v>
      </c>
      <c r="R82" s="26">
        <f t="shared" si="64"/>
        <v>2826.4915610106464</v>
      </c>
      <c r="S82" s="22">
        <f t="shared" si="65"/>
        <v>5</v>
      </c>
      <c r="T82" s="26" t="e">
        <f t="shared" si="66"/>
        <v>#REF!</v>
      </c>
      <c r="U82" s="22" t="e">
        <f t="shared" si="67"/>
        <v>#REF!</v>
      </c>
      <c r="V82" s="80"/>
      <c r="W82" s="81"/>
      <c r="X82" s="81"/>
      <c r="Y82" s="82"/>
    </row>
    <row r="83" spans="1:25" ht="20.25" x14ac:dyDescent="0.3">
      <c r="A83" s="114" t="s">
        <v>97</v>
      </c>
      <c r="B83" s="107">
        <v>0.83012877999057899</v>
      </c>
      <c r="C83" s="108">
        <v>0.91851362046168805</v>
      </c>
      <c r="D83" s="120">
        <v>1.0457446099433201</v>
      </c>
      <c r="E83" s="109"/>
      <c r="F83" s="107">
        <v>0.79436716180824296</v>
      </c>
      <c r="G83" s="110">
        <v>0.65493952128778798</v>
      </c>
      <c r="H83" s="111">
        <v>306600</v>
      </c>
      <c r="I83" s="112">
        <v>315000</v>
      </c>
      <c r="J83" s="41"/>
      <c r="K83" s="27" t="e">
        <f>VALUE(#REF!)</f>
        <v>#REF!</v>
      </c>
      <c r="L83" s="24" t="e">
        <f>VALUE(#REF!)</f>
        <v>#REF!</v>
      </c>
      <c r="M83" s="27" t="e">
        <f>VALUE(#REF!*2)</f>
        <v>#REF!</v>
      </c>
      <c r="N83" s="26">
        <f t="shared" si="60"/>
        <v>3012.2077322212845</v>
      </c>
      <c r="O83" s="22">
        <f t="shared" si="61"/>
        <v>20</v>
      </c>
      <c r="P83" s="26">
        <f t="shared" si="62"/>
        <v>3965.4207165733737</v>
      </c>
      <c r="Q83" s="22">
        <f t="shared" si="63"/>
        <v>63</v>
      </c>
      <c r="R83" s="26">
        <f t="shared" si="64"/>
        <v>4809.6043949313807</v>
      </c>
      <c r="S83" s="22">
        <f t="shared" si="65"/>
        <v>69</v>
      </c>
      <c r="T83" s="26" t="e">
        <f t="shared" si="66"/>
        <v>#REF!</v>
      </c>
      <c r="U83" s="22" t="e">
        <f t="shared" si="67"/>
        <v>#REF!</v>
      </c>
      <c r="V83" s="80"/>
      <c r="W83" s="81"/>
      <c r="X83" s="81"/>
      <c r="Y83" s="82"/>
    </row>
    <row r="84" spans="1:25" ht="20.25" x14ac:dyDescent="0.3">
      <c r="A84" s="114" t="s">
        <v>98</v>
      </c>
      <c r="B84" s="107">
        <v>0.82516639852919904</v>
      </c>
      <c r="C84" s="108">
        <v>0.91834995179150103</v>
      </c>
      <c r="D84" s="120">
        <v>1.0454885981942099</v>
      </c>
      <c r="E84" s="109"/>
      <c r="F84" s="107">
        <v>0.79377310820748903</v>
      </c>
      <c r="G84" s="110">
        <v>0.65447109530714498</v>
      </c>
      <c r="H84" s="111"/>
      <c r="I84" s="112"/>
      <c r="J84" s="41" t="s">
        <v>168</v>
      </c>
      <c r="K84" s="27" t="e">
        <f>VALUE(#REF!)</f>
        <v>#REF!</v>
      </c>
      <c r="L84" s="24" t="e">
        <f>VALUE(#REF!)</f>
        <v>#REF!</v>
      </c>
      <c r="M84" s="27" t="e">
        <f>VALUE(#REF!*2)</f>
        <v>#REF!</v>
      </c>
      <c r="N84" s="26"/>
      <c r="O84" s="22"/>
      <c r="P84" s="26"/>
      <c r="Q84" s="22"/>
      <c r="R84" s="26"/>
      <c r="S84" s="22"/>
      <c r="T84" s="26"/>
      <c r="U84" s="22"/>
      <c r="V84" s="80"/>
      <c r="W84" s="81"/>
      <c r="X84" s="81"/>
      <c r="Y84" s="82"/>
    </row>
    <row r="85" spans="1:25" ht="20.25" x14ac:dyDescent="0.3">
      <c r="A85" s="106" t="s">
        <v>99</v>
      </c>
      <c r="B85" s="107">
        <v>0.81570418524921096</v>
      </c>
      <c r="C85" s="108">
        <v>0.90917228135088701</v>
      </c>
      <c r="D85" s="120">
        <v>1.0379189785733201</v>
      </c>
      <c r="E85" s="109"/>
      <c r="F85" s="107">
        <v>0.75539999999999996</v>
      </c>
      <c r="G85" s="110">
        <v>0.58530000000000004</v>
      </c>
      <c r="H85" s="111">
        <v>211130</v>
      </c>
      <c r="I85" s="112">
        <v>213750</v>
      </c>
      <c r="J85" s="41"/>
      <c r="K85" s="27" t="e">
        <f>VALUE(#REF!)</f>
        <v>#REF!</v>
      </c>
      <c r="L85" s="24" t="e">
        <f>VALUE(#REF!)</f>
        <v>#REF!</v>
      </c>
      <c r="M85" s="27" t="e">
        <f>VALUE(#REF!*2)</f>
        <v>#REF!</v>
      </c>
      <c r="N85" s="26">
        <f t="shared" si="60"/>
        <v>2059.4093027744016</v>
      </c>
      <c r="O85" s="22">
        <f t="shared" si="61"/>
        <v>9</v>
      </c>
      <c r="P85" s="26">
        <f t="shared" si="62"/>
        <v>2829.626687847498</v>
      </c>
      <c r="Q85" s="22">
        <f t="shared" si="63"/>
        <v>43</v>
      </c>
      <c r="R85" s="26">
        <f t="shared" si="64"/>
        <v>3651.9733470015371</v>
      </c>
      <c r="S85" s="22">
        <f t="shared" si="65"/>
        <v>31</v>
      </c>
      <c r="T85" s="26" t="e">
        <f t="shared" si="66"/>
        <v>#REF!</v>
      </c>
      <c r="U85" s="22" t="e">
        <f t="shared" si="67"/>
        <v>#REF!</v>
      </c>
      <c r="V85" s="80"/>
      <c r="W85" s="81"/>
      <c r="X85" s="81"/>
      <c r="Y85" s="82"/>
    </row>
    <row r="86" spans="1:25" ht="20.25" x14ac:dyDescent="0.3">
      <c r="A86" s="106" t="s">
        <v>100</v>
      </c>
      <c r="B86" s="107">
        <v>0.83191900425301402</v>
      </c>
      <c r="C86" s="108">
        <v>0.90790538439912705</v>
      </c>
      <c r="D86" s="120">
        <v>1.0313698620204399</v>
      </c>
      <c r="E86" s="109"/>
      <c r="F86" s="107">
        <v>0.96911923517481302</v>
      </c>
      <c r="G86" s="110">
        <v>0.80519453375901395</v>
      </c>
      <c r="H86" s="111">
        <v>382250</v>
      </c>
      <c r="I86" s="112">
        <v>374990</v>
      </c>
      <c r="J86" s="41"/>
      <c r="K86" s="27" t="e">
        <f>VALUE(#REF!)</f>
        <v>#REF!</v>
      </c>
      <c r="L86" s="24" t="e">
        <f>VALUE(#REF!)</f>
        <v>#REF!</v>
      </c>
      <c r="M86" s="27" t="e">
        <f>VALUE(#REF!*2)</f>
        <v>#REF!</v>
      </c>
      <c r="N86" s="26">
        <f t="shared" si="60"/>
        <v>3635.8440730990487</v>
      </c>
      <c r="O86" s="22">
        <f t="shared" si="61"/>
        <v>21</v>
      </c>
      <c r="P86" s="26">
        <f t="shared" si="62"/>
        <v>3869.3897137678632</v>
      </c>
      <c r="Q86" s="22">
        <f t="shared" si="63"/>
        <v>59</v>
      </c>
      <c r="R86" s="26">
        <f t="shared" si="64"/>
        <v>4657.1354409148344</v>
      </c>
      <c r="S86" s="22">
        <f t="shared" si="65"/>
        <v>66</v>
      </c>
      <c r="T86" s="26" t="e">
        <f t="shared" si="66"/>
        <v>#REF!</v>
      </c>
      <c r="U86" s="22" t="e">
        <f t="shared" si="67"/>
        <v>#REF!</v>
      </c>
      <c r="V86" s="80"/>
      <c r="W86" s="81"/>
      <c r="X86" s="81"/>
      <c r="Y86" s="82"/>
    </row>
    <row r="87" spans="1:25" ht="20.25" x14ac:dyDescent="0.3">
      <c r="A87" s="106" t="s">
        <v>101</v>
      </c>
      <c r="B87" s="107">
        <v>0.82510101720961604</v>
      </c>
      <c r="C87" s="108">
        <v>0.90760717874449903</v>
      </c>
      <c r="D87" s="120">
        <v>1.0206434578736501</v>
      </c>
      <c r="E87" s="109"/>
      <c r="F87" s="107">
        <v>0.96868047839081595</v>
      </c>
      <c r="G87" s="110">
        <v>0.80447780167984295</v>
      </c>
      <c r="H87" s="111">
        <v>298780</v>
      </c>
      <c r="I87" s="112">
        <v>233990</v>
      </c>
      <c r="J87" s="41" t="s">
        <v>162</v>
      </c>
      <c r="K87" s="27" t="e">
        <f>VALUE(#REF!)</f>
        <v>#REF!</v>
      </c>
      <c r="L87" s="24" t="e">
        <f>VALUE(#REF!)</f>
        <v>#REF!</v>
      </c>
      <c r="M87" s="27" t="e">
        <f>VALUE(#REF!*2)</f>
        <v>#REF!</v>
      </c>
      <c r="N87" s="26">
        <f t="shared" si="60"/>
        <v>2292.5733584525324</v>
      </c>
      <c r="O87" s="22">
        <f t="shared" si="61"/>
        <v>14</v>
      </c>
      <c r="P87" s="26">
        <f t="shared" si="62"/>
        <v>2415.5539955621598</v>
      </c>
      <c r="Q87" s="22">
        <f t="shared" si="63"/>
        <v>33</v>
      </c>
      <c r="R87" s="26">
        <f t="shared" si="64"/>
        <v>2908.5948613050818</v>
      </c>
      <c r="S87" s="22">
        <f t="shared" si="65"/>
        <v>7</v>
      </c>
      <c r="T87" s="26" t="e">
        <f t="shared" si="66"/>
        <v>#REF!</v>
      </c>
      <c r="U87" s="22" t="e">
        <f t="shared" si="67"/>
        <v>#REF!</v>
      </c>
      <c r="V87" s="80"/>
      <c r="W87" s="81"/>
      <c r="X87" s="81"/>
      <c r="Y87" s="82"/>
    </row>
    <row r="88" spans="1:25" ht="20.25" x14ac:dyDescent="0.3">
      <c r="A88" s="106" t="s">
        <v>146</v>
      </c>
      <c r="B88" s="107">
        <v>0.79045681455454897</v>
      </c>
      <c r="C88" s="108">
        <v>0.89904869936958598</v>
      </c>
      <c r="D88" s="120">
        <v>1.01803428104287</v>
      </c>
      <c r="E88" s="109"/>
      <c r="F88" s="107">
        <v>0.77821246954220002</v>
      </c>
      <c r="G88" s="110">
        <v>0.493328529721072</v>
      </c>
      <c r="H88" s="111">
        <v>177700</v>
      </c>
      <c r="I88" s="112">
        <v>179990</v>
      </c>
      <c r="J88" s="41"/>
      <c r="K88" s="27" t="e">
        <f>VALUE(#REF!)</f>
        <v>#REF!</v>
      </c>
      <c r="L88" s="24" t="e">
        <f>VALUE(#REF!)</f>
        <v>#REF!</v>
      </c>
      <c r="M88" s="27" t="e">
        <f>VALUE(#REF!*2)</f>
        <v>#REF!</v>
      </c>
      <c r="N88" s="26">
        <f t="shared" si="60"/>
        <v>1768.0151184655492</v>
      </c>
      <c r="O88" s="22">
        <f t="shared" si="61"/>
        <v>5</v>
      </c>
      <c r="P88" s="26">
        <f t="shared" si="62"/>
        <v>2312.8645073739685</v>
      </c>
      <c r="Q88" s="22">
        <f t="shared" si="63"/>
        <v>29</v>
      </c>
      <c r="R88" s="26">
        <f t="shared" si="64"/>
        <v>3648.4814713993201</v>
      </c>
      <c r="S88" s="22">
        <f t="shared" si="65"/>
        <v>30</v>
      </c>
      <c r="T88" s="26" t="e">
        <f t="shared" ref="T88" si="68">((I88+K88+M88+L88)/((D88+F88+G88)/3))/100</f>
        <v>#REF!</v>
      </c>
      <c r="U88" s="22" t="e">
        <f t="shared" ref="U88" si="69">RANK(T88,$T$74:$T$98,1)</f>
        <v>#REF!</v>
      </c>
      <c r="V88" s="80"/>
      <c r="W88" s="81"/>
      <c r="X88" s="81"/>
      <c r="Y88" s="82"/>
    </row>
    <row r="89" spans="1:25" ht="20.25" x14ac:dyDescent="0.3">
      <c r="A89" s="114" t="s">
        <v>51</v>
      </c>
      <c r="B89" s="107">
        <v>0.78904469532496502</v>
      </c>
      <c r="C89" s="108">
        <v>0.89781150321612202</v>
      </c>
      <c r="D89" s="120">
        <v>1.0169995091355799</v>
      </c>
      <c r="E89" s="109"/>
      <c r="F89" s="107">
        <v>0.76165475742428101</v>
      </c>
      <c r="G89" s="110">
        <v>0.482365673505049</v>
      </c>
      <c r="H89" s="111">
        <v>193580</v>
      </c>
      <c r="I89" s="112">
        <v>197000</v>
      </c>
      <c r="J89" s="41" t="s">
        <v>166</v>
      </c>
      <c r="K89" s="27" t="e">
        <f>VALUE(#REF!)</f>
        <v>#REF!</v>
      </c>
      <c r="L89" s="24" t="e">
        <f>VALUE(#REF!)</f>
        <v>#REF!</v>
      </c>
      <c r="M89" s="27" t="e">
        <f>VALUE(#REF!*2)</f>
        <v>#REF!</v>
      </c>
      <c r="N89" s="26">
        <f t="shared" si="60"/>
        <v>1937.0707481210516</v>
      </c>
      <c r="O89" s="22">
        <f t="shared" si="61"/>
        <v>7</v>
      </c>
      <c r="P89" s="26">
        <f t="shared" si="62"/>
        <v>2586.4737018935316</v>
      </c>
      <c r="Q89" s="22">
        <f t="shared" si="63"/>
        <v>37</v>
      </c>
      <c r="R89" s="26">
        <f t="shared" si="64"/>
        <v>4084.0385379938934</v>
      </c>
      <c r="S89" s="22">
        <f t="shared" si="65"/>
        <v>46</v>
      </c>
      <c r="T89" s="26" t="e">
        <f t="shared" si="66"/>
        <v>#REF!</v>
      </c>
      <c r="U89" s="22" t="e">
        <f t="shared" si="67"/>
        <v>#REF!</v>
      </c>
      <c r="V89" s="80"/>
      <c r="W89" s="81"/>
      <c r="X89" s="81"/>
      <c r="Y89" s="82"/>
    </row>
    <row r="90" spans="1:25" ht="20.25" x14ac:dyDescent="0.3">
      <c r="A90" s="114" t="s">
        <v>102</v>
      </c>
      <c r="B90" s="107">
        <v>0.78997350824025703</v>
      </c>
      <c r="C90" s="108">
        <v>0.90513505171952802</v>
      </c>
      <c r="D90" s="120">
        <v>1.01273960431296</v>
      </c>
      <c r="E90" s="109"/>
      <c r="F90" s="107">
        <v>0.93610447469406499</v>
      </c>
      <c r="G90" s="110">
        <v>0.61698758959823896</v>
      </c>
      <c r="H90" s="111">
        <v>253000</v>
      </c>
      <c r="I90" s="112">
        <v>250480</v>
      </c>
      <c r="J90" s="41"/>
      <c r="K90" s="27">
        <v>0</v>
      </c>
      <c r="L90" s="24" t="e">
        <f>VALUE(#REF!)</f>
        <v>#REF!</v>
      </c>
      <c r="M90" s="27" t="e">
        <f>VALUE(#REF!*2)</f>
        <v>#REF!</v>
      </c>
      <c r="N90" s="26">
        <f t="shared" si="60"/>
        <v>2473.2912481478888</v>
      </c>
      <c r="O90" s="22">
        <f t="shared" si="61"/>
        <v>17</v>
      </c>
      <c r="P90" s="26">
        <f t="shared" si="62"/>
        <v>2675.7697113013069</v>
      </c>
      <c r="Q90" s="22">
        <f t="shared" si="63"/>
        <v>40</v>
      </c>
      <c r="R90" s="26">
        <f t="shared" si="64"/>
        <v>4059.7250937106201</v>
      </c>
      <c r="S90" s="22">
        <f t="shared" si="65"/>
        <v>44</v>
      </c>
      <c r="T90" s="26" t="e">
        <f t="shared" si="66"/>
        <v>#REF!</v>
      </c>
      <c r="U90" s="22" t="e">
        <f t="shared" si="67"/>
        <v>#REF!</v>
      </c>
      <c r="V90" s="80"/>
      <c r="W90" s="81"/>
      <c r="X90" s="81"/>
      <c r="Y90" s="82"/>
    </row>
    <row r="91" spans="1:25" ht="20.25" x14ac:dyDescent="0.3">
      <c r="A91" s="106" t="s">
        <v>103</v>
      </c>
      <c r="B91" s="107">
        <v>0.79950944840615701</v>
      </c>
      <c r="C91" s="108">
        <v>0.89711255179158</v>
      </c>
      <c r="D91" s="120">
        <v>1.0014797935309401</v>
      </c>
      <c r="E91" s="109"/>
      <c r="F91" s="107">
        <v>0.90922294843863505</v>
      </c>
      <c r="G91" s="110">
        <v>0.56284545964966504</v>
      </c>
      <c r="H91" s="111">
        <v>280000</v>
      </c>
      <c r="I91" s="112">
        <v>280000</v>
      </c>
      <c r="J91" s="41" t="s">
        <v>157</v>
      </c>
      <c r="K91" s="27" t="e">
        <f>VALUE(#REF!)</f>
        <v>#REF!</v>
      </c>
      <c r="L91" s="24" t="e">
        <f>VALUE(#REF!)</f>
        <v>#REF!</v>
      </c>
      <c r="M91" s="27" t="e">
        <f>VALUE(#REF!*2)</f>
        <v>#REF!</v>
      </c>
      <c r="N91" s="26">
        <f t="shared" si="60"/>
        <v>2795.8627004624591</v>
      </c>
      <c r="O91" s="22">
        <f t="shared" si="61"/>
        <v>19</v>
      </c>
      <c r="P91" s="26">
        <f t="shared" si="62"/>
        <v>3079.552715654951</v>
      </c>
      <c r="Q91" s="22">
        <f t="shared" si="63"/>
        <v>47</v>
      </c>
      <c r="R91" s="26">
        <f t="shared" si="64"/>
        <v>4974.7225494948816</v>
      </c>
      <c r="S91" s="22">
        <f t="shared" si="65"/>
        <v>73</v>
      </c>
      <c r="T91" s="26" t="e">
        <f t="shared" si="66"/>
        <v>#REF!</v>
      </c>
      <c r="U91" s="22" t="e">
        <f t="shared" si="67"/>
        <v>#REF!</v>
      </c>
      <c r="V91" s="80"/>
      <c r="W91" s="81"/>
      <c r="X91" s="81"/>
      <c r="Y91" s="82"/>
    </row>
    <row r="92" spans="1:25" ht="20.25" x14ac:dyDescent="0.3">
      <c r="A92" s="106" t="s">
        <v>104</v>
      </c>
      <c r="B92" s="107">
        <v>0.79536606288917699</v>
      </c>
      <c r="C92" s="108">
        <v>0.89695269654818599</v>
      </c>
      <c r="D92" s="120">
        <v>1.0012912581961999</v>
      </c>
      <c r="E92" s="109"/>
      <c r="F92" s="107">
        <v>0.88743645606390698</v>
      </c>
      <c r="G92" s="110">
        <v>0.55442986525916904</v>
      </c>
      <c r="H92" s="111">
        <v>217820</v>
      </c>
      <c r="I92" s="112">
        <v>213900</v>
      </c>
      <c r="J92" s="41" t="s">
        <v>155</v>
      </c>
      <c r="K92" s="27" t="e">
        <f>VALUE(#REF!)</f>
        <v>#REF!</v>
      </c>
      <c r="L92" s="24" t="e">
        <f>VALUE(#REF!)</f>
        <v>#REF!</v>
      </c>
      <c r="M92" s="27" t="e">
        <f>VALUE(#REF!*2)</f>
        <v>#REF!</v>
      </c>
      <c r="N92" s="26">
        <f t="shared" si="60"/>
        <v>2136.2415605758438</v>
      </c>
      <c r="O92" s="22">
        <f t="shared" si="61"/>
        <v>11</v>
      </c>
      <c r="P92" s="26">
        <f t="shared" si="62"/>
        <v>2410.3134206219315</v>
      </c>
      <c r="Q92" s="22">
        <f t="shared" si="63"/>
        <v>32</v>
      </c>
      <c r="R92" s="26">
        <f t="shared" si="64"/>
        <v>3858.0172787050733</v>
      </c>
      <c r="S92" s="22">
        <f t="shared" si="65"/>
        <v>37</v>
      </c>
      <c r="T92" s="26" t="e">
        <f t="shared" si="66"/>
        <v>#REF!</v>
      </c>
      <c r="U92" s="22" t="e">
        <f t="shared" si="67"/>
        <v>#REF!</v>
      </c>
      <c r="V92" s="80"/>
      <c r="W92" s="81"/>
      <c r="X92" s="81"/>
      <c r="Y92" s="82"/>
    </row>
    <row r="93" spans="1:25" ht="20.25" x14ac:dyDescent="0.3">
      <c r="A93" s="106" t="s">
        <v>105</v>
      </c>
      <c r="B93" s="107">
        <v>0.76698846186242997</v>
      </c>
      <c r="C93" s="108">
        <v>0.89585786520784805</v>
      </c>
      <c r="D93" s="120">
        <v>1</v>
      </c>
      <c r="E93" s="109"/>
      <c r="F93" s="107">
        <v>0.86013071895424797</v>
      </c>
      <c r="G93" s="110">
        <v>0.52069795974008304</v>
      </c>
      <c r="H93" s="111">
        <v>206500</v>
      </c>
      <c r="I93" s="112">
        <v>209090</v>
      </c>
      <c r="J93" s="41" t="s">
        <v>216</v>
      </c>
      <c r="K93" s="27" t="e">
        <f>VALUE(#REF!)</f>
        <v>#REF!</v>
      </c>
      <c r="L93" s="24" t="e">
        <f>VALUE(#REF!)</f>
        <v>#REF!</v>
      </c>
      <c r="M93" s="27" t="e">
        <f>VALUE(#REF!*2)</f>
        <v>#REF!</v>
      </c>
      <c r="N93" s="26">
        <f t="shared" si="60"/>
        <v>2090.9</v>
      </c>
      <c r="O93" s="22">
        <f t="shared" si="61"/>
        <v>10</v>
      </c>
      <c r="P93" s="26">
        <f t="shared" si="62"/>
        <v>2430.9095744680862</v>
      </c>
      <c r="Q93" s="22">
        <f t="shared" si="63"/>
        <v>34</v>
      </c>
      <c r="R93" s="26">
        <f t="shared" si="64"/>
        <v>4015.5717165546707</v>
      </c>
      <c r="S93" s="22">
        <f t="shared" si="65"/>
        <v>42</v>
      </c>
      <c r="T93" s="26" t="e">
        <f t="shared" si="66"/>
        <v>#REF!</v>
      </c>
      <c r="U93" s="22" t="e">
        <f t="shared" si="67"/>
        <v>#REF!</v>
      </c>
      <c r="V93" s="80"/>
      <c r="W93" s="81"/>
      <c r="X93" s="81"/>
      <c r="Y93" s="82"/>
    </row>
    <row r="94" spans="1:25" ht="20.25" x14ac:dyDescent="0.3">
      <c r="A94" s="115" t="s">
        <v>106</v>
      </c>
      <c r="B94" s="107">
        <v>0.76698846186242997</v>
      </c>
      <c r="C94" s="108">
        <v>0.89585786520784805</v>
      </c>
      <c r="D94" s="120">
        <v>1</v>
      </c>
      <c r="E94" s="109"/>
      <c r="F94" s="107">
        <v>0.86009999999999998</v>
      </c>
      <c r="G94" s="110">
        <v>0.52070000000000005</v>
      </c>
      <c r="H94" s="111">
        <v>161960</v>
      </c>
      <c r="I94" s="112">
        <v>160000</v>
      </c>
      <c r="J94" s="41" t="s">
        <v>215</v>
      </c>
      <c r="K94" s="27" t="e">
        <f>VALUE(#REF!)</f>
        <v>#REF!</v>
      </c>
      <c r="L94" s="24" t="e">
        <f>VALUE(#REF!)</f>
        <v>#REF!</v>
      </c>
      <c r="M94" s="27" t="e">
        <f>VALUE(#REF!*2)</f>
        <v>#REF!</v>
      </c>
      <c r="N94" s="26">
        <f t="shared" si="60"/>
        <v>1600</v>
      </c>
      <c r="O94" s="22">
        <f t="shared" si="61"/>
        <v>3</v>
      </c>
      <c r="P94" s="26">
        <f t="shared" si="62"/>
        <v>1860.2488082781074</v>
      </c>
      <c r="Q94" s="22">
        <f t="shared" si="63"/>
        <v>12</v>
      </c>
      <c r="R94" s="26">
        <f t="shared" si="64"/>
        <v>3072.7866333781444</v>
      </c>
      <c r="S94" s="22">
        <f t="shared" si="65"/>
        <v>10</v>
      </c>
      <c r="T94" s="26" t="e">
        <f t="shared" si="66"/>
        <v>#REF!</v>
      </c>
      <c r="U94" s="22" t="e">
        <f t="shared" si="67"/>
        <v>#REF!</v>
      </c>
      <c r="V94" s="80"/>
      <c r="W94" s="81"/>
      <c r="X94" s="81"/>
      <c r="Y94" s="82"/>
    </row>
    <row r="95" spans="1:25" ht="20.25" x14ac:dyDescent="0.3">
      <c r="A95" s="106" t="s">
        <v>107</v>
      </c>
      <c r="B95" s="107">
        <v>0.778478391267304</v>
      </c>
      <c r="C95" s="108">
        <v>0.88861466708522996</v>
      </c>
      <c r="D95" s="120">
        <v>0.99993417506563897</v>
      </c>
      <c r="E95" s="109"/>
      <c r="F95" s="107">
        <v>0.75656034141656303</v>
      </c>
      <c r="G95" s="110">
        <v>0.46385714285714202</v>
      </c>
      <c r="H95" s="111">
        <v>144150</v>
      </c>
      <c r="I95" s="112">
        <v>148510</v>
      </c>
      <c r="J95" s="41"/>
      <c r="K95" s="27" t="e">
        <f>VALUE(#REF!)</f>
        <v>#REF!</v>
      </c>
      <c r="L95" s="24" t="e">
        <f>VALUE(#REF!)</f>
        <v>#REF!</v>
      </c>
      <c r="M95" s="27" t="e">
        <f>VALUE(#REF!*2)</f>
        <v>#REF!</v>
      </c>
      <c r="N95" s="26">
        <f t="shared" si="60"/>
        <v>1485.1977630452654</v>
      </c>
      <c r="O95" s="22">
        <f t="shared" si="61"/>
        <v>2</v>
      </c>
      <c r="P95" s="26">
        <f t="shared" si="62"/>
        <v>1962.9630562174843</v>
      </c>
      <c r="Q95" s="22">
        <f t="shared" si="63"/>
        <v>17</v>
      </c>
      <c r="R95" s="26">
        <f t="shared" si="64"/>
        <v>3201.6322759470336</v>
      </c>
      <c r="S95" s="22">
        <f t="shared" si="65"/>
        <v>14</v>
      </c>
      <c r="T95" s="26" t="e">
        <f t="shared" si="66"/>
        <v>#REF!</v>
      </c>
      <c r="U95" s="22" t="e">
        <f t="shared" si="67"/>
        <v>#REF!</v>
      </c>
      <c r="V95" s="80"/>
      <c r="W95" s="81"/>
      <c r="X95" s="81"/>
      <c r="Y95" s="82"/>
    </row>
    <row r="96" spans="1:25" ht="20.25" x14ac:dyDescent="0.3">
      <c r="A96" s="113" t="s">
        <v>108</v>
      </c>
      <c r="B96" s="107">
        <v>0.77569943521432105</v>
      </c>
      <c r="C96" s="108">
        <v>0.88617067444334596</v>
      </c>
      <c r="D96" s="120">
        <v>0.99790245971967795</v>
      </c>
      <c r="E96" s="109"/>
      <c r="F96" s="107">
        <v>0.75149999999999995</v>
      </c>
      <c r="G96" s="110">
        <v>0.45839999999999997</v>
      </c>
      <c r="H96" s="111">
        <v>126690</v>
      </c>
      <c r="I96" s="112">
        <v>126480</v>
      </c>
      <c r="J96" s="41"/>
      <c r="K96" s="27" t="e">
        <f>VALUE(#REF!)</f>
        <v>#REF!</v>
      </c>
      <c r="L96" s="24" t="e">
        <f>VALUE(#REF!)</f>
        <v>#REF!</v>
      </c>
      <c r="M96" s="27" t="e">
        <f>VALUE(#REF!*2)</f>
        <v>#REF!</v>
      </c>
      <c r="N96" s="26">
        <f t="shared" si="60"/>
        <v>1267.4585453525153</v>
      </c>
      <c r="O96" s="22">
        <f t="shared" si="61"/>
        <v>1</v>
      </c>
      <c r="P96" s="26">
        <f t="shared" si="62"/>
        <v>1683.0339321357285</v>
      </c>
      <c r="Q96" s="22">
        <f t="shared" si="63"/>
        <v>10</v>
      </c>
      <c r="R96" s="26">
        <f t="shared" si="64"/>
        <v>2759.1623036649216</v>
      </c>
      <c r="S96" s="22">
        <f t="shared" si="65"/>
        <v>4</v>
      </c>
      <c r="T96" s="26" t="e">
        <f t="shared" si="66"/>
        <v>#REF!</v>
      </c>
      <c r="U96" s="22" t="e">
        <f t="shared" si="67"/>
        <v>#REF!</v>
      </c>
      <c r="V96" s="80"/>
      <c r="W96" s="81"/>
      <c r="X96" s="81"/>
      <c r="Y96" s="82"/>
    </row>
    <row r="97" spans="1:25" ht="20.25" x14ac:dyDescent="0.3">
      <c r="A97" s="106" t="s">
        <v>109</v>
      </c>
      <c r="B97" s="107">
        <v>0.75974023964931403</v>
      </c>
      <c r="C97" s="108">
        <v>0.88486865310304197</v>
      </c>
      <c r="D97" s="108">
        <v>0.99334403749266498</v>
      </c>
      <c r="E97" s="109"/>
      <c r="F97" s="107">
        <v>0.92864978804347798</v>
      </c>
      <c r="G97" s="110">
        <v>0.48019839694510702</v>
      </c>
      <c r="H97" s="111">
        <v>216250</v>
      </c>
      <c r="I97" s="122">
        <v>216050</v>
      </c>
      <c r="J97" s="41"/>
      <c r="K97" s="27">
        <v>0</v>
      </c>
      <c r="L97" s="24" t="e">
        <f>VALUE(#REF!)</f>
        <v>#REF!</v>
      </c>
      <c r="M97" s="27" t="e">
        <f>VALUE(#REF!*2)</f>
        <v>#REF!</v>
      </c>
      <c r="N97" s="26">
        <f t="shared" si="60"/>
        <v>2174.9765624540264</v>
      </c>
      <c r="O97" s="22">
        <f t="shared" si="61"/>
        <v>12</v>
      </c>
      <c r="P97" s="26">
        <f t="shared" si="62"/>
        <v>2326.4959813880328</v>
      </c>
      <c r="Q97" s="22">
        <f t="shared" si="63"/>
        <v>30</v>
      </c>
      <c r="R97" s="26">
        <f t="shared" si="64"/>
        <v>4499.1820333939468</v>
      </c>
      <c r="S97" s="22">
        <f t="shared" si="65"/>
        <v>60</v>
      </c>
      <c r="T97" s="26" t="e">
        <f t="shared" si="66"/>
        <v>#REF!</v>
      </c>
      <c r="U97" s="22" t="e">
        <f t="shared" si="67"/>
        <v>#REF!</v>
      </c>
      <c r="V97" s="80"/>
      <c r="W97" s="81"/>
      <c r="X97" s="81"/>
      <c r="Y97" s="82"/>
    </row>
    <row r="98" spans="1:25" ht="21" thickBot="1" x14ac:dyDescent="0.35">
      <c r="A98" s="123" t="s">
        <v>110</v>
      </c>
      <c r="B98" s="124">
        <v>0.75839289087495099</v>
      </c>
      <c r="C98" s="125">
        <v>0.88309407930941597</v>
      </c>
      <c r="D98" s="125">
        <v>0.99090781849231102</v>
      </c>
      <c r="E98" s="126"/>
      <c r="F98" s="124">
        <v>0.89208296412753796</v>
      </c>
      <c r="G98" s="127">
        <v>0.597442265360694</v>
      </c>
      <c r="H98" s="128">
        <v>202380</v>
      </c>
      <c r="I98" s="129">
        <v>199000</v>
      </c>
      <c r="J98" s="44" t="s">
        <v>163</v>
      </c>
      <c r="K98" s="11">
        <v>0</v>
      </c>
      <c r="L98" s="4" t="e">
        <f>VALUE(#REF!)</f>
        <v>#REF!</v>
      </c>
      <c r="M98" s="11" t="e">
        <f>VALUE(#REF!*2)</f>
        <v>#REF!</v>
      </c>
      <c r="N98" s="30">
        <f t="shared" si="60"/>
        <v>2008.2594595204937</v>
      </c>
      <c r="O98" s="29">
        <f t="shared" si="61"/>
        <v>8</v>
      </c>
      <c r="P98" s="30">
        <f t="shared" si="62"/>
        <v>2230.7342254273749</v>
      </c>
      <c r="Q98" s="29">
        <f t="shared" si="63"/>
        <v>27</v>
      </c>
      <c r="R98" s="30">
        <f t="shared" si="64"/>
        <v>3330.8657846605092</v>
      </c>
      <c r="S98" s="29">
        <f t="shared" si="65"/>
        <v>16</v>
      </c>
      <c r="T98" s="30" t="e">
        <f t="shared" si="66"/>
        <v>#REF!</v>
      </c>
      <c r="U98" s="29" t="e">
        <f t="shared" si="67"/>
        <v>#REF!</v>
      </c>
      <c r="V98" s="83"/>
      <c r="W98" s="84"/>
      <c r="X98" s="84"/>
      <c r="Y98" s="85"/>
    </row>
    <row r="99" spans="1:25" ht="21" thickBot="1" x14ac:dyDescent="0.35">
      <c r="A99" s="116" t="s">
        <v>22</v>
      </c>
      <c r="B99" s="117"/>
      <c r="C99" s="117"/>
      <c r="D99" s="117"/>
      <c r="E99" s="118"/>
      <c r="F99" s="117"/>
      <c r="G99" s="118"/>
      <c r="H99" s="119"/>
      <c r="I99" s="119"/>
      <c r="J99" s="43" t="s">
        <v>26</v>
      </c>
      <c r="K99" s="17"/>
      <c r="L99" s="17"/>
      <c r="M99" s="17"/>
      <c r="N99" s="13"/>
      <c r="O99" s="15"/>
      <c r="P99" s="13"/>
      <c r="Q99" s="15"/>
      <c r="R99" s="13"/>
      <c r="S99" s="15"/>
      <c r="T99" s="13"/>
      <c r="U99" s="16"/>
      <c r="V99" s="2"/>
      <c r="W99" s="2"/>
      <c r="X99" s="2"/>
      <c r="Y99" s="2"/>
    </row>
    <row r="100" spans="1:25" ht="20.25" x14ac:dyDescent="0.3">
      <c r="A100" s="106" t="s">
        <v>111</v>
      </c>
      <c r="B100" s="107">
        <v>0.739037360172905</v>
      </c>
      <c r="C100" s="108">
        <v>0.873639232403571</v>
      </c>
      <c r="D100" s="108">
        <v>0.97867328129648001</v>
      </c>
      <c r="E100" s="109">
        <v>1.008</v>
      </c>
      <c r="F100" s="107">
        <v>0.88619999999999999</v>
      </c>
      <c r="G100" s="110">
        <v>0.40339999999999998</v>
      </c>
      <c r="H100" s="112">
        <v>170690</v>
      </c>
      <c r="I100" s="112">
        <v>170730</v>
      </c>
      <c r="J100" s="41" t="s">
        <v>217</v>
      </c>
      <c r="K100" s="27">
        <v>0</v>
      </c>
      <c r="L100" s="24" t="e">
        <f>VALUE(#REF!)</f>
        <v>#REF!</v>
      </c>
      <c r="M100" s="27" t="e">
        <f>VALUE(#REF!*2)</f>
        <v>#REF!</v>
      </c>
      <c r="N100" s="26">
        <f t="shared" ref="N100:N128" si="70">(I100/E100)/100</f>
        <v>1693.75</v>
      </c>
      <c r="O100" s="22">
        <f t="shared" ref="O100:O128" si="71">RANK(N100,$N$100:$N$128,1)</f>
        <v>21</v>
      </c>
      <c r="P100" s="26">
        <f t="shared" ref="P100:P119" si="72">(I100/F100)/100</f>
        <v>1926.5402843601896</v>
      </c>
      <c r="Q100" s="22">
        <f t="shared" ref="Q100:Q128" si="73">RANK(P100,$P$5:$P$128,1)</f>
        <v>15</v>
      </c>
      <c r="R100" s="26">
        <f t="shared" ref="R100:R119" si="74">(I100/G100)/100</f>
        <v>4232.275656916212</v>
      </c>
      <c r="S100" s="22">
        <f t="shared" ref="S100:S128" si="75">RANK(R100,$R$5:$R$128,1)</f>
        <v>49</v>
      </c>
      <c r="T100" s="26" t="e">
        <f t="shared" ref="T100:T128" si="76">((I100+K100+M100+L100)/((E100+F100+G100)/3))/100</f>
        <v>#REF!</v>
      </c>
      <c r="U100" s="22" t="e">
        <f t="shared" ref="U100:U128" si="77">RANK(T100,$T$100:$T$128,1)</f>
        <v>#REF!</v>
      </c>
      <c r="V100" s="77" t="s">
        <v>228</v>
      </c>
      <c r="W100" s="78"/>
      <c r="X100" s="78"/>
      <c r="Y100" s="79"/>
    </row>
    <row r="101" spans="1:25" ht="20.25" x14ac:dyDescent="0.3">
      <c r="A101" s="113" t="s">
        <v>52</v>
      </c>
      <c r="B101" s="107">
        <v>0.739037360172905</v>
      </c>
      <c r="C101" s="108">
        <v>0.873639232403571</v>
      </c>
      <c r="D101" s="108">
        <v>0.97867328129648001</v>
      </c>
      <c r="E101" s="109">
        <v>1.008</v>
      </c>
      <c r="F101" s="107">
        <v>0.88619999999999999</v>
      </c>
      <c r="G101" s="110">
        <v>0.40339999999999998</v>
      </c>
      <c r="H101" s="112">
        <v>119550</v>
      </c>
      <c r="I101" s="112">
        <v>119240</v>
      </c>
      <c r="J101" s="41" t="s">
        <v>218</v>
      </c>
      <c r="K101" s="27">
        <v>0</v>
      </c>
      <c r="L101" s="24" t="e">
        <f>VALUE(#REF!)</f>
        <v>#REF!</v>
      </c>
      <c r="M101" s="27" t="e">
        <f>VALUE(#REF!*2)</f>
        <v>#REF!</v>
      </c>
      <c r="N101" s="26">
        <f t="shared" si="70"/>
        <v>1182.936507936508</v>
      </c>
      <c r="O101" s="22">
        <f t="shared" si="71"/>
        <v>8</v>
      </c>
      <c r="P101" s="26">
        <f t="shared" si="72"/>
        <v>1345.5201986007676</v>
      </c>
      <c r="Q101" s="22">
        <f t="shared" si="73"/>
        <v>3</v>
      </c>
      <c r="R101" s="26">
        <f t="shared" si="74"/>
        <v>2955.8750619732273</v>
      </c>
      <c r="S101" s="22">
        <f t="shared" si="75"/>
        <v>8</v>
      </c>
      <c r="T101" s="26" t="e">
        <f t="shared" si="76"/>
        <v>#REF!</v>
      </c>
      <c r="U101" s="22" t="e">
        <f t="shared" si="77"/>
        <v>#REF!</v>
      </c>
      <c r="V101" s="80"/>
      <c r="W101" s="81"/>
      <c r="X101" s="81"/>
      <c r="Y101" s="82"/>
    </row>
    <row r="102" spans="1:25" ht="20.25" x14ac:dyDescent="0.3">
      <c r="A102" s="106" t="s">
        <v>112</v>
      </c>
      <c r="B102" s="107">
        <v>0.71830956024236903</v>
      </c>
      <c r="C102" s="108">
        <v>0.85716248023069697</v>
      </c>
      <c r="D102" s="108">
        <v>0.96285794910057299</v>
      </c>
      <c r="E102" s="109">
        <v>1.0038525347668299</v>
      </c>
      <c r="F102" s="107">
        <v>0.86180000000000001</v>
      </c>
      <c r="G102" s="110">
        <v>0.38199</v>
      </c>
      <c r="H102" s="112">
        <v>170630</v>
      </c>
      <c r="I102" s="112">
        <v>170130</v>
      </c>
      <c r="J102" s="41" t="s">
        <v>219</v>
      </c>
      <c r="K102" s="27">
        <v>0</v>
      </c>
      <c r="L102" s="24" t="e">
        <f>VALUE(#REF!)</f>
        <v>#REF!</v>
      </c>
      <c r="M102" s="27" t="e">
        <f>VALUE(#REF!*2)</f>
        <v>#REF!</v>
      </c>
      <c r="N102" s="26">
        <f t="shared" si="70"/>
        <v>1694.7708364308407</v>
      </c>
      <c r="O102" s="22">
        <f t="shared" si="71"/>
        <v>22</v>
      </c>
      <c r="P102" s="26">
        <f t="shared" si="72"/>
        <v>1974.1239266651194</v>
      </c>
      <c r="Q102" s="22">
        <f t="shared" si="73"/>
        <v>18</v>
      </c>
      <c r="R102" s="26">
        <f t="shared" si="74"/>
        <v>4453.7815126050418</v>
      </c>
      <c r="S102" s="22">
        <f t="shared" si="75"/>
        <v>58</v>
      </c>
      <c r="T102" s="26" t="e">
        <f t="shared" si="76"/>
        <v>#REF!</v>
      </c>
      <c r="U102" s="22" t="e">
        <f t="shared" si="77"/>
        <v>#REF!</v>
      </c>
      <c r="V102" s="80"/>
      <c r="W102" s="81"/>
      <c r="X102" s="81"/>
      <c r="Y102" s="82"/>
    </row>
    <row r="103" spans="1:25" ht="20.25" x14ac:dyDescent="0.3">
      <c r="A103" s="106" t="s">
        <v>47</v>
      </c>
      <c r="B103" s="107">
        <v>0.71830956024236903</v>
      </c>
      <c r="C103" s="108">
        <v>0.85716248023069697</v>
      </c>
      <c r="D103" s="108">
        <v>0.96285794910057299</v>
      </c>
      <c r="E103" s="109">
        <v>1.0038525347668299</v>
      </c>
      <c r="F103" s="107">
        <v>0.86180000000000001</v>
      </c>
      <c r="G103" s="110">
        <v>0.38199</v>
      </c>
      <c r="H103" s="112">
        <v>119290</v>
      </c>
      <c r="I103" s="112">
        <v>119270</v>
      </c>
      <c r="J103" s="41" t="s">
        <v>220</v>
      </c>
      <c r="K103" s="27">
        <v>0</v>
      </c>
      <c r="L103" s="24" t="e">
        <f>VALUE(#REF!)</f>
        <v>#REF!</v>
      </c>
      <c r="M103" s="27" t="e">
        <f>VALUE(#REF!*2)</f>
        <v>#REF!</v>
      </c>
      <c r="N103" s="26">
        <f t="shared" si="70"/>
        <v>1188.1227159296207</v>
      </c>
      <c r="O103" s="22">
        <f t="shared" si="71"/>
        <v>9</v>
      </c>
      <c r="P103" s="26">
        <f t="shared" si="72"/>
        <v>1383.9637967045719</v>
      </c>
      <c r="Q103" s="22">
        <f t="shared" si="73"/>
        <v>4</v>
      </c>
      <c r="R103" s="26">
        <f t="shared" si="74"/>
        <v>3122.3330453676799</v>
      </c>
      <c r="S103" s="22">
        <f t="shared" si="75"/>
        <v>11</v>
      </c>
      <c r="T103" s="26" t="e">
        <f t="shared" si="76"/>
        <v>#REF!</v>
      </c>
      <c r="U103" s="22" t="e">
        <f t="shared" si="77"/>
        <v>#REF!</v>
      </c>
      <c r="V103" s="80"/>
      <c r="W103" s="81"/>
      <c r="X103" s="81"/>
      <c r="Y103" s="82"/>
    </row>
    <row r="104" spans="1:25" ht="20.25" x14ac:dyDescent="0.3">
      <c r="A104" s="106" t="s">
        <v>113</v>
      </c>
      <c r="B104" s="107">
        <v>0.68183574817854198</v>
      </c>
      <c r="C104" s="108">
        <v>0.842143362930034</v>
      </c>
      <c r="D104" s="108">
        <v>0.95549578761784904</v>
      </c>
      <c r="E104" s="109">
        <v>1</v>
      </c>
      <c r="F104" s="107">
        <v>0.83631082062454198</v>
      </c>
      <c r="G104" s="110">
        <v>0.35693188530921999</v>
      </c>
      <c r="H104" s="112">
        <v>157060</v>
      </c>
      <c r="I104" s="112">
        <v>157600</v>
      </c>
      <c r="J104" s="41" t="s">
        <v>221</v>
      </c>
      <c r="K104" s="27">
        <v>0</v>
      </c>
      <c r="L104" s="24" t="e">
        <f>VALUE(#REF!)</f>
        <v>#REF!</v>
      </c>
      <c r="M104" s="27" t="e">
        <f>VALUE(#REF!*2)</f>
        <v>#REF!</v>
      </c>
      <c r="N104" s="26">
        <f t="shared" si="70"/>
        <v>1576</v>
      </c>
      <c r="O104" s="22">
        <f t="shared" si="71"/>
        <v>17</v>
      </c>
      <c r="P104" s="26">
        <f t="shared" si="72"/>
        <v>1884.4668287599955</v>
      </c>
      <c r="Q104" s="22">
        <f t="shared" si="73"/>
        <v>13</v>
      </c>
      <c r="R104" s="26">
        <f t="shared" si="74"/>
        <v>4415.4082749840845</v>
      </c>
      <c r="S104" s="22">
        <f t="shared" si="75"/>
        <v>56</v>
      </c>
      <c r="T104" s="26" t="e">
        <f t="shared" si="76"/>
        <v>#REF!</v>
      </c>
      <c r="U104" s="22" t="e">
        <f t="shared" si="77"/>
        <v>#REF!</v>
      </c>
      <c r="V104" s="80"/>
      <c r="W104" s="81"/>
      <c r="X104" s="81"/>
      <c r="Y104" s="82"/>
    </row>
    <row r="105" spans="1:25" ht="20.25" x14ac:dyDescent="0.3">
      <c r="A105" s="115" t="s">
        <v>48</v>
      </c>
      <c r="B105" s="107">
        <v>0.68183574817854198</v>
      </c>
      <c r="C105" s="108">
        <v>0.842143362930034</v>
      </c>
      <c r="D105" s="108">
        <v>0.95549578761784904</v>
      </c>
      <c r="E105" s="109">
        <v>1</v>
      </c>
      <c r="F105" s="107">
        <v>0.8363108206245421</v>
      </c>
      <c r="G105" s="110">
        <v>0.3569318853092201</v>
      </c>
      <c r="H105" s="112">
        <v>112680</v>
      </c>
      <c r="I105" s="112">
        <v>112460</v>
      </c>
      <c r="J105" s="41" t="s">
        <v>222</v>
      </c>
      <c r="K105" s="27">
        <v>0</v>
      </c>
      <c r="L105" s="24" t="e">
        <f>VALUE(#REF!)</f>
        <v>#REF!</v>
      </c>
      <c r="M105" s="27" t="e">
        <f>VALUE(#REF!*2)</f>
        <v>#REF!</v>
      </c>
      <c r="N105" s="26">
        <f t="shared" si="70"/>
        <v>1124.5999999999999</v>
      </c>
      <c r="O105" s="22">
        <f t="shared" si="71"/>
        <v>7</v>
      </c>
      <c r="P105" s="26">
        <f t="shared" si="72"/>
        <v>1344.7153525529761</v>
      </c>
      <c r="Q105" s="22">
        <f t="shared" si="73"/>
        <v>2</v>
      </c>
      <c r="R105" s="26">
        <f t="shared" si="74"/>
        <v>3150.7412094207484</v>
      </c>
      <c r="S105" s="22">
        <f t="shared" si="75"/>
        <v>12</v>
      </c>
      <c r="T105" s="26" t="e">
        <f t="shared" si="76"/>
        <v>#REF!</v>
      </c>
      <c r="U105" s="22" t="e">
        <f t="shared" si="77"/>
        <v>#REF!</v>
      </c>
      <c r="V105" s="80"/>
      <c r="W105" s="81"/>
      <c r="X105" s="81"/>
      <c r="Y105" s="82"/>
    </row>
    <row r="106" spans="1:25" ht="20.25" x14ac:dyDescent="0.3">
      <c r="A106" s="130" t="s">
        <v>114</v>
      </c>
      <c r="B106" s="107">
        <v>0.71685167773362701</v>
      </c>
      <c r="C106" s="108">
        <v>0.81892014086917297</v>
      </c>
      <c r="D106" s="108">
        <v>0.85935688509165298</v>
      </c>
      <c r="E106" s="109">
        <v>0.95412739741264296</v>
      </c>
      <c r="F106" s="107">
        <v>0.78381449999999997</v>
      </c>
      <c r="G106" s="110">
        <v>0.62195712000000003</v>
      </c>
      <c r="H106" s="112">
        <v>261890</v>
      </c>
      <c r="I106" s="112">
        <v>263490</v>
      </c>
      <c r="J106" s="41"/>
      <c r="K106" s="27" t="e">
        <f>VALUE(#REF!)</f>
        <v>#REF!</v>
      </c>
      <c r="L106" s="24" t="e">
        <f>VALUE(#REF!)</f>
        <v>#REF!</v>
      </c>
      <c r="M106" s="27" t="e">
        <f>VALUE(#REF!*2)</f>
        <v>#REF!</v>
      </c>
      <c r="N106" s="26">
        <f t="shared" si="70"/>
        <v>2761.5809032894304</v>
      </c>
      <c r="O106" s="22">
        <f t="shared" si="71"/>
        <v>25</v>
      </c>
      <c r="P106" s="26">
        <f t="shared" si="72"/>
        <v>3361.6372241136137</v>
      </c>
      <c r="Q106" s="22">
        <f t="shared" si="73"/>
        <v>54</v>
      </c>
      <c r="R106" s="26">
        <f t="shared" si="74"/>
        <v>4236.4656907537292</v>
      </c>
      <c r="S106" s="22">
        <f t="shared" si="75"/>
        <v>50</v>
      </c>
      <c r="T106" s="26" t="e">
        <f t="shared" si="76"/>
        <v>#REF!</v>
      </c>
      <c r="U106" s="22" t="e">
        <f t="shared" si="77"/>
        <v>#REF!</v>
      </c>
      <c r="V106" s="80"/>
      <c r="W106" s="81"/>
      <c r="X106" s="81"/>
      <c r="Y106" s="82"/>
    </row>
    <row r="107" spans="1:25" ht="20.25" x14ac:dyDescent="0.3">
      <c r="A107" s="130" t="s">
        <v>115</v>
      </c>
      <c r="B107" s="107"/>
      <c r="C107" s="108">
        <v>0.81321481307299603</v>
      </c>
      <c r="D107" s="108">
        <v>0.85564321354085504</v>
      </c>
      <c r="E107" s="109">
        <v>0.95238906142601598</v>
      </c>
      <c r="F107" s="107">
        <v>0.78345963764995297</v>
      </c>
      <c r="G107" s="110">
        <v>0.62140349401139405</v>
      </c>
      <c r="H107" s="112">
        <v>217140</v>
      </c>
      <c r="I107" s="112">
        <v>228570</v>
      </c>
      <c r="J107" s="41" t="s">
        <v>165</v>
      </c>
      <c r="K107" s="27" t="e">
        <f>VALUE(#REF!)</f>
        <v>#REF!</v>
      </c>
      <c r="L107" s="24" t="e">
        <f>VALUE(#REF!)</f>
        <v>#REF!</v>
      </c>
      <c r="M107" s="27" t="e">
        <f>VALUE(#REF!*2)</f>
        <v>#REF!</v>
      </c>
      <c r="N107" s="26">
        <f t="shared" si="70"/>
        <v>2399.9645655081463</v>
      </c>
      <c r="O107" s="22">
        <f t="shared" si="71"/>
        <v>24</v>
      </c>
      <c r="P107" s="26">
        <f t="shared" si="72"/>
        <v>2917.4444861717852</v>
      </c>
      <c r="Q107" s="22">
        <f t="shared" si="73"/>
        <v>45</v>
      </c>
      <c r="R107" s="26">
        <f t="shared" si="74"/>
        <v>3678.286366310791</v>
      </c>
      <c r="S107" s="22">
        <f t="shared" si="75"/>
        <v>32</v>
      </c>
      <c r="T107" s="26" t="e">
        <f t="shared" si="76"/>
        <v>#REF!</v>
      </c>
      <c r="U107" s="22" t="e">
        <f t="shared" si="77"/>
        <v>#REF!</v>
      </c>
      <c r="V107" s="80"/>
      <c r="W107" s="81"/>
      <c r="X107" s="81"/>
      <c r="Y107" s="82"/>
    </row>
    <row r="108" spans="1:25" ht="20.25" x14ac:dyDescent="0.3">
      <c r="A108" s="130" t="s">
        <v>116</v>
      </c>
      <c r="B108" s="107"/>
      <c r="C108" s="108">
        <v>0.79689156581463005</v>
      </c>
      <c r="D108" s="108">
        <v>0.84042528310716802</v>
      </c>
      <c r="E108" s="109">
        <v>0.94509419824605501</v>
      </c>
      <c r="F108" s="107">
        <v>0.77688010789082895</v>
      </c>
      <c r="G108" s="110">
        <v>0.46688153852092301</v>
      </c>
      <c r="H108" s="112">
        <v>179780</v>
      </c>
      <c r="I108" s="112">
        <v>166950</v>
      </c>
      <c r="J108" s="41"/>
      <c r="K108" s="27">
        <v>0</v>
      </c>
      <c r="L108" s="24" t="e">
        <f>VALUE(#REF!)</f>
        <v>#REF!</v>
      </c>
      <c r="M108" s="27" t="e">
        <f>VALUE(#REF!*2)</f>
        <v>#REF!</v>
      </c>
      <c r="N108" s="26">
        <f t="shared" si="70"/>
        <v>1766.490581677813</v>
      </c>
      <c r="O108" s="22">
        <f t="shared" si="71"/>
        <v>23</v>
      </c>
      <c r="P108" s="26">
        <f t="shared" si="72"/>
        <v>2148.9802390906452</v>
      </c>
      <c r="Q108" s="22">
        <f t="shared" si="73"/>
        <v>26</v>
      </c>
      <c r="R108" s="26">
        <f t="shared" si="74"/>
        <v>3575.8535351150585</v>
      </c>
      <c r="S108" s="22">
        <f t="shared" si="75"/>
        <v>26</v>
      </c>
      <c r="T108" s="26" t="e">
        <f t="shared" si="76"/>
        <v>#REF!</v>
      </c>
      <c r="U108" s="22" t="e">
        <f t="shared" si="77"/>
        <v>#REF!</v>
      </c>
      <c r="V108" s="80"/>
      <c r="W108" s="81"/>
      <c r="X108" s="81"/>
      <c r="Y108" s="82"/>
    </row>
    <row r="109" spans="1:25" ht="20.25" x14ac:dyDescent="0.3">
      <c r="A109" s="106" t="s">
        <v>117</v>
      </c>
      <c r="B109" s="107">
        <v>0.69490723861933201</v>
      </c>
      <c r="C109" s="108">
        <v>0.78610049414650895</v>
      </c>
      <c r="D109" s="108">
        <v>0.83115131630263805</v>
      </c>
      <c r="E109" s="109">
        <v>0.94066913219626802</v>
      </c>
      <c r="F109" s="107">
        <v>0.74059549745824205</v>
      </c>
      <c r="G109" s="110">
        <v>0.46189848684509499</v>
      </c>
      <c r="H109" s="112">
        <v>175180</v>
      </c>
      <c r="I109" s="112">
        <v>156940</v>
      </c>
      <c r="J109" s="41"/>
      <c r="K109" s="27">
        <v>0</v>
      </c>
      <c r="L109" s="24" t="e">
        <f>VALUE(#REF!)</f>
        <v>#REF!</v>
      </c>
      <c r="M109" s="27" t="e">
        <f>VALUE(#REF!*2)</f>
        <v>#REF!</v>
      </c>
      <c r="N109" s="26">
        <f t="shared" si="70"/>
        <v>1668.3868389895767</v>
      </c>
      <c r="O109" s="22">
        <f t="shared" si="71"/>
        <v>20</v>
      </c>
      <c r="P109" s="26">
        <f t="shared" si="72"/>
        <v>2119.1055108844885</v>
      </c>
      <c r="Q109" s="22">
        <f t="shared" si="73"/>
        <v>23</v>
      </c>
      <c r="R109" s="26">
        <f t="shared" si="74"/>
        <v>3397.7162616822407</v>
      </c>
      <c r="S109" s="22">
        <f t="shared" si="75"/>
        <v>19</v>
      </c>
      <c r="T109" s="26" t="e">
        <f t="shared" si="76"/>
        <v>#REF!</v>
      </c>
      <c r="U109" s="22" t="e">
        <f t="shared" si="77"/>
        <v>#REF!</v>
      </c>
      <c r="V109" s="80"/>
      <c r="W109" s="81"/>
      <c r="X109" s="81"/>
      <c r="Y109" s="82"/>
    </row>
    <row r="110" spans="1:25" ht="20.25" x14ac:dyDescent="0.3">
      <c r="A110" s="115" t="s">
        <v>118</v>
      </c>
      <c r="B110" s="107"/>
      <c r="C110" s="108">
        <v>0.78062381726922303</v>
      </c>
      <c r="D110" s="108">
        <v>0.82755953382982805</v>
      </c>
      <c r="E110" s="109">
        <v>0.93895531598216497</v>
      </c>
      <c r="F110" s="107">
        <v>0.73448301431139995</v>
      </c>
      <c r="G110" s="110">
        <v>0.45696861954679102</v>
      </c>
      <c r="H110" s="112">
        <v>165710</v>
      </c>
      <c r="I110" s="112">
        <v>156090</v>
      </c>
      <c r="J110" s="41"/>
      <c r="K110" s="27">
        <v>0</v>
      </c>
      <c r="L110" s="24" t="e">
        <f>VALUE(#REF!)</f>
        <v>#REF!</v>
      </c>
      <c r="M110" s="27" t="e">
        <f>VALUE(#REF!*2)</f>
        <v>#REF!</v>
      </c>
      <c r="N110" s="26">
        <f t="shared" si="70"/>
        <v>1662.3794268284951</v>
      </c>
      <c r="O110" s="22">
        <f t="shared" si="71"/>
        <v>19</v>
      </c>
      <c r="P110" s="26">
        <f t="shared" si="72"/>
        <v>2125.1682742634844</v>
      </c>
      <c r="Q110" s="22">
        <f t="shared" si="73"/>
        <v>24</v>
      </c>
      <c r="R110" s="26">
        <f t="shared" si="74"/>
        <v>3415.7706530222094</v>
      </c>
      <c r="S110" s="22">
        <f t="shared" si="75"/>
        <v>20</v>
      </c>
      <c r="T110" s="26" t="e">
        <f t="shared" si="76"/>
        <v>#REF!</v>
      </c>
      <c r="U110" s="22" t="e">
        <f t="shared" si="77"/>
        <v>#REF!</v>
      </c>
      <c r="V110" s="80"/>
      <c r="W110" s="81"/>
      <c r="X110" s="81"/>
      <c r="Y110" s="82"/>
    </row>
    <row r="111" spans="1:25" ht="20.25" x14ac:dyDescent="0.3">
      <c r="A111" s="130" t="s">
        <v>119</v>
      </c>
      <c r="B111" s="107"/>
      <c r="C111" s="108">
        <v>0.76978466393132905</v>
      </c>
      <c r="D111" s="108">
        <v>0.82045086522449096</v>
      </c>
      <c r="E111" s="109">
        <v>0.93556342028449002</v>
      </c>
      <c r="F111" s="107">
        <v>0.70576804667873905</v>
      </c>
      <c r="G111" s="110">
        <v>0.45209136898630198</v>
      </c>
      <c r="H111" s="112">
        <v>133890</v>
      </c>
      <c r="I111" s="112">
        <v>134910</v>
      </c>
      <c r="J111" s="41" t="s">
        <v>164</v>
      </c>
      <c r="K111" s="27">
        <v>0</v>
      </c>
      <c r="L111" s="24" t="e">
        <f>VALUE(#REF!)</f>
        <v>#REF!</v>
      </c>
      <c r="M111" s="27" t="e">
        <f>VALUE(#REF!*2)</f>
        <v>#REF!</v>
      </c>
      <c r="N111" s="26">
        <f t="shared" si="70"/>
        <v>1442.0187565582246</v>
      </c>
      <c r="O111" s="22">
        <f t="shared" si="71"/>
        <v>13</v>
      </c>
      <c r="P111" s="26">
        <f t="shared" si="72"/>
        <v>1911.5345421894701</v>
      </c>
      <c r="Q111" s="22">
        <f t="shared" si="73"/>
        <v>14</v>
      </c>
      <c r="R111" s="26">
        <f t="shared" si="74"/>
        <v>2984.1312897103257</v>
      </c>
      <c r="S111" s="22">
        <f t="shared" si="75"/>
        <v>9</v>
      </c>
      <c r="T111" s="26" t="e">
        <f t="shared" si="76"/>
        <v>#REF!</v>
      </c>
      <c r="U111" s="22" t="e">
        <f t="shared" si="77"/>
        <v>#REF!</v>
      </c>
      <c r="V111" s="80"/>
      <c r="W111" s="81"/>
      <c r="X111" s="81"/>
      <c r="Y111" s="82"/>
    </row>
    <row r="112" spans="1:25" ht="20.25" x14ac:dyDescent="0.3">
      <c r="A112" s="130" t="s">
        <v>120</v>
      </c>
      <c r="B112" s="107"/>
      <c r="C112" s="108">
        <v>0.66302215229071204</v>
      </c>
      <c r="D112" s="108">
        <v>0.80280403387013199</v>
      </c>
      <c r="E112" s="109">
        <v>0.92714324842509099</v>
      </c>
      <c r="F112" s="107">
        <v>0.58415290180171597</v>
      </c>
      <c r="G112" s="110">
        <v>0.24180439214448701</v>
      </c>
      <c r="H112" s="112">
        <v>144780</v>
      </c>
      <c r="I112" s="112">
        <v>142850</v>
      </c>
      <c r="J112" s="41" t="s">
        <v>223</v>
      </c>
      <c r="K112" s="27">
        <v>0</v>
      </c>
      <c r="L112" s="24" t="e">
        <f>VALUE(#REF!)</f>
        <v>#REF!</v>
      </c>
      <c r="M112" s="27" t="e">
        <f>VALUE(#REF!*2)</f>
        <v>#REF!</v>
      </c>
      <c r="N112" s="26">
        <f t="shared" si="70"/>
        <v>1540.7543574593763</v>
      </c>
      <c r="O112" s="22">
        <f t="shared" si="71"/>
        <v>16</v>
      </c>
      <c r="P112" s="26">
        <f t="shared" si="72"/>
        <v>2445.4213881229471</v>
      </c>
      <c r="Q112" s="22">
        <f t="shared" si="73"/>
        <v>35</v>
      </c>
      <c r="R112" s="26">
        <f t="shared" si="74"/>
        <v>5907.6677116204683</v>
      </c>
      <c r="S112" s="22">
        <f t="shared" si="75"/>
        <v>91</v>
      </c>
      <c r="T112" s="26" t="e">
        <f t="shared" si="76"/>
        <v>#REF!</v>
      </c>
      <c r="U112" s="22" t="e">
        <f t="shared" si="77"/>
        <v>#REF!</v>
      </c>
      <c r="V112" s="80"/>
      <c r="W112" s="81"/>
      <c r="X112" s="81"/>
      <c r="Y112" s="82"/>
    </row>
    <row r="113" spans="1:26" ht="20.25" x14ac:dyDescent="0.3">
      <c r="A113" s="130" t="s">
        <v>10</v>
      </c>
      <c r="B113" s="107"/>
      <c r="C113" s="108">
        <v>0.66302215229071204</v>
      </c>
      <c r="D113" s="108">
        <v>0.80280403387013199</v>
      </c>
      <c r="E113" s="109">
        <v>0.92714324842508933</v>
      </c>
      <c r="F113" s="107">
        <v>0.58415290180171597</v>
      </c>
      <c r="G113" s="110">
        <v>0.24180439214448701</v>
      </c>
      <c r="H113" s="112">
        <v>95310</v>
      </c>
      <c r="I113" s="112">
        <v>94260</v>
      </c>
      <c r="J113" s="41" t="s">
        <v>222</v>
      </c>
      <c r="K113" s="27">
        <v>0</v>
      </c>
      <c r="L113" s="24" t="e">
        <f>VALUE(#REF!)</f>
        <v>#REF!</v>
      </c>
      <c r="M113" s="27" t="e">
        <f>VALUE(#REF!*2)</f>
        <v>#REF!</v>
      </c>
      <c r="N113" s="26">
        <f t="shared" si="70"/>
        <v>1016.6713737075329</v>
      </c>
      <c r="O113" s="22">
        <f t="shared" si="71"/>
        <v>4</v>
      </c>
      <c r="P113" s="26">
        <f t="shared" si="72"/>
        <v>1613.6186212423452</v>
      </c>
      <c r="Q113" s="22">
        <f t="shared" si="73"/>
        <v>8</v>
      </c>
      <c r="R113" s="26">
        <f t="shared" si="74"/>
        <v>3898.1922190923719</v>
      </c>
      <c r="S113" s="22">
        <f t="shared" si="75"/>
        <v>38</v>
      </c>
      <c r="T113" s="26" t="e">
        <f t="shared" si="76"/>
        <v>#REF!</v>
      </c>
      <c r="U113" s="22" t="e">
        <f t="shared" si="77"/>
        <v>#REF!</v>
      </c>
      <c r="V113" s="80"/>
      <c r="W113" s="81"/>
      <c r="X113" s="81"/>
      <c r="Y113" s="82"/>
    </row>
    <row r="114" spans="1:26" ht="22.5" x14ac:dyDescent="0.3">
      <c r="A114" s="130" t="s">
        <v>49</v>
      </c>
      <c r="B114" s="107"/>
      <c r="C114" s="108">
        <v>0.66189983894083815</v>
      </c>
      <c r="D114" s="108">
        <v>0.80145268022564298</v>
      </c>
      <c r="E114" s="109">
        <v>0.926686752487903</v>
      </c>
      <c r="F114" s="107">
        <v>0.57741466957152798</v>
      </c>
      <c r="G114" s="110">
        <v>0.236288453673832</v>
      </c>
      <c r="H114" s="112">
        <v>129090</v>
      </c>
      <c r="I114" s="112">
        <v>123810</v>
      </c>
      <c r="J114" s="42" t="s">
        <v>177</v>
      </c>
      <c r="K114" s="27">
        <v>0</v>
      </c>
      <c r="L114" s="24" t="e">
        <f>VALUE(#REF!)</f>
        <v>#REF!</v>
      </c>
      <c r="M114" s="27" t="e">
        <f>VALUE(#REF!*2)</f>
        <v>#REF!</v>
      </c>
      <c r="N114" s="26">
        <f t="shared" si="70"/>
        <v>1336.0501773399012</v>
      </c>
      <c r="O114" s="22">
        <f t="shared" si="71"/>
        <v>10</v>
      </c>
      <c r="P114" s="26">
        <f t="shared" si="72"/>
        <v>2144.2129291913129</v>
      </c>
      <c r="Q114" s="22">
        <f t="shared" si="73"/>
        <v>25</v>
      </c>
      <c r="R114" s="26">
        <f t="shared" si="74"/>
        <v>5239.7820576922868</v>
      </c>
      <c r="S114" s="22">
        <f t="shared" si="75"/>
        <v>80</v>
      </c>
      <c r="T114" s="26" t="e">
        <f t="shared" si="76"/>
        <v>#REF!</v>
      </c>
      <c r="U114" s="22" t="e">
        <f t="shared" si="77"/>
        <v>#REF!</v>
      </c>
      <c r="V114" s="80"/>
      <c r="W114" s="81"/>
      <c r="X114" s="81"/>
      <c r="Y114" s="82"/>
    </row>
    <row r="115" spans="1:26" ht="20.25" x14ac:dyDescent="0.3">
      <c r="A115" s="130" t="s">
        <v>11</v>
      </c>
      <c r="B115" s="107"/>
      <c r="C115" s="108">
        <v>0.66189983894083815</v>
      </c>
      <c r="D115" s="108">
        <v>0.80145268022564298</v>
      </c>
      <c r="E115" s="109">
        <v>0.926686752487903</v>
      </c>
      <c r="F115" s="107">
        <v>0.57741466957152832</v>
      </c>
      <c r="G115" s="110">
        <v>0.23628845367383247</v>
      </c>
      <c r="H115" s="112">
        <v>80990</v>
      </c>
      <c r="I115" s="112">
        <v>81990</v>
      </c>
      <c r="J115" s="41" t="s">
        <v>224</v>
      </c>
      <c r="K115" s="27">
        <v>0</v>
      </c>
      <c r="L115" s="24" t="e">
        <f>VALUE(#REF!)</f>
        <v>#REF!</v>
      </c>
      <c r="M115" s="27" t="e">
        <f>VALUE(#REF!*2)</f>
        <v>#REF!</v>
      </c>
      <c r="N115" s="26">
        <f t="shared" si="70"/>
        <v>884.76499507389144</v>
      </c>
      <c r="O115" s="22">
        <f t="shared" si="71"/>
        <v>2</v>
      </c>
      <c r="P115" s="26">
        <f t="shared" si="72"/>
        <v>1419.9500691736987</v>
      </c>
      <c r="Q115" s="22">
        <f t="shared" si="73"/>
        <v>6</v>
      </c>
      <c r="R115" s="26">
        <f t="shared" si="74"/>
        <v>3469.911403846133</v>
      </c>
      <c r="S115" s="22">
        <f t="shared" si="75"/>
        <v>23</v>
      </c>
      <c r="T115" s="26" t="e">
        <f t="shared" si="76"/>
        <v>#REF!</v>
      </c>
      <c r="U115" s="22" t="e">
        <f t="shared" si="77"/>
        <v>#REF!</v>
      </c>
      <c r="V115" s="80"/>
      <c r="W115" s="81"/>
      <c r="X115" s="81"/>
      <c r="Y115" s="82"/>
    </row>
    <row r="116" spans="1:26" ht="20.25" x14ac:dyDescent="0.3">
      <c r="A116" s="130" t="s">
        <v>121</v>
      </c>
      <c r="B116" s="107"/>
      <c r="C116" s="108">
        <v>0.66739080557030195</v>
      </c>
      <c r="D116" s="108">
        <v>0.79052608946972702</v>
      </c>
      <c r="E116" s="109">
        <v>0.92378832881956097</v>
      </c>
      <c r="F116" s="107">
        <v>0.72410548638189598</v>
      </c>
      <c r="G116" s="110">
        <v>0.32114476005016002</v>
      </c>
      <c r="H116" s="112">
        <v>147910</v>
      </c>
      <c r="I116" s="112">
        <v>141610</v>
      </c>
      <c r="J116" s="41"/>
      <c r="K116" s="27">
        <v>0</v>
      </c>
      <c r="L116" s="24" t="e">
        <f>VALUE(#REF!)</f>
        <v>#REF!</v>
      </c>
      <c r="M116" s="27" t="e">
        <f>VALUE(#REF!*2)</f>
        <v>#REF!</v>
      </c>
      <c r="N116" s="26">
        <f t="shared" ref="N116" si="78">(I116/E116)/100</f>
        <v>1532.9269225662624</v>
      </c>
      <c r="O116" s="22">
        <f t="shared" ref="O116" si="79">RANK(N116,$N$100:$N$128,1)</f>
        <v>15</v>
      </c>
      <c r="P116" s="26">
        <f t="shared" ref="P116" si="80">(I116/F116)/100</f>
        <v>1955.6542888188303</v>
      </c>
      <c r="Q116" s="22">
        <f t="shared" ref="Q116" si="81">RANK(P116,$P$5:$P$128,1)</f>
        <v>16</v>
      </c>
      <c r="R116" s="26">
        <f t="shared" ref="R116" si="82">(I116/G116)/100</f>
        <v>4409.5379285616164</v>
      </c>
      <c r="S116" s="22">
        <f t="shared" ref="S116" si="83">RANK(R116,$R$5:$R$128,1)</f>
        <v>55</v>
      </c>
      <c r="T116" s="26" t="e">
        <f t="shared" ref="T116" si="84">((I116+K116+M116+L116)/((E116+F116+G116)/3))/100</f>
        <v>#REF!</v>
      </c>
      <c r="U116" s="22" t="e">
        <f t="shared" ref="U116" si="85">RANK(T116,$T$100:$T$128,1)</f>
        <v>#REF!</v>
      </c>
      <c r="V116" s="80"/>
      <c r="W116" s="81"/>
      <c r="X116" s="81"/>
      <c r="Y116" s="82"/>
    </row>
    <row r="117" spans="1:26" ht="20.25" x14ac:dyDescent="0.3">
      <c r="A117" s="106" t="s">
        <v>122</v>
      </c>
      <c r="B117" s="107"/>
      <c r="C117" s="108">
        <v>0.62849527080071199</v>
      </c>
      <c r="D117" s="108">
        <v>0.75136357333630499</v>
      </c>
      <c r="E117" s="109">
        <v>0.91339995002799279</v>
      </c>
      <c r="F117" s="107">
        <v>0.60915032679738546</v>
      </c>
      <c r="G117" s="110">
        <v>0.38987594856182151</v>
      </c>
      <c r="H117" s="112"/>
      <c r="I117" s="112"/>
      <c r="J117" s="41" t="s">
        <v>124</v>
      </c>
      <c r="K117" s="27">
        <v>0</v>
      </c>
      <c r="L117" s="24" t="e">
        <f>VALUE(#REF!)</f>
        <v>#REF!</v>
      </c>
      <c r="M117" s="27" t="e">
        <f>VALUE(#REF!*2)</f>
        <v>#REF!</v>
      </c>
      <c r="N117" s="26"/>
      <c r="O117" s="22"/>
      <c r="P117" s="26"/>
      <c r="Q117" s="22"/>
      <c r="R117" s="26"/>
      <c r="S117" s="22"/>
      <c r="T117" s="26"/>
      <c r="U117" s="22"/>
      <c r="V117" s="80"/>
      <c r="W117" s="81"/>
      <c r="X117" s="81"/>
      <c r="Y117" s="82"/>
    </row>
    <row r="118" spans="1:26" ht="20.25" x14ac:dyDescent="0.3">
      <c r="A118" s="106" t="s">
        <v>123</v>
      </c>
      <c r="B118" s="107"/>
      <c r="C118" s="108">
        <v>0.62406649233574996</v>
      </c>
      <c r="D118" s="108">
        <v>0.75136357333630499</v>
      </c>
      <c r="E118" s="109">
        <v>0.91339995002799279</v>
      </c>
      <c r="F118" s="107">
        <v>0.60915032679738501</v>
      </c>
      <c r="G118" s="110">
        <v>0.38987594856182101</v>
      </c>
      <c r="H118" s="112"/>
      <c r="I118" s="112"/>
      <c r="J118" s="41" t="s">
        <v>75</v>
      </c>
      <c r="K118" s="27">
        <v>0</v>
      </c>
      <c r="L118" s="24" t="e">
        <f>VALUE(#REF!)</f>
        <v>#REF!</v>
      </c>
      <c r="M118" s="27" t="e">
        <f>VALUE(#REF!*2)</f>
        <v>#REF!</v>
      </c>
      <c r="N118" s="26"/>
      <c r="O118" s="22"/>
      <c r="P118" s="26"/>
      <c r="Q118" s="22"/>
      <c r="R118" s="26"/>
      <c r="S118" s="22"/>
      <c r="T118" s="26"/>
      <c r="U118" s="22"/>
      <c r="V118" s="80"/>
      <c r="W118" s="81"/>
      <c r="X118" s="81"/>
      <c r="Y118" s="82"/>
    </row>
    <row r="119" spans="1:26" ht="20.25" x14ac:dyDescent="0.3">
      <c r="A119" s="106" t="s">
        <v>125</v>
      </c>
      <c r="B119" s="107"/>
      <c r="C119" s="108">
        <v>0.621781291659397</v>
      </c>
      <c r="D119" s="108">
        <v>0.744541018490947</v>
      </c>
      <c r="E119" s="109">
        <v>0.91128348034867057</v>
      </c>
      <c r="F119" s="107">
        <v>0.60814512823831302</v>
      </c>
      <c r="G119" s="110">
        <v>0.38525421843492302</v>
      </c>
      <c r="H119" s="112">
        <v>102990</v>
      </c>
      <c r="I119" s="112">
        <v>102160</v>
      </c>
      <c r="J119" s="41"/>
      <c r="K119" s="27">
        <v>0</v>
      </c>
      <c r="L119" s="24" t="e">
        <f>VALUE(#REF!)</f>
        <v>#REF!</v>
      </c>
      <c r="M119" s="27" t="e">
        <f>VALUE(#REF!*2)</f>
        <v>#REF!</v>
      </c>
      <c r="N119" s="26">
        <f t="shared" si="70"/>
        <v>1121.0562048256606</v>
      </c>
      <c r="O119" s="22">
        <f t="shared" si="71"/>
        <v>6</v>
      </c>
      <c r="P119" s="26">
        <f t="shared" si="72"/>
        <v>1679.8621785549633</v>
      </c>
      <c r="Q119" s="22">
        <f t="shared" si="73"/>
        <v>9</v>
      </c>
      <c r="R119" s="26">
        <f t="shared" si="74"/>
        <v>2651.755519122416</v>
      </c>
      <c r="S119" s="22">
        <f t="shared" si="75"/>
        <v>1</v>
      </c>
      <c r="T119" s="26" t="e">
        <f t="shared" si="76"/>
        <v>#REF!</v>
      </c>
      <c r="U119" s="22" t="e">
        <f t="shared" si="77"/>
        <v>#REF!</v>
      </c>
      <c r="V119" s="80"/>
      <c r="W119" s="81"/>
      <c r="X119" s="81"/>
      <c r="Y119" s="82"/>
    </row>
    <row r="120" spans="1:26" ht="20.25" x14ac:dyDescent="0.3">
      <c r="A120" s="106" t="s">
        <v>126</v>
      </c>
      <c r="B120" s="107"/>
      <c r="C120" s="108">
        <v>0.58766072397491698</v>
      </c>
      <c r="D120" s="108">
        <v>0.66525839431343303</v>
      </c>
      <c r="E120" s="109">
        <v>0.89593968742126007</v>
      </c>
      <c r="F120" s="107">
        <v>0.57988380537399742</v>
      </c>
      <c r="G120" s="110">
        <v>0.25001136002181279</v>
      </c>
      <c r="H120" s="131"/>
      <c r="I120" s="131"/>
      <c r="J120" s="45" t="s">
        <v>66</v>
      </c>
      <c r="K120" s="27">
        <v>0</v>
      </c>
      <c r="L120" s="24" t="e">
        <f>VALUE(#REF!)</f>
        <v>#REF!</v>
      </c>
      <c r="M120" s="27" t="e">
        <f>VALUE(#REF!*2)</f>
        <v>#REF!</v>
      </c>
      <c r="N120" s="26"/>
      <c r="O120" s="22"/>
      <c r="P120" s="26"/>
      <c r="Q120" s="22"/>
      <c r="R120" s="26"/>
      <c r="S120" s="22"/>
      <c r="T120" s="26"/>
      <c r="U120" s="22"/>
      <c r="V120" s="80"/>
      <c r="W120" s="81"/>
      <c r="X120" s="81"/>
      <c r="Y120" s="82"/>
    </row>
    <row r="121" spans="1:26" ht="22.5" x14ac:dyDescent="0.3">
      <c r="A121" s="106" t="s">
        <v>127</v>
      </c>
      <c r="B121" s="107"/>
      <c r="C121" s="108">
        <v>0.50014208730784404</v>
      </c>
      <c r="D121" s="108"/>
      <c r="E121" s="109">
        <v>0.89358692957102703</v>
      </c>
      <c r="F121" s="107">
        <v>0.55863380851507205</v>
      </c>
      <c r="G121" s="110">
        <v>0.11761303462125999</v>
      </c>
      <c r="H121" s="131">
        <v>95490</v>
      </c>
      <c r="I121" s="131">
        <v>126550</v>
      </c>
      <c r="J121" s="46" t="s">
        <v>225</v>
      </c>
      <c r="K121" s="27">
        <v>0</v>
      </c>
      <c r="L121" s="24" t="e">
        <f>VALUE(#REF!)</f>
        <v>#REF!</v>
      </c>
      <c r="M121" s="27" t="e">
        <f>VALUE(#REF!*2)</f>
        <v>#REF!</v>
      </c>
      <c r="N121" s="26">
        <f t="shared" si="70"/>
        <v>1416.2024511789944</v>
      </c>
      <c r="O121" s="22">
        <f t="shared" si="71"/>
        <v>11</v>
      </c>
      <c r="P121" s="26">
        <f t="shared" ref="P121:P128" si="86">(I121/F121)/100</f>
        <v>2265.3480342764765</v>
      </c>
      <c r="Q121" s="22">
        <f t="shared" si="73"/>
        <v>28</v>
      </c>
      <c r="R121" s="26">
        <f t="shared" ref="R121:R128" si="87">(I121/G121)/100</f>
        <v>10759.861813575257</v>
      </c>
      <c r="S121" s="22">
        <f t="shared" si="75"/>
        <v>109</v>
      </c>
      <c r="T121" s="26" t="e">
        <f t="shared" si="76"/>
        <v>#REF!</v>
      </c>
      <c r="U121" s="22" t="e">
        <f t="shared" si="77"/>
        <v>#REF!</v>
      </c>
      <c r="V121" s="80"/>
      <c r="W121" s="81"/>
      <c r="X121" s="81"/>
      <c r="Y121" s="82"/>
    </row>
    <row r="122" spans="1:26" ht="20.25" x14ac:dyDescent="0.3">
      <c r="A122" s="106" t="s">
        <v>128</v>
      </c>
      <c r="B122" s="107">
        <v>0.33000292937904302</v>
      </c>
      <c r="C122" s="108">
        <v>0.492965376830658</v>
      </c>
      <c r="D122" s="108"/>
      <c r="E122" s="109">
        <v>0.89264889676255399</v>
      </c>
      <c r="F122" s="107">
        <v>0.70532396074146397</v>
      </c>
      <c r="G122" s="110">
        <v>0.16508047696727399</v>
      </c>
      <c r="H122" s="131">
        <v>141830</v>
      </c>
      <c r="I122" s="131">
        <v>145940</v>
      </c>
      <c r="J122" s="45" t="s">
        <v>226</v>
      </c>
      <c r="K122" s="27">
        <v>0</v>
      </c>
      <c r="L122" s="24" t="e">
        <f>VALUE(#REF!)</f>
        <v>#REF!</v>
      </c>
      <c r="M122" s="27" t="e">
        <f>VALUE(#REF!*2)</f>
        <v>#REF!</v>
      </c>
      <c r="N122" s="26">
        <f t="shared" si="70"/>
        <v>1634.9093190983942</v>
      </c>
      <c r="O122" s="22">
        <f t="shared" si="71"/>
        <v>18</v>
      </c>
      <c r="P122" s="26">
        <f t="shared" si="86"/>
        <v>2069.1201224268943</v>
      </c>
      <c r="Q122" s="22">
        <f t="shared" si="73"/>
        <v>22</v>
      </c>
      <c r="R122" s="26">
        <f t="shared" si="87"/>
        <v>8840.5366086343183</v>
      </c>
      <c r="S122" s="22">
        <f t="shared" si="75"/>
        <v>107</v>
      </c>
      <c r="T122" s="26" t="e">
        <f t="shared" si="76"/>
        <v>#REF!</v>
      </c>
      <c r="U122" s="22" t="e">
        <f t="shared" si="77"/>
        <v>#REF!</v>
      </c>
      <c r="V122" s="80"/>
      <c r="W122" s="81"/>
      <c r="X122" s="81"/>
      <c r="Y122" s="82"/>
    </row>
    <row r="123" spans="1:26" ht="22.5" x14ac:dyDescent="0.3">
      <c r="A123" s="106" t="s">
        <v>129</v>
      </c>
      <c r="B123" s="107"/>
      <c r="C123" s="108"/>
      <c r="D123" s="108"/>
      <c r="E123" s="109">
        <v>0.89066705767369003</v>
      </c>
      <c r="F123" s="107">
        <v>0.54500859367323995</v>
      </c>
      <c r="G123" s="110">
        <v>0.114744424020741</v>
      </c>
      <c r="H123" s="131">
        <v>94890</v>
      </c>
      <c r="I123" s="131">
        <v>97430</v>
      </c>
      <c r="J123" s="46" t="s">
        <v>169</v>
      </c>
      <c r="K123" s="27">
        <v>0</v>
      </c>
      <c r="L123" s="24" t="e">
        <f>VALUE(#REF!)</f>
        <v>#REF!</v>
      </c>
      <c r="M123" s="27" t="e">
        <f>VALUE(#REF!*2)</f>
        <v>#REF!</v>
      </c>
      <c r="N123" s="26">
        <f t="shared" si="70"/>
        <v>1093.8992203716939</v>
      </c>
      <c r="O123" s="22">
        <f t="shared" si="71"/>
        <v>5</v>
      </c>
      <c r="P123" s="26">
        <f t="shared" si="86"/>
        <v>1787.6782335365187</v>
      </c>
      <c r="Q123" s="22">
        <f t="shared" si="73"/>
        <v>11</v>
      </c>
      <c r="R123" s="26">
        <f t="shared" si="87"/>
        <v>8491.0444086057487</v>
      </c>
      <c r="S123" s="22">
        <f t="shared" si="75"/>
        <v>103</v>
      </c>
      <c r="T123" s="26" t="e">
        <f t="shared" si="76"/>
        <v>#REF!</v>
      </c>
      <c r="U123" s="22" t="e">
        <f t="shared" si="77"/>
        <v>#REF!</v>
      </c>
      <c r="V123" s="80"/>
      <c r="W123" s="81"/>
      <c r="X123" s="81"/>
      <c r="Y123" s="82"/>
    </row>
    <row r="124" spans="1:26" ht="22.5" x14ac:dyDescent="0.3">
      <c r="A124" s="130" t="s">
        <v>130</v>
      </c>
      <c r="B124" s="107">
        <v>0.30877151867696501</v>
      </c>
      <c r="C124" s="108">
        <v>0.47622118708521499</v>
      </c>
      <c r="D124" s="108"/>
      <c r="E124" s="109">
        <v>0.89062357345019705</v>
      </c>
      <c r="F124" s="107">
        <v>0.68700072621640795</v>
      </c>
      <c r="G124" s="110">
        <v>0.159403826055347</v>
      </c>
      <c r="H124" s="131">
        <v>135990</v>
      </c>
      <c r="I124" s="131">
        <v>135990</v>
      </c>
      <c r="J124" s="46" t="s">
        <v>160</v>
      </c>
      <c r="K124" s="27">
        <v>0</v>
      </c>
      <c r="L124" s="24" t="e">
        <f>VALUE(#REF!)</f>
        <v>#REF!</v>
      </c>
      <c r="M124" s="27" t="e">
        <f>VALUE(#REF!*2)</f>
        <v>#REF!</v>
      </c>
      <c r="N124" s="26">
        <f t="shared" si="70"/>
        <v>1526.9077088672464</v>
      </c>
      <c r="O124" s="22">
        <f t="shared" si="71"/>
        <v>14</v>
      </c>
      <c r="P124" s="26">
        <f t="shared" si="86"/>
        <v>1979.4738900634381</v>
      </c>
      <c r="Q124" s="22">
        <f t="shared" si="73"/>
        <v>19</v>
      </c>
      <c r="R124" s="26">
        <f t="shared" si="87"/>
        <v>8531.1628563283393</v>
      </c>
      <c r="S124" s="22">
        <f t="shared" si="75"/>
        <v>104</v>
      </c>
      <c r="T124" s="26" t="e">
        <f t="shared" si="76"/>
        <v>#REF!</v>
      </c>
      <c r="U124" s="22" t="e">
        <f t="shared" si="77"/>
        <v>#REF!</v>
      </c>
      <c r="V124" s="80"/>
      <c r="W124" s="81"/>
      <c r="X124" s="81"/>
      <c r="Y124" s="82"/>
      <c r="Z124" s="5"/>
    </row>
    <row r="125" spans="1:26" ht="20.25" x14ac:dyDescent="0.3">
      <c r="A125" s="130" t="s">
        <v>131</v>
      </c>
      <c r="B125" s="107"/>
      <c r="C125" s="108">
        <v>0.46948553932777698</v>
      </c>
      <c r="D125" s="108">
        <v>0.37592498700799598</v>
      </c>
      <c r="E125" s="109">
        <v>0.80585553369600027</v>
      </c>
      <c r="F125" s="107">
        <v>0.48815467238390425</v>
      </c>
      <c r="G125" s="110">
        <v>0.10123768133937699</v>
      </c>
      <c r="H125" s="131"/>
      <c r="I125" s="131"/>
      <c r="J125" s="45" t="s">
        <v>153</v>
      </c>
      <c r="K125" s="27">
        <v>0</v>
      </c>
      <c r="L125" s="24" t="e">
        <f>VALUE(#REF!)</f>
        <v>#REF!</v>
      </c>
      <c r="M125" s="27" t="e">
        <f>VALUE(#REF!*2)</f>
        <v>#REF!</v>
      </c>
      <c r="N125" s="26"/>
      <c r="O125" s="22"/>
      <c r="P125" s="26"/>
      <c r="Q125" s="22"/>
      <c r="R125" s="26"/>
      <c r="S125" s="22"/>
      <c r="T125" s="26"/>
      <c r="U125" s="22"/>
      <c r="V125" s="80"/>
      <c r="W125" s="81"/>
      <c r="X125" s="81"/>
      <c r="Y125" s="82"/>
    </row>
    <row r="126" spans="1:26" ht="22.5" x14ac:dyDescent="0.3">
      <c r="A126" s="132" t="s">
        <v>132</v>
      </c>
      <c r="B126" s="133"/>
      <c r="C126" s="134"/>
      <c r="D126" s="134"/>
      <c r="E126" s="135">
        <v>0.73858402360203601</v>
      </c>
      <c r="F126" s="133">
        <v>0.476882519464085</v>
      </c>
      <c r="G126" s="136">
        <v>7.5457180159064899E-2</v>
      </c>
      <c r="H126" s="137">
        <v>65990</v>
      </c>
      <c r="I126" s="137">
        <v>66000</v>
      </c>
      <c r="J126" s="47" t="s">
        <v>161</v>
      </c>
      <c r="K126" s="35">
        <v>0</v>
      </c>
      <c r="L126" s="38" t="e">
        <f>VALUE(#REF!)</f>
        <v>#REF!</v>
      </c>
      <c r="M126" s="35" t="e">
        <f>VALUE(#REF!*2)</f>
        <v>#REF!</v>
      </c>
      <c r="N126" s="32">
        <f t="shared" si="70"/>
        <v>893.60178247725185</v>
      </c>
      <c r="O126" s="33">
        <f t="shared" si="71"/>
        <v>3</v>
      </c>
      <c r="P126" s="32">
        <f t="shared" si="86"/>
        <v>1383.9886619071301</v>
      </c>
      <c r="Q126" s="33">
        <f t="shared" si="73"/>
        <v>5</v>
      </c>
      <c r="R126" s="26">
        <f t="shared" ref="R126:R127" si="88">(I126/G126)/100</f>
        <v>8746.6825371516643</v>
      </c>
      <c r="S126" s="22">
        <f t="shared" si="75"/>
        <v>106</v>
      </c>
      <c r="T126" s="26" t="e">
        <f t="shared" si="76"/>
        <v>#REF!</v>
      </c>
      <c r="U126" s="22" t="e">
        <f t="shared" si="77"/>
        <v>#REF!</v>
      </c>
      <c r="V126" s="80"/>
      <c r="W126" s="81"/>
      <c r="X126" s="81"/>
      <c r="Y126" s="82"/>
    </row>
    <row r="127" spans="1:26" ht="22.5" x14ac:dyDescent="0.3">
      <c r="A127" s="132" t="s">
        <v>133</v>
      </c>
      <c r="B127" s="133"/>
      <c r="C127" s="134"/>
      <c r="D127" s="134"/>
      <c r="E127" s="135">
        <v>0.66546436344135296</v>
      </c>
      <c r="F127" s="133">
        <v>0.46325730462225401</v>
      </c>
      <c r="G127" s="136">
        <v>7.3301260725948794E-2</v>
      </c>
      <c r="H127" s="137">
        <v>38450</v>
      </c>
      <c r="I127" s="137">
        <v>54650</v>
      </c>
      <c r="J127" s="47" t="s">
        <v>227</v>
      </c>
      <c r="K127" s="35">
        <v>0</v>
      </c>
      <c r="L127" s="38" t="e">
        <f>VALUE(#REF!)</f>
        <v>#REF!</v>
      </c>
      <c r="M127" s="35" t="e">
        <f>VALUE(#REF!*2)</f>
        <v>#REF!</v>
      </c>
      <c r="N127" s="32">
        <f t="shared" si="70"/>
        <v>821.23105311583333</v>
      </c>
      <c r="O127" s="33">
        <f t="shared" si="71"/>
        <v>1</v>
      </c>
      <c r="P127" s="32">
        <f t="shared" si="86"/>
        <v>1179.6899790832724</v>
      </c>
      <c r="Q127" s="33">
        <f t="shared" si="73"/>
        <v>1</v>
      </c>
      <c r="R127" s="26">
        <f t="shared" si="88"/>
        <v>7455.5334326813008</v>
      </c>
      <c r="S127" s="22">
        <f t="shared" si="75"/>
        <v>99</v>
      </c>
      <c r="T127" s="26" t="e">
        <f t="shared" si="76"/>
        <v>#REF!</v>
      </c>
      <c r="U127" s="22" t="e">
        <f t="shared" si="77"/>
        <v>#REF!</v>
      </c>
      <c r="V127" s="80"/>
      <c r="W127" s="81"/>
      <c r="X127" s="81"/>
      <c r="Y127" s="82"/>
    </row>
    <row r="128" spans="1:26" ht="21" thickBot="1" x14ac:dyDescent="0.35">
      <c r="A128" s="138" t="s">
        <v>134</v>
      </c>
      <c r="B128" s="124"/>
      <c r="C128" s="125">
        <v>0.232855204499508</v>
      </c>
      <c r="D128" s="125"/>
      <c r="E128" s="126">
        <v>0.66305339498613303</v>
      </c>
      <c r="F128" s="124">
        <v>0.65128660904125801</v>
      </c>
      <c r="G128" s="127">
        <v>0.109368620387961</v>
      </c>
      <c r="H128" s="139">
        <v>94430</v>
      </c>
      <c r="I128" s="139">
        <v>94430</v>
      </c>
      <c r="J128" s="48" t="s">
        <v>156</v>
      </c>
      <c r="K128" s="11">
        <v>0</v>
      </c>
      <c r="L128" s="4" t="e">
        <f>VALUE(#REF!)</f>
        <v>#REF!</v>
      </c>
      <c r="M128" s="11" t="e">
        <f>VALUE(#REF!*2)</f>
        <v>#REF!</v>
      </c>
      <c r="N128" s="30">
        <f t="shared" si="70"/>
        <v>1424.1688635343598</v>
      </c>
      <c r="O128" s="29">
        <f t="shared" si="71"/>
        <v>12</v>
      </c>
      <c r="P128" s="30">
        <f t="shared" si="86"/>
        <v>1449.8993022289824</v>
      </c>
      <c r="Q128" s="29">
        <f t="shared" si="73"/>
        <v>7</v>
      </c>
      <c r="R128" s="30">
        <f t="shared" si="87"/>
        <v>8634.1036089721583</v>
      </c>
      <c r="S128" s="29">
        <f t="shared" si="75"/>
        <v>105</v>
      </c>
      <c r="T128" s="30" t="e">
        <f t="shared" si="76"/>
        <v>#REF!</v>
      </c>
      <c r="U128" s="29" t="e">
        <f t="shared" si="77"/>
        <v>#REF!</v>
      </c>
      <c r="V128" s="83"/>
      <c r="W128" s="84"/>
      <c r="X128" s="84"/>
      <c r="Y128" s="85"/>
    </row>
    <row r="129" spans="1:21" ht="21" thickBot="1" x14ac:dyDescent="0.35">
      <c r="A129" s="140" t="s">
        <v>25</v>
      </c>
      <c r="B129" s="141"/>
      <c r="C129" s="141"/>
      <c r="D129" s="141"/>
      <c r="E129" s="141"/>
      <c r="F129" s="141"/>
      <c r="G129" s="141"/>
      <c r="H129" s="141"/>
      <c r="I129" s="141"/>
      <c r="J129" s="49"/>
      <c r="K129" s="19"/>
      <c r="L129" s="19"/>
      <c r="M129" s="19"/>
      <c r="N129" s="18"/>
      <c r="O129" s="20"/>
      <c r="P129" s="18"/>
      <c r="Q129" s="20"/>
      <c r="R129" s="18"/>
      <c r="S129" s="20"/>
      <c r="T129" s="18"/>
      <c r="U129" s="21"/>
    </row>
    <row r="136" spans="1:21" ht="33" customHeight="1" x14ac:dyDescent="0.3"/>
    <row r="146" ht="16.5" customHeight="1" x14ac:dyDescent="0.3"/>
    <row r="147" ht="33" customHeight="1" x14ac:dyDescent="0.3"/>
    <row r="148" ht="33" customHeight="1" x14ac:dyDescent="0.3"/>
    <row r="152" ht="33" customHeight="1" x14ac:dyDescent="0.3"/>
    <row r="153" ht="33" customHeight="1" x14ac:dyDescent="0.3"/>
    <row r="160" ht="33" customHeight="1" x14ac:dyDescent="0.3"/>
    <row r="166" ht="33" customHeight="1" x14ac:dyDescent="0.3"/>
    <row r="170" ht="16.5" customHeight="1" x14ac:dyDescent="0.3"/>
    <row r="179" ht="16.5" customHeight="1" x14ac:dyDescent="0.3"/>
    <row r="180" ht="16.5" customHeight="1" x14ac:dyDescent="0.3"/>
    <row r="181" ht="16.5" customHeight="1" x14ac:dyDescent="0.3"/>
    <row r="182" ht="16.5" customHeight="1" x14ac:dyDescent="0.3"/>
    <row r="183" ht="17.25" customHeight="1" x14ac:dyDescent="0.3"/>
  </sheetData>
  <mergeCells count="14">
    <mergeCell ref="N1:O3"/>
    <mergeCell ref="V74:Y98"/>
    <mergeCell ref="V100:Y128"/>
    <mergeCell ref="P1:Q3"/>
    <mergeCell ref="R1:S3"/>
    <mergeCell ref="T1:U3"/>
    <mergeCell ref="V1:Y4"/>
    <mergeCell ref="V5:Y41"/>
    <mergeCell ref="V43:Y72"/>
    <mergeCell ref="A1:A4"/>
    <mergeCell ref="B1:E3"/>
    <mergeCell ref="F1:G3"/>
    <mergeCell ref="H1:J3"/>
    <mergeCell ref="K1:M3"/>
  </mergeCells>
  <phoneticPr fontId="1" type="noConversion"/>
  <conditionalFormatting sqref="B5:B41">
    <cfRule type="colorScale" priority="7132">
      <colorScale>
        <cfvo type="min"/>
        <cfvo type="max"/>
        <color theme="9" tint="0.59999389629810485"/>
        <color theme="9"/>
      </colorScale>
    </cfRule>
  </conditionalFormatting>
  <conditionalFormatting sqref="B43:B72">
    <cfRule type="colorScale" priority="11306">
      <colorScale>
        <cfvo type="min"/>
        <cfvo type="max"/>
        <color theme="0"/>
        <color theme="9" tint="0.59999389629810485"/>
      </colorScale>
    </cfRule>
  </conditionalFormatting>
  <conditionalFormatting sqref="B74:B98">
    <cfRule type="colorScale" priority="8049">
      <colorScale>
        <cfvo type="min"/>
        <cfvo type="max"/>
        <color theme="0"/>
        <color theme="9" tint="0.59999389629810485"/>
      </colorScale>
    </cfRule>
  </conditionalFormatting>
  <conditionalFormatting sqref="B100:B128">
    <cfRule type="colorScale" priority="11642">
      <colorScale>
        <cfvo type="min"/>
        <cfvo type="max"/>
        <color theme="0"/>
        <color theme="9" tint="0.59999389629810485"/>
      </colorScale>
    </cfRule>
  </conditionalFormatting>
  <conditionalFormatting sqref="C5:C41">
    <cfRule type="colorScale" priority="7134">
      <colorScale>
        <cfvo type="min"/>
        <cfvo type="max"/>
        <color theme="0"/>
        <color theme="9" tint="0.59999389629810485"/>
      </colorScale>
    </cfRule>
  </conditionalFormatting>
  <conditionalFormatting sqref="C43:C72">
    <cfRule type="colorScale" priority="11304">
      <colorScale>
        <cfvo type="min"/>
        <cfvo type="max"/>
        <color theme="9" tint="0.59999389629810485"/>
        <color theme="9"/>
      </colorScale>
    </cfRule>
  </conditionalFormatting>
  <conditionalFormatting sqref="C74:C98">
    <cfRule type="colorScale" priority="8047">
      <colorScale>
        <cfvo type="min"/>
        <cfvo type="max"/>
        <color theme="0"/>
        <color theme="9" tint="0.59999389629810485"/>
      </colorScale>
    </cfRule>
  </conditionalFormatting>
  <conditionalFormatting sqref="C100:C128">
    <cfRule type="colorScale" priority="11640">
      <colorScale>
        <cfvo type="min"/>
        <cfvo type="max"/>
        <color theme="0"/>
        <color theme="9" tint="0.59999389629810485"/>
      </colorScale>
    </cfRule>
  </conditionalFormatting>
  <conditionalFormatting sqref="D5:D41">
    <cfRule type="colorScale" priority="7136">
      <colorScale>
        <cfvo type="min"/>
        <cfvo type="max"/>
        <color theme="0"/>
        <color theme="9" tint="0.59999389629810485"/>
      </colorScale>
    </cfRule>
  </conditionalFormatting>
  <conditionalFormatting sqref="D43:D72">
    <cfRule type="colorScale" priority="11308">
      <colorScale>
        <cfvo type="min"/>
        <cfvo type="max"/>
        <color theme="0"/>
        <color theme="9" tint="0.59999389629810485"/>
      </colorScale>
    </cfRule>
  </conditionalFormatting>
  <conditionalFormatting sqref="D74:D98">
    <cfRule type="colorScale" priority="8045">
      <colorScale>
        <cfvo type="min"/>
        <cfvo type="max"/>
        <color theme="9" tint="0.59999389629810485"/>
        <color theme="9"/>
      </colorScale>
    </cfRule>
  </conditionalFormatting>
  <conditionalFormatting sqref="D100:D128">
    <cfRule type="colorScale" priority="11638">
      <colorScale>
        <cfvo type="min"/>
        <cfvo type="max"/>
        <color theme="0"/>
        <color theme="9" tint="0.59999389629810485"/>
      </colorScale>
    </cfRule>
  </conditionalFormatting>
  <conditionalFormatting sqref="E5:E41">
    <cfRule type="colorScale" priority="7138">
      <colorScale>
        <cfvo type="min"/>
        <cfvo type="max"/>
        <color theme="0"/>
        <color theme="9" tint="0.59999389629810485"/>
      </colorScale>
    </cfRule>
  </conditionalFormatting>
  <conditionalFormatting sqref="E43:E72">
    <cfRule type="colorScale" priority="11310">
      <colorScale>
        <cfvo type="min"/>
        <cfvo type="max"/>
        <color theme="0"/>
        <color theme="9" tint="0.59999389629810485"/>
      </colorScale>
    </cfRule>
  </conditionalFormatting>
  <conditionalFormatting sqref="E74:E98">
    <cfRule type="colorScale" priority="8051">
      <colorScale>
        <cfvo type="min"/>
        <cfvo type="max"/>
        <color theme="0"/>
        <color theme="9" tint="0.59999389629810485"/>
      </colorScale>
    </cfRule>
  </conditionalFormatting>
  <conditionalFormatting sqref="E100:E128">
    <cfRule type="colorScale" priority="11636">
      <colorScale>
        <cfvo type="min"/>
        <cfvo type="max"/>
        <color theme="9" tint="0.59999389629810485"/>
        <color theme="9"/>
      </colorScale>
    </cfRule>
  </conditionalFormatting>
  <conditionalFormatting sqref="F5:F129">
    <cfRule type="colorScale" priority="11708">
      <colorScale>
        <cfvo type="min"/>
        <cfvo type="max"/>
        <color theme="0"/>
        <color theme="7" tint="0.39997558519241921"/>
      </colorScale>
    </cfRule>
  </conditionalFormatting>
  <conditionalFormatting sqref="G5:G129">
    <cfRule type="colorScale" priority="11710">
      <colorScale>
        <cfvo type="min"/>
        <cfvo type="max"/>
        <color theme="0"/>
        <color theme="4" tint="0.39997558519241921"/>
      </colorScale>
    </cfRule>
  </conditionalFormatting>
  <conditionalFormatting sqref="H100:H128">
    <cfRule type="cellIs" dxfId="135" priority="2" operator="equal">
      <formula>$H100</formula>
    </cfRule>
    <cfRule type="cellIs" dxfId="134" priority="3" operator="greaterThan">
      <formula>$H100</formula>
    </cfRule>
    <cfRule type="cellIs" dxfId="133" priority="4" operator="lessThan">
      <formula>$H100</formula>
    </cfRule>
    <cfRule type="expression" dxfId="132" priority="1">
      <formula>ISBLANK($H100)=TRUE</formula>
    </cfRule>
  </conditionalFormatting>
  <conditionalFormatting sqref="I5:I129">
    <cfRule type="expression" dxfId="131" priority="25">
      <formula>ISBLANK($H5)=TRUE</formula>
    </cfRule>
    <cfRule type="cellIs" dxfId="130" priority="26" operator="equal">
      <formula>$H5</formula>
    </cfRule>
    <cfRule type="cellIs" dxfId="129" priority="27" operator="greaterThan">
      <formula>$H5</formula>
    </cfRule>
    <cfRule type="cellIs" dxfId="128" priority="28" operator="lessThan">
      <formula>$H5</formula>
    </cfRule>
  </conditionalFormatting>
  <conditionalFormatting sqref="N5:N41">
    <cfRule type="expression" dxfId="127" priority="7140">
      <formula>$N5=SMALL($N$5:$N$41,1)</formula>
    </cfRule>
    <cfRule type="expression" dxfId="126" priority="7141">
      <formula>$N5=SMALL($N$5:$N$41,2)</formula>
    </cfRule>
    <cfRule type="expression" dxfId="125" priority="7142">
      <formula>$N5=SMALL($N$5:$N$41,3)</formula>
    </cfRule>
    <cfRule type="expression" dxfId="124" priority="7143">
      <formula>$N5=LARGE($N$5:$N$41,1)</formula>
    </cfRule>
  </conditionalFormatting>
  <conditionalFormatting sqref="N43:N72">
    <cfRule type="expression" dxfId="123" priority="11314">
      <formula>$N43=SMALL($N$43:$N$72,3)</formula>
    </cfRule>
    <cfRule type="expression" dxfId="122" priority="11315">
      <formula>$N43=LARGE($N$43:$N$72,1)</formula>
    </cfRule>
    <cfRule type="expression" dxfId="121" priority="11312">
      <formula>$N43=SMALL($N$43:$N$72,1)</formula>
    </cfRule>
    <cfRule type="expression" dxfId="120" priority="11313">
      <formula>$N43=SMALL($N$43:$N$72,2)</formula>
    </cfRule>
  </conditionalFormatting>
  <conditionalFormatting sqref="N74:N98">
    <cfRule type="expression" dxfId="119" priority="8056">
      <formula>$N74=LARGE($N$74:$N$96,1)</formula>
    </cfRule>
    <cfRule type="expression" dxfId="118" priority="8055">
      <formula>$N74=SMALL($N$74:$N$96,3)</formula>
    </cfRule>
    <cfRule type="expression" dxfId="117" priority="8054">
      <formula>$N74=SMALL($N$74:$N$96,2)</formula>
    </cfRule>
    <cfRule type="expression" dxfId="116" priority="8053">
      <formula>$N74=SMALL($N$74:$N$96,1)</formula>
    </cfRule>
  </conditionalFormatting>
  <conditionalFormatting sqref="N100:N128">
    <cfRule type="expression" dxfId="115" priority="11645">
      <formula>$N100=SMALL($N$100:$N$128,2)</formula>
    </cfRule>
    <cfRule type="expression" dxfId="114" priority="11644">
      <formula>$N100=SMALL($N$100:$N$128,1)</formula>
    </cfRule>
    <cfRule type="expression" dxfId="113" priority="11647">
      <formula>$N100=LARGE($N$100:$N$128,1)</formula>
    </cfRule>
    <cfRule type="expression" dxfId="112" priority="11646">
      <formula>$N100=SMALL($N$100:$N$128,3)</formula>
    </cfRule>
  </conditionalFormatting>
  <conditionalFormatting sqref="O5:O41">
    <cfRule type="expression" dxfId="111" priority="7148">
      <formula>$O5=SMALL($O$5:$O$41,1)</formula>
    </cfRule>
    <cfRule type="expression" dxfId="110" priority="7149">
      <formula>$O5=SMALL($O$5:$O$41,2)</formula>
    </cfRule>
    <cfRule type="expression" dxfId="109" priority="7150">
      <formula>$O5=SMALL($O$5:$O$41,3)</formula>
    </cfRule>
    <cfRule type="expression" dxfId="108" priority="7151">
      <formula>$O5=LARGE($O$5:$O$41,1)</formula>
    </cfRule>
  </conditionalFormatting>
  <conditionalFormatting sqref="O43:O72">
    <cfRule type="expression" dxfId="107" priority="11323">
      <formula>$O43=LARGE($O$43:$O$72,1)</formula>
    </cfRule>
    <cfRule type="expression" dxfId="106" priority="11320">
      <formula>$O43=SMALL($O$43:$O$72,1)</formula>
    </cfRule>
    <cfRule type="expression" dxfId="105" priority="11321">
      <formula>$O43=SMALL($O$43:$O$72,2)</formula>
    </cfRule>
    <cfRule type="expression" dxfId="104" priority="11322">
      <formula>$O43=SMALL($O$43:$O$72,3)</formula>
    </cfRule>
  </conditionalFormatting>
  <conditionalFormatting sqref="O74:O98">
    <cfRule type="expression" dxfId="103" priority="8061">
      <formula>$O74=SMALL($O$74:$O$96,1)</formula>
    </cfRule>
    <cfRule type="expression" dxfId="102" priority="8062">
      <formula>$O74=SMALL($O$74:$O$96,2)</formula>
    </cfRule>
    <cfRule type="expression" dxfId="101" priority="8063">
      <formula>$O74=SMALL($O$74:$O$96,3)</formula>
    </cfRule>
    <cfRule type="expression" dxfId="100" priority="8064">
      <formula>$O74=LARGE($O$74:$O$96,1)</formula>
    </cfRule>
  </conditionalFormatting>
  <conditionalFormatting sqref="O100:O128">
    <cfRule type="expression" dxfId="99" priority="11654">
      <formula>$O100=SMALL($O$100:$O$128,3)</formula>
    </cfRule>
    <cfRule type="expression" dxfId="98" priority="11655">
      <formula>$O100=LARGE($O$100:$O$128,1)</formula>
    </cfRule>
    <cfRule type="expression" dxfId="97" priority="11653">
      <formula>$O100=SMALL($O$100:$O$128,2)</formula>
    </cfRule>
    <cfRule type="expression" dxfId="96" priority="11652">
      <formula>$O100=SMALL($O$100:$O$128,1)</formula>
    </cfRule>
  </conditionalFormatting>
  <conditionalFormatting sqref="P5:P41">
    <cfRule type="expression" dxfId="95" priority="7156">
      <formula>$P5=SMALL($P$5:$P$41,1)</formula>
    </cfRule>
    <cfRule type="expression" dxfId="94" priority="7159">
      <formula>$P5=LARGE($P$5:$P$41,1)</formula>
    </cfRule>
    <cfRule type="expression" dxfId="93" priority="7158">
      <formula>$P5=SMALL($P$5:$P$41,3)</formula>
    </cfRule>
    <cfRule type="expression" dxfId="92" priority="7157">
      <formula>$P5=SMALL($P$5:$P$41,2)</formula>
    </cfRule>
  </conditionalFormatting>
  <conditionalFormatting sqref="P43:P72">
    <cfRule type="expression" dxfId="91" priority="11329">
      <formula>$P43=SMALL($P$43:$P$72,2)</formula>
    </cfRule>
    <cfRule type="expression" dxfId="90" priority="11328">
      <formula>$P43=SMALL($P$43:$P$72,1)</formula>
    </cfRule>
    <cfRule type="expression" dxfId="89" priority="11331">
      <formula>$P43=LARGE($P$43:$P$72,1)</formula>
    </cfRule>
    <cfRule type="expression" dxfId="88" priority="11330">
      <formula>$P43=SMALL($P$43:$P$72,3)</formula>
    </cfRule>
  </conditionalFormatting>
  <conditionalFormatting sqref="P74:P98">
    <cfRule type="expression" dxfId="87" priority="8071">
      <formula>$P74=SMALL($P$74:$P$96,3)</formula>
    </cfRule>
    <cfRule type="expression" dxfId="86" priority="8070">
      <formula>$P74=SMALL($P$74:$P$96,2)</formula>
    </cfRule>
    <cfRule type="expression" dxfId="85" priority="8069">
      <formula>$P74=SMALL($P$74:$P$96,1)</formula>
    </cfRule>
    <cfRule type="expression" dxfId="84" priority="8072">
      <formula>$P74=LARGE($P$74:$P$96,1)</formula>
    </cfRule>
  </conditionalFormatting>
  <conditionalFormatting sqref="P100:P128">
    <cfRule type="expression" dxfId="83" priority="11660">
      <formula>$P100=SMALL($P$100:$P$128,1)</formula>
    </cfRule>
    <cfRule type="expression" dxfId="82" priority="11661">
      <formula>$P100=SMALL($P$100:$P$128,2)</formula>
    </cfRule>
    <cfRule type="expression" dxfId="81" priority="11663">
      <formula>$P100=LARGE($P$100:$P$128,1)</formula>
    </cfRule>
    <cfRule type="expression" dxfId="80" priority="11662">
      <formula>$P100=SMALL($P$100:$P$128,3)</formula>
    </cfRule>
  </conditionalFormatting>
  <conditionalFormatting sqref="Q5:Q41">
    <cfRule type="expression" dxfId="79" priority="7164">
      <formula>$Q5=SMALL($Q$5:$Q$41,1)</formula>
    </cfRule>
    <cfRule type="expression" dxfId="78" priority="7165">
      <formula>$Q5=SMALL($Q$5:$Q$41,2)</formula>
    </cfRule>
    <cfRule type="expression" dxfId="77" priority="7166">
      <formula>$Q5=SMALL($Q$5:$Q$41,3)</formula>
    </cfRule>
    <cfRule type="expression" dxfId="76" priority="7167">
      <formula>$Q5=LARGE($Q$5:$Q$41,1)</formula>
    </cfRule>
  </conditionalFormatting>
  <conditionalFormatting sqref="Q43:Q72">
    <cfRule type="expression" dxfId="75" priority="11337">
      <formula>$Q43=SMALL($Q$43:$Q$72,2)</formula>
    </cfRule>
    <cfRule type="expression" dxfId="74" priority="11338">
      <formula>$Q43=SMALL($Q$43:$Q$72,3)</formula>
    </cfRule>
    <cfRule type="expression" dxfId="73" priority="11339">
      <formula>$Q43=LARGE($Q$43:$Q$72,1)</formula>
    </cfRule>
    <cfRule type="expression" dxfId="72" priority="11336">
      <formula>$Q43=SMALL($Q$43:$Q$72,1)</formula>
    </cfRule>
  </conditionalFormatting>
  <conditionalFormatting sqref="Q74:Q98">
    <cfRule type="expression" dxfId="71" priority="8080">
      <formula>$Q74=LARGE($Q$74:$Q$96,1)</formula>
    </cfRule>
    <cfRule type="expression" dxfId="70" priority="8079">
      <formula>$Q74=SMALL($Q$74:$Q$96,3)</formula>
    </cfRule>
    <cfRule type="expression" dxfId="69" priority="8078">
      <formula>$Q74=SMALL($Q$74:$Q$96,2)</formula>
    </cfRule>
    <cfRule type="expression" dxfId="68" priority="8077">
      <formula>$Q74=SMALL($Q$74:$Q$96,1)</formula>
    </cfRule>
  </conditionalFormatting>
  <conditionalFormatting sqref="Q100:Q128">
    <cfRule type="expression" dxfId="67" priority="11668">
      <formula>$Q100=SMALL($Q$100:$Q$128,1)</formula>
    </cfRule>
    <cfRule type="expression" dxfId="66" priority="11671">
      <formula>$Q100=LARGE($Q$100:$Q$128,1)</formula>
    </cfRule>
    <cfRule type="expression" dxfId="65" priority="11670">
      <formula>$Q100=SMALL($Q$100:$Q$128,3)</formula>
    </cfRule>
    <cfRule type="expression" dxfId="64" priority="11669">
      <formula>$Q100=SMALL($Q$100:$Q$128,2)</formula>
    </cfRule>
  </conditionalFormatting>
  <conditionalFormatting sqref="R5:R41">
    <cfRule type="expression" dxfId="63" priority="7172">
      <formula>$R5=SMALL($R$5:$R$41,1)</formula>
    </cfRule>
    <cfRule type="expression" dxfId="62" priority="7173">
      <formula>$R5=SMALL($R$5:$R$41,2)</formula>
    </cfRule>
    <cfRule type="expression" dxfId="61" priority="7174">
      <formula>$R5=SMALL($R$5:$R$41,3)</formula>
    </cfRule>
    <cfRule type="expression" dxfId="60" priority="7175">
      <formula>$R5=LARGE($R$5:$R$41,1)</formula>
    </cfRule>
  </conditionalFormatting>
  <conditionalFormatting sqref="R43:R72">
    <cfRule type="expression" dxfId="59" priority="11344">
      <formula>$R43=SMALL($R$43:$R$72,1)</formula>
    </cfRule>
    <cfRule type="expression" dxfId="58" priority="11346">
      <formula>$R43=SMALL($R$43:$R$72,3)</formula>
    </cfRule>
    <cfRule type="expression" dxfId="57" priority="11347">
      <formula>$R43=LARGE($R$43:$R$72,1)</formula>
    </cfRule>
    <cfRule type="expression" dxfId="56" priority="11345">
      <formula>$R43=SMALL($R$43:$R$72,2)</formula>
    </cfRule>
  </conditionalFormatting>
  <conditionalFormatting sqref="R74:R98">
    <cfRule type="expression" dxfId="55" priority="8085">
      <formula>$R74=SMALL($R$74:$R$96,1)</formula>
    </cfRule>
    <cfRule type="expression" dxfId="54" priority="8088">
      <formula>$R74=LARGE($R$74:$R$96,1)</formula>
    </cfRule>
    <cfRule type="expression" dxfId="53" priority="8087">
      <formula>$R74=SMALL($R$74:$R$96,3)</formula>
    </cfRule>
    <cfRule type="expression" dxfId="52" priority="8086">
      <formula>$R74=SMALL($R$74:$R$96,2)</formula>
    </cfRule>
  </conditionalFormatting>
  <conditionalFormatting sqref="R100:R128">
    <cfRule type="expression" dxfId="51" priority="11677">
      <formula>$R100=SMALL($R$100:$R$128,2)</formula>
    </cfRule>
    <cfRule type="expression" dxfId="50" priority="11679">
      <formula>$R100=LARGE($R$100:$R$128,1)</formula>
    </cfRule>
    <cfRule type="expression" dxfId="49" priority="11678">
      <formula>$R100=SMALL($R$100:$R$128,3)</formula>
    </cfRule>
    <cfRule type="expression" dxfId="48" priority="11676">
      <formula>$R100=SMALL($R$100:$R$128,1)</formula>
    </cfRule>
  </conditionalFormatting>
  <conditionalFormatting sqref="S5:S41">
    <cfRule type="expression" dxfId="47" priority="7182">
      <formula>$S5=SMALL($S$5:$S$41,3)</formula>
    </cfRule>
    <cfRule type="expression" dxfId="46" priority="7183">
      <formula>$S5=LARGE($S$5:$S$41,1)</formula>
    </cfRule>
    <cfRule type="expression" dxfId="45" priority="7181">
      <formula>$S5=SMALL($S$5:$S$41,2)</formula>
    </cfRule>
    <cfRule type="expression" dxfId="44" priority="7180">
      <formula>$S5=SMALL($S$5:$S$41,1)</formula>
    </cfRule>
  </conditionalFormatting>
  <conditionalFormatting sqref="S43:S72">
    <cfRule type="expression" dxfId="43" priority="11352">
      <formula>$S43=SMALL($S$43:$S$72,1)</formula>
    </cfRule>
    <cfRule type="expression" dxfId="42" priority="11353">
      <formula>$S43=SMALL($S$43:$S$72,2)</formula>
    </cfRule>
    <cfRule type="expression" dxfId="41" priority="11354">
      <formula>$S43=SMALL($S$43:$S$72,3)</formula>
    </cfRule>
    <cfRule type="expression" dxfId="40" priority="11355">
      <formula>$S43=LARGE($S$43:$S$72,1)</formula>
    </cfRule>
  </conditionalFormatting>
  <conditionalFormatting sqref="S74:S98">
    <cfRule type="expression" dxfId="39" priority="8096">
      <formula>$S74=LARGE($S$74:$S$96,1)</formula>
    </cfRule>
    <cfRule type="expression" dxfId="38" priority="8095">
      <formula>$S74=SMALL($S$74:$S$96,3)</formula>
    </cfRule>
    <cfRule type="expression" dxfId="37" priority="8094">
      <formula>$S74=SMALL($S$74:$S$96,2)</formula>
    </cfRule>
    <cfRule type="expression" dxfId="36" priority="8093">
      <formula>$S74=SMALL($S$74:$S$96,1)</formula>
    </cfRule>
  </conditionalFormatting>
  <conditionalFormatting sqref="S100:S128">
    <cfRule type="expression" dxfId="35" priority="11684">
      <formula>$S100=SMALL($S$100:$S$128,1)</formula>
    </cfRule>
    <cfRule type="expression" dxfId="34" priority="11685">
      <formula>$S100=SMALL($S$100:$S$128,2)</formula>
    </cfRule>
    <cfRule type="expression" dxfId="33" priority="11686">
      <formula>$S100=SMALL($S$100:$S$128,3)</formula>
    </cfRule>
    <cfRule type="expression" dxfId="32" priority="11687">
      <formula>$S100=LARGE($S$100:$S$128,1)</formula>
    </cfRule>
  </conditionalFormatting>
  <conditionalFormatting sqref="T5:T41">
    <cfRule type="expression" dxfId="31" priority="7190">
      <formula>$T5=SMALL($T$5:$T$41,3)</formula>
    </cfRule>
    <cfRule type="expression" dxfId="30" priority="7191">
      <formula>$T5=LARGE($T$5:$T$41,1)</formula>
    </cfRule>
    <cfRule type="expression" dxfId="29" priority="7188">
      <formula>$T5=SMALL($T$5:$T$41,1)</formula>
    </cfRule>
    <cfRule type="expression" dxfId="28" priority="7189">
      <formula>$T5=SMALL($T$5:$T$41,2)</formula>
    </cfRule>
  </conditionalFormatting>
  <conditionalFormatting sqref="T43:T72">
    <cfRule type="expression" dxfId="27" priority="11361">
      <formula>$T43=SMALL($T$43:$T$72,2)</formula>
    </cfRule>
    <cfRule type="expression" dxfId="26" priority="11360">
      <formula>$T43=SMALL($T$43:$T$72,1)</formula>
    </cfRule>
    <cfRule type="expression" dxfId="25" priority="11362">
      <formula>$T43=SMALL($T$43:$T$72,3)</formula>
    </cfRule>
    <cfRule type="expression" dxfId="24" priority="11363">
      <formula>$T43=LARGE($T$43:$T$72,1)</formula>
    </cfRule>
  </conditionalFormatting>
  <conditionalFormatting sqref="T74:T98">
    <cfRule type="expression" dxfId="23" priority="8101">
      <formula>$T74=SMALL($T$74:$T$96,1)</formula>
    </cfRule>
    <cfRule type="expression" dxfId="22" priority="8102">
      <formula>$T74=SMALL($T$74:$T$96,2)</formula>
    </cfRule>
    <cfRule type="expression" dxfId="21" priority="8103">
      <formula>$T74=SMALL($T$74:$T$96,3)</formula>
    </cfRule>
    <cfRule type="expression" dxfId="20" priority="8104">
      <formula>$T74=LARGE($T$74:$T$96,1)</formula>
    </cfRule>
  </conditionalFormatting>
  <conditionalFormatting sqref="T100:T128">
    <cfRule type="expression" dxfId="19" priority="11692">
      <formula>$T100=SMALL($T$100:$T$128,1)</formula>
    </cfRule>
    <cfRule type="expression" dxfId="18" priority="11693">
      <formula>$T100=SMALL($T$100:$T$128,2)</formula>
    </cfRule>
    <cfRule type="expression" dxfId="17" priority="11694">
      <formula>$T100=SMALL($T$100:$T$128,3)</formula>
    </cfRule>
    <cfRule type="expression" dxfId="16" priority="11695">
      <formula>$T100=LARGE($T$100:$T$128,1)</formula>
    </cfRule>
  </conditionalFormatting>
  <conditionalFormatting sqref="U5:U41">
    <cfRule type="expression" dxfId="15" priority="7196">
      <formula>$U5=SMALL($U$5:$U$41,1)</formula>
    </cfRule>
    <cfRule type="expression" dxfId="14" priority="7198">
      <formula>$U5=SMALL($U$5:$U$41,3)</formula>
    </cfRule>
    <cfRule type="expression" dxfId="13" priority="7199">
      <formula>$U5=LARGE($U$5:$U$41,1)</formula>
    </cfRule>
    <cfRule type="expression" dxfId="12" priority="7197">
      <formula>$U5=SMALL($U$5:$U$41,2)</formula>
    </cfRule>
  </conditionalFormatting>
  <conditionalFormatting sqref="U43:U72">
    <cfRule type="expression" dxfId="11" priority="11370">
      <formula>$U43=SMALL($U$43:$U$72,3)</formula>
    </cfRule>
    <cfRule type="expression" dxfId="10" priority="11369">
      <formula>$U43=SMALL($U$43:$U$72,2)</formula>
    </cfRule>
    <cfRule type="expression" dxfId="9" priority="11368">
      <formula>$U43=SMALL($U$43:$U$72,1)</formula>
    </cfRule>
    <cfRule type="expression" dxfId="8" priority="11371">
      <formula>$U43=LARGE($U$43:$U$72,1)</formula>
    </cfRule>
  </conditionalFormatting>
  <conditionalFormatting sqref="U74:U98">
    <cfRule type="expression" dxfId="7" priority="8110">
      <formula>$U74=SMALL($U$74:$U$96,2)</formula>
    </cfRule>
    <cfRule type="expression" dxfId="6" priority="8109">
      <formula>$U74=SMALL($U$74:$U$96,1)</formula>
    </cfRule>
    <cfRule type="expression" dxfId="5" priority="8112">
      <formula>$U74=LARGE($U$74:$U$96,1)</formula>
    </cfRule>
    <cfRule type="expression" dxfId="4" priority="8111">
      <formula>$U74=SMALL($U$74:$U$96,3)</formula>
    </cfRule>
  </conditionalFormatting>
  <conditionalFormatting sqref="U100:U128">
    <cfRule type="expression" dxfId="3" priority="11700">
      <formula>$U100=SMALL($U$100:$U$128,1)</formula>
    </cfRule>
    <cfRule type="expression" dxfId="2" priority="11701">
      <formula>$U100=SMALL($U$100:$U$128,2)</formula>
    </cfRule>
    <cfRule type="expression" dxfId="1" priority="11702">
      <formula>$U100=SMALL($U$100:$U$128,3)</formula>
    </cfRule>
    <cfRule type="expression" dxfId="0" priority="11703">
      <formula>$U100=LARGE($U$100:$U$128,1)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CPU+쿨러+보드+DRAM 가성비 비교표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SINSUNGZO</dc:creator>
  <cp:lastModifiedBy>이원우</cp:lastModifiedBy>
  <dcterms:created xsi:type="dcterms:W3CDTF">2019-03-14T09:27:36Z</dcterms:created>
  <dcterms:modified xsi:type="dcterms:W3CDTF">2025-05-19T16:28:36Z</dcterms:modified>
</cp:coreProperties>
</file>