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duru\Desktop\의전시스템\"/>
    </mc:Choice>
  </mc:AlternateContent>
  <xr:revisionPtr revIDLastSave="0" documentId="13_ncr:1_{1914F193-8FC8-4978-A0AE-E4E036897ED7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총괄 견적서" sheetId="4" r:id="rId1"/>
    <sheet name="메뉴(IA)구성" sheetId="5" r:id="rId2"/>
  </sheets>
  <definedNames>
    <definedName name="Z_EBA405AB_8338_11D5_930F_00010296CC45_.wvu.PrintArea" localSheetId="0" hidden="1">'총괄 견적서'!$C$15:$I$19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4" l="1"/>
  <c r="H20" i="4"/>
  <c r="R3" i="5"/>
  <c r="R4" i="5" s="1"/>
  <c r="E22" i="4"/>
  <c r="F22" i="4"/>
  <c r="H18" i="4"/>
  <c r="H19" i="4"/>
  <c r="H21" i="4"/>
  <c r="H17" i="4"/>
  <c r="H16" i="4"/>
  <c r="O74" i="5"/>
  <c r="O75" i="5" s="1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H22" i="4" l="1"/>
</calcChain>
</file>

<file path=xl/sharedStrings.xml><?xml version="1.0" encoding="utf-8"?>
<sst xmlns="http://schemas.openxmlformats.org/spreadsheetml/2006/main" count="453" uniqueCount="207">
  <si>
    <t>수           신  :</t>
    <phoneticPr fontId="3" type="noConversion"/>
  </si>
  <si>
    <t xml:space="preserve">   1. 귀사의 일익 번창하심을 기원합니다.</t>
    <phoneticPr fontId="3" type="noConversion"/>
  </si>
  <si>
    <t>대표이사</t>
    <phoneticPr fontId="3" type="noConversion"/>
  </si>
  <si>
    <t>특약사항:</t>
    <phoneticPr fontId="7" type="noConversion"/>
  </si>
  <si>
    <t>구 분</t>
    <phoneticPr fontId="3" type="noConversion"/>
  </si>
  <si>
    <t xml:space="preserve">    견적일자 : </t>
    <phoneticPr fontId="3" type="noConversion"/>
  </si>
  <si>
    <t>(Quotation)</t>
    <phoneticPr fontId="7" type="noConversion"/>
  </si>
  <si>
    <t>견    적    서</t>
    <phoneticPr fontId="7" type="noConversion"/>
  </si>
  <si>
    <t>상      호</t>
    <phoneticPr fontId="1" type="noConversion"/>
  </si>
  <si>
    <t>연락처</t>
    <phoneticPr fontId="1" type="noConversion"/>
  </si>
  <si>
    <t>본사사업장</t>
    <phoneticPr fontId="7" type="noConversion"/>
  </si>
  <si>
    <t>내  용</t>
    <phoneticPr fontId="3" type="noConversion"/>
  </si>
  <si>
    <t>이메일</t>
    <phoneticPr fontId="1" type="noConversion"/>
  </si>
  <si>
    <t>계좌번호</t>
    <phoneticPr fontId="1" type="noConversion"/>
  </si>
  <si>
    <t>TEL: 010-3400-5025</t>
    <phoneticPr fontId="7" type="noConversion"/>
  </si>
  <si>
    <t>goodthingbusiness@gmail.com</t>
    <phoneticPr fontId="1" type="noConversion"/>
  </si>
  <si>
    <t xml:space="preserve">   2. 하기 견적 검토 부탁드립니다.</t>
    <phoneticPr fontId="3" type="noConversion"/>
  </si>
  <si>
    <t xml:space="preserve">   4. 견적 유효기간 : 견적일로 부터 15일 이내</t>
    <phoneticPr fontId="3" type="noConversion"/>
  </si>
  <si>
    <t>합계</t>
    <phoneticPr fontId="7" type="noConversion"/>
  </si>
  <si>
    <t>소계</t>
    <phoneticPr fontId="7" type="noConversion"/>
  </si>
  <si>
    <t>인원</t>
    <phoneticPr fontId="1" type="noConversion"/>
  </si>
  <si>
    <t>등급</t>
    <phoneticPr fontId="3" type="noConversion"/>
  </si>
  <si>
    <t>기간(월)</t>
    <phoneticPr fontId="3" type="noConversion"/>
  </si>
  <si>
    <t>월단가</t>
    <phoneticPr fontId="3" type="noConversion"/>
  </si>
  <si>
    <t>주식회사 지티소프트</t>
    <phoneticPr fontId="1" type="noConversion"/>
  </si>
  <si>
    <t>사업자등록번호</t>
    <phoneticPr fontId="7" type="noConversion"/>
  </si>
  <si>
    <t>689 - 88 - 02129</t>
    <phoneticPr fontId="7" type="noConversion"/>
  </si>
  <si>
    <t>서울특별시 강남구 테헤란로79길 6, 3층 309호(삼성동, 제이에스타워)</t>
    <phoneticPr fontId="1" type="noConversion"/>
  </si>
  <si>
    <t>손 호 영</t>
    <phoneticPr fontId="7" type="noConversion"/>
  </si>
  <si>
    <t>신한은행 140-013-607549 주식회사 지티소프트</t>
    <phoneticPr fontId="1" type="noConversion"/>
  </si>
  <si>
    <t>주식회사 파인랩 귀하</t>
    <phoneticPr fontId="3" type="noConversion"/>
  </si>
  <si>
    <t>2022.10.17</t>
    <phoneticPr fontId="7" type="noConversion"/>
  </si>
  <si>
    <t xml:space="preserve">   3. 납기 : 2022.2.28</t>
    <phoneticPr fontId="3" type="noConversion"/>
  </si>
  <si>
    <t>의전 통합관리 시스템 개발</t>
    <phoneticPr fontId="1" type="noConversion"/>
  </si>
  <si>
    <t>중급</t>
    <phoneticPr fontId="1" type="noConversion"/>
  </si>
  <si>
    <t>구분</t>
  </si>
  <si>
    <t>NO</t>
    <phoneticPr fontId="33" type="noConversion"/>
  </si>
  <si>
    <t>1 Depth</t>
  </si>
  <si>
    <t>2 Depth</t>
  </si>
  <si>
    <t>비고</t>
    <phoneticPr fontId="33" type="noConversion"/>
  </si>
  <si>
    <t>App전용</t>
    <phoneticPr fontId="33" type="noConversion"/>
  </si>
  <si>
    <t>PC전용</t>
    <phoneticPr fontId="33" type="noConversion"/>
  </si>
  <si>
    <t>ERP연동</t>
    <phoneticPr fontId="33" type="noConversion"/>
  </si>
  <si>
    <t>화면ID</t>
    <phoneticPr fontId="33" type="noConversion"/>
  </si>
  <si>
    <t>추가설명</t>
    <phoneticPr fontId="33" type="noConversion"/>
  </si>
  <si>
    <t>공수（Ｍ／Ｄ）</t>
    <phoneticPr fontId="33" type="noConversion"/>
  </si>
  <si>
    <t>기획／설계</t>
    <phoneticPr fontId="33" type="noConversion"/>
  </si>
  <si>
    <t>디자인</t>
    <phoneticPr fontId="33" type="noConversion"/>
  </si>
  <si>
    <t>퍼블리싱</t>
    <phoneticPr fontId="33" type="noConversion"/>
  </si>
  <si>
    <t>앱런쳐</t>
    <phoneticPr fontId="33" type="noConversion"/>
  </si>
  <si>
    <t>01</t>
    <phoneticPr fontId="33" type="noConversion"/>
  </si>
  <si>
    <t>00</t>
    <phoneticPr fontId="33" type="noConversion"/>
  </si>
  <si>
    <t>○</t>
  </si>
  <si>
    <t>000</t>
    <phoneticPr fontId="33" type="noConversion"/>
  </si>
  <si>
    <t>앱에만 해당됨, 버전 체크 후 신규 버전 있으면 런쳐화면 하단 업데이트 버튼 보임, 업데이트 완료해야 메인페이지 랜딩</t>
    <phoneticPr fontId="33" type="noConversion"/>
  </si>
  <si>
    <t>메인</t>
    <phoneticPr fontId="33" type="noConversion"/>
  </si>
  <si>
    <t>02</t>
    <phoneticPr fontId="33" type="noConversion"/>
  </si>
  <si>
    <t>로그인 화면과 통합</t>
    <phoneticPr fontId="33" type="noConversion"/>
  </si>
  <si>
    <t>로그인 전</t>
    <phoneticPr fontId="33" type="noConversion"/>
  </si>
  <si>
    <t>03</t>
  </si>
  <si>
    <t>로그인</t>
  </si>
  <si>
    <t>메인화면과 통합 (메인비주얼, 대표번호, 장례접수번호, 버전체크기능, 로그인 폼)</t>
    <phoneticPr fontId="33" type="noConversion"/>
  </si>
  <si>
    <t>로그인 후</t>
    <phoneticPr fontId="33" type="noConversion"/>
  </si>
  <si>
    <t>04</t>
  </si>
  <si>
    <t>로그아웃</t>
    <phoneticPr fontId="33" type="noConversion"/>
  </si>
  <si>
    <t>알림(푸시) 리스트</t>
    <phoneticPr fontId="33" type="noConversion"/>
  </si>
  <si>
    <t>03</t>
    <phoneticPr fontId="33" type="noConversion"/>
  </si>
  <si>
    <t>메시지</t>
    <phoneticPr fontId="33" type="noConversion"/>
  </si>
  <si>
    <t>공지사항</t>
    <phoneticPr fontId="33" type="noConversion"/>
  </si>
  <si>
    <t>설정</t>
    <phoneticPr fontId="33" type="noConversion"/>
  </si>
  <si>
    <t>04</t>
    <phoneticPr fontId="33" type="noConversion"/>
  </si>
  <si>
    <t>자동로그인</t>
    <phoneticPr fontId="33" type="noConversion"/>
  </si>
  <si>
    <t>푸시설정</t>
    <phoneticPr fontId="33" type="noConversion"/>
  </si>
  <si>
    <t>비밀번호 변경</t>
    <phoneticPr fontId="33" type="noConversion"/>
  </si>
  <si>
    <t>05</t>
    <phoneticPr fontId="33" type="noConversion"/>
  </si>
  <si>
    <t>06</t>
    <phoneticPr fontId="33" type="noConversion"/>
  </si>
  <si>
    <t>장례현황</t>
    <phoneticPr fontId="33" type="noConversion"/>
  </si>
  <si>
    <t>리스트</t>
    <phoneticPr fontId="33" type="noConversion"/>
  </si>
  <si>
    <t>상태값(접수-진행요청-진행-정산-완료요청-완료) badge 화, 검색옵션에도 추가</t>
    <phoneticPr fontId="33" type="noConversion"/>
  </si>
  <si>
    <t>000</t>
  </si>
  <si>
    <t>상세보기</t>
    <phoneticPr fontId="33" type="noConversion"/>
  </si>
  <si>
    <t>접수 시</t>
    <phoneticPr fontId="33" type="noConversion"/>
  </si>
  <si>
    <t>기본정보, 고인정보, 장례일정 작성</t>
    <phoneticPr fontId="33" type="noConversion"/>
  </si>
  <si>
    <t>회사지원입력, 회사지원서명</t>
    <phoneticPr fontId="33" type="noConversion"/>
  </si>
  <si>
    <t>해당 케이스에 한함</t>
    <phoneticPr fontId="33" type="noConversion"/>
  </si>
  <si>
    <t>상품상담 및 비교</t>
    <phoneticPr fontId="33" type="noConversion"/>
  </si>
  <si>
    <t>품목 조정</t>
    <phoneticPr fontId="33" type="noConversion"/>
  </si>
  <si>
    <r>
      <t xml:space="preserve">특정 항목만 상향할 경우 </t>
    </r>
    <r>
      <rPr>
        <b/>
        <sz val="9"/>
        <color rgb="FF000000"/>
        <rFont val="맑은 고딕"/>
        <family val="3"/>
        <charset val="129"/>
      </rPr>
      <t>추가적으로 지불할 금액</t>
    </r>
    <r>
      <rPr>
        <sz val="9"/>
        <color rgb="FF000000"/>
        <rFont val="맑은 고딕"/>
        <family val="3"/>
        <charset val="129"/>
      </rPr>
      <t>이 실비정산표 기준으로 나와야 함
하향은 고려하지 않음 - 하향의 경우 공제된다고 봄</t>
    </r>
    <phoneticPr fontId="33" type="noConversion"/>
  </si>
  <si>
    <t>협력업체 내용(비용) 입력</t>
    <phoneticPr fontId="33" type="noConversion"/>
  </si>
  <si>
    <t>05</t>
  </si>
  <si>
    <t>협력업체 로그인 시 의전팀장이 입력한 비용은 보이지 않음</t>
    <phoneticPr fontId="33" type="noConversion"/>
  </si>
  <si>
    <t>상품확정 - 공제내용 있을 경우 사전 세팅</t>
    <phoneticPr fontId="33" type="noConversion"/>
  </si>
  <si>
    <t>06</t>
  </si>
  <si>
    <t>상담완료(상담서 서명 및 전송) - 전송은 전자문서가 전송됨</t>
    <phoneticPr fontId="33" type="noConversion"/>
  </si>
  <si>
    <t>07</t>
  </si>
  <si>
    <t>진행승인요청</t>
    <phoneticPr fontId="33" type="noConversion"/>
  </si>
  <si>
    <t>08</t>
  </si>
  <si>
    <t>의전팀장이 요청 -&gt; 상황실에서 승인 후 진행으로 상태값 변경됨</t>
    <phoneticPr fontId="33" type="noConversion"/>
  </si>
  <si>
    <t>진행 시</t>
    <phoneticPr fontId="33" type="noConversion"/>
  </si>
  <si>
    <t>진행현황 작성</t>
    <phoneticPr fontId="33" type="noConversion"/>
  </si>
  <si>
    <t xml:space="preserve"> - 물품의 경우 사진 첨부(용품, 화환, 근조기 등) - 재고관리 &gt; 행사출고와 연동</t>
    <phoneticPr fontId="33" type="noConversion"/>
  </si>
  <si>
    <t>사진등록 시 촬영일시 표기되게</t>
    <phoneticPr fontId="33" type="noConversion"/>
  </si>
  <si>
    <t xml:space="preserve"> - 도우미의 경우 근무일시 입력 및 사진 첨부</t>
    <phoneticPr fontId="33" type="noConversion"/>
  </si>
  <si>
    <t xml:space="preserve"> - 협력업체 비용 입력 (의전팀장이 입력한 내용 가림)</t>
    <phoneticPr fontId="33" type="noConversion"/>
  </si>
  <si>
    <t>정산 시</t>
    <phoneticPr fontId="33" type="noConversion"/>
  </si>
  <si>
    <t>정산서 작성</t>
  </si>
  <si>
    <t>상향 또는 공제된 내용이 자동으로 랜딩되어야 하고, 전산화 되지 않은 항목의 경우 추가공제/정산을 통해 수기입력</t>
    <phoneticPr fontId="33" type="noConversion"/>
  </si>
  <si>
    <t>결제하기(카드/현금)</t>
    <phoneticPr fontId="33" type="noConversion"/>
  </si>
  <si>
    <t>설문조사 URI 전송버튼 추가(팝업에서 전화번호 선택? 수기입력? 논의 후 업데이트)</t>
    <phoneticPr fontId="33" type="noConversion"/>
  </si>
  <si>
    <t>결제내역(카드/현금)</t>
    <phoneticPr fontId="33" type="noConversion"/>
  </si>
  <si>
    <t>정산서서명</t>
    <phoneticPr fontId="33" type="noConversion"/>
  </si>
  <si>
    <t>정산서 송부</t>
    <phoneticPr fontId="33" type="noConversion"/>
  </si>
  <si>
    <t>전자문서 URI SMS 또는 알림톡으로 전송, 추가정산/취합 등의 이유로 2회이상 발급경우 있음(최초 + 취합본 = 정산서)</t>
    <phoneticPr fontId="33" type="noConversion"/>
  </si>
  <si>
    <t>추가정산/공제</t>
    <phoneticPr fontId="33" type="noConversion"/>
  </si>
  <si>
    <t>기본적으로 케이스가 발생하지 않지만, 만일의 경우를 대비해 내역 수기입력 후 정산
정산서 서명 전/후에라도 가능하며, 정산서에 자동으로 취합되도록 구현</t>
    <phoneticPr fontId="33" type="noConversion"/>
  </si>
  <si>
    <t>완료승인요청</t>
    <phoneticPr fontId="33" type="noConversion"/>
  </si>
  <si>
    <t>의전팀장이 요청 -&gt; 상황실에서 승인 후 진행으로 상태값 변경됨
완료된 건은 readonly</t>
    <phoneticPr fontId="33" type="noConversion"/>
  </si>
  <si>
    <t>신규접수</t>
    <phoneticPr fontId="33" type="noConversion"/>
  </si>
  <si>
    <t>상황실 기준 입력항목 수령 후 접수 폼 구성</t>
    <phoneticPr fontId="33" type="noConversion"/>
  </si>
  <si>
    <t>상품리스트</t>
    <phoneticPr fontId="33" type="noConversion"/>
  </si>
  <si>
    <t>장례식장</t>
    <phoneticPr fontId="33" type="noConversion"/>
  </si>
  <si>
    <t>07</t>
    <phoneticPr fontId="33" type="noConversion"/>
  </si>
  <si>
    <t>상세보기에서 카카오맵 작동하지 않음 (API버전 및 Key 확인 필요)</t>
    <phoneticPr fontId="33" type="noConversion"/>
  </si>
  <si>
    <t>재고관리</t>
  </si>
  <si>
    <t>08</t>
    <phoneticPr fontId="33" type="noConversion"/>
  </si>
  <si>
    <t>입고</t>
  </si>
  <si>
    <t>물류입고</t>
    <phoneticPr fontId="33" type="noConversion"/>
  </si>
  <si>
    <t>○</t>
    <phoneticPr fontId="33" type="noConversion"/>
  </si>
  <si>
    <t>본부입고</t>
    <phoneticPr fontId="33" type="noConversion"/>
  </si>
  <si>
    <t>출고/회수</t>
    <phoneticPr fontId="33" type="noConversion"/>
  </si>
  <si>
    <t>출고내역(출고)</t>
    <phoneticPr fontId="33" type="noConversion"/>
  </si>
  <si>
    <t>00</t>
  </si>
  <si>
    <t>품목별 출고 내역</t>
  </si>
  <si>
    <t>행사출고</t>
    <phoneticPr fontId="33" type="noConversion"/>
  </si>
  <si>
    <t>장례현황과 연동 - 의전팀장, 임직원</t>
    <phoneticPr fontId="33" type="noConversion"/>
  </si>
  <si>
    <t>비품회수</t>
    <phoneticPr fontId="33" type="noConversion"/>
  </si>
  <si>
    <t>본부별 이동</t>
  </si>
  <si>
    <t>본부 발주/출고</t>
  </si>
  <si>
    <t>관리</t>
    <phoneticPr fontId="33" type="noConversion"/>
  </si>
  <si>
    <t>재고현황</t>
    <phoneticPr fontId="33" type="noConversion"/>
  </si>
  <si>
    <t>재고내역서</t>
  </si>
  <si>
    <t>입출고이력</t>
  </si>
  <si>
    <t>용품출고현황</t>
    <phoneticPr fontId="33" type="noConversion"/>
  </si>
  <si>
    <t>기간, 본부, 업체명 기준으로 용품사진만 리스트업</t>
    <phoneticPr fontId="33" type="noConversion"/>
  </si>
  <si>
    <t>공지/푸시</t>
    <phoneticPr fontId="33" type="noConversion"/>
  </si>
  <si>
    <t>09</t>
    <phoneticPr fontId="33" type="noConversion"/>
  </si>
  <si>
    <t>상세화면</t>
    <phoneticPr fontId="33" type="noConversion"/>
  </si>
  <si>
    <t>추가/수정/삭제</t>
    <phoneticPr fontId="33" type="noConversion"/>
  </si>
  <si>
    <t>삭제 기능대신, 사용함/사용안함으로..</t>
    <phoneticPr fontId="33" type="noConversion"/>
  </si>
  <si>
    <t>푸시</t>
    <phoneticPr fontId="33" type="noConversion"/>
  </si>
  <si>
    <t>푸시리스트</t>
    <phoneticPr fontId="33" type="noConversion"/>
  </si>
  <si>
    <t>발송일시, 읽음 표시</t>
    <phoneticPr fontId="33" type="noConversion"/>
  </si>
  <si>
    <t>푸시작성</t>
    <phoneticPr fontId="33" type="noConversion"/>
  </si>
  <si>
    <t>사용자 검색 및 발송기능/ 삭제, 수정기능 없음</t>
    <phoneticPr fontId="33" type="noConversion"/>
  </si>
  <si>
    <t>서류양식</t>
  </si>
  <si>
    <t>10</t>
    <phoneticPr fontId="33" type="noConversion"/>
  </si>
  <si>
    <t>거래내역서</t>
    <phoneticPr fontId="33" type="noConversion"/>
  </si>
  <si>
    <t>리스트</t>
  </si>
  <si>
    <t>의전팀장 볼수 있어야 함</t>
    <phoneticPr fontId="33" type="noConversion"/>
  </si>
  <si>
    <t>상세화면</t>
  </si>
  <si>
    <t>재고명세서</t>
    <phoneticPr fontId="33" type="noConversion"/>
  </si>
  <si>
    <t>출력용문서</t>
    <phoneticPr fontId="33" type="noConversion"/>
  </si>
  <si>
    <t>문서양식(종교별) 리스트</t>
    <phoneticPr fontId="33" type="noConversion"/>
  </si>
  <si>
    <t>항목로드</t>
    <phoneticPr fontId="33" type="noConversion"/>
  </si>
  <si>
    <t>행사 검색 및 정보 load</t>
    <phoneticPr fontId="33" type="noConversion"/>
  </si>
  <si>
    <t>출력폼</t>
    <phoneticPr fontId="33" type="noConversion"/>
  </si>
  <si>
    <t>항목 로드된 상태의 출력 폼 (글꼴 등 사전 세팅 필요)</t>
    <phoneticPr fontId="33" type="noConversion"/>
  </si>
  <si>
    <t>기준정보관리</t>
  </si>
  <si>
    <t>11</t>
    <phoneticPr fontId="33" type="noConversion"/>
  </si>
  <si>
    <t>공통코드관리</t>
    <phoneticPr fontId="33" type="noConversion"/>
  </si>
  <si>
    <t>계정관리</t>
  </si>
  <si>
    <t>비밀번호 변경 가능하게 - 변경 시 ERP 연동
직급으로 권한관리 (직급코드 ERP 확인 필요)</t>
    <phoneticPr fontId="33" type="noConversion"/>
  </si>
  <si>
    <t>본부관리</t>
    <phoneticPr fontId="33" type="noConversion"/>
  </si>
  <si>
    <t>상품SEPC관리</t>
  </si>
  <si>
    <t>관련상품 지정 기능 포함</t>
    <phoneticPr fontId="33" type="noConversion"/>
  </si>
  <si>
    <t>품목코드관리</t>
  </si>
  <si>
    <t>항목만 관리 (금액없음)</t>
    <phoneticPr fontId="33" type="noConversion"/>
  </si>
  <si>
    <t>협력업체단가관리</t>
  </si>
  <si>
    <t>실비정산관리</t>
  </si>
  <si>
    <t>버전지정필요, 실비변경이 전체 or 일부 일 수 있음
사진 같이 들어감.</t>
    <phoneticPr fontId="33" type="noConversion"/>
  </si>
  <si>
    <t>만족도조사</t>
    <phoneticPr fontId="33" type="noConversion"/>
  </si>
  <si>
    <t>12</t>
    <phoneticPr fontId="33" type="noConversion"/>
  </si>
  <si>
    <t>정산서 송부 행사와 관련 등록된 핸드폰 번호 리스트업(팝업) , 핸드폰 번호 선택 후 전송 버튼 누르면 자동전송.
별도로 노출되는 메뉴나 보이는 페이지 없음. ERP와 연동되므로 내용은 상황실에서 ERP 통해서 확인</t>
    <phoneticPr fontId="33" type="noConversion"/>
  </si>
  <si>
    <t>협력업체, 기업담당자는 장례현황만 보임</t>
    <phoneticPr fontId="33" type="noConversion"/>
  </si>
  <si>
    <t>의전팀장은 장례현황, 재고관리-행사출고, 재고관리-비품회수, 서류양식만 보임</t>
    <phoneticPr fontId="33" type="noConversion"/>
  </si>
  <si>
    <t>총　비용</t>
    <phoneticPr fontId="33" type="noConversion"/>
  </si>
  <si>
    <t>총　일정</t>
    <phoneticPr fontId="33" type="noConversion"/>
  </si>
  <si>
    <t>투입인력</t>
    <phoneticPr fontId="33" type="noConversion"/>
  </si>
  <si>
    <t>일</t>
    <phoneticPr fontId="1" type="noConversion"/>
  </si>
  <si>
    <t>원</t>
    <phoneticPr fontId="1" type="noConversion"/>
  </si>
  <si>
    <t>명</t>
    <phoneticPr fontId="1" type="noConversion"/>
  </si>
  <si>
    <t>총　Ｍ／Ｄ</t>
    <phoneticPr fontId="1" type="noConversion"/>
  </si>
  <si>
    <t>Ｍ／Ｄ</t>
    <phoneticPr fontId="1" type="noConversion"/>
  </si>
  <si>
    <t>총　Ｍ／Ｍ</t>
    <phoneticPr fontId="1" type="noConversion"/>
  </si>
  <si>
    <t>Ｍ／Ｍ</t>
    <phoneticPr fontId="1" type="noConversion"/>
  </si>
  <si>
    <t>반응형　웹（ＰＣ／태블릿）
３０페이지　예상</t>
    <phoneticPr fontId="33" type="noConversion"/>
  </si>
  <si>
    <t>총합（Ｍ／Ｄ）</t>
    <phoneticPr fontId="33" type="noConversion"/>
  </si>
  <si>
    <t>총합（Ｍ／Ｍ）</t>
    <phoneticPr fontId="1" type="noConversion"/>
  </si>
  <si>
    <t>주요　디자인　제공예정，　일부　보완　작업</t>
    <phoneticPr fontId="33" type="noConversion"/>
  </si>
  <si>
    <t>기획서，화면설계서　검토　및　일부　보완작업</t>
    <phoneticPr fontId="33" type="noConversion"/>
  </si>
  <si>
    <t>통합테스트</t>
    <phoneticPr fontId="1" type="noConversion"/>
  </si>
  <si>
    <t>디자인／퍼블리싱</t>
    <phoneticPr fontId="7" type="noConversion"/>
  </si>
  <si>
    <t>ＰＭ</t>
    <phoneticPr fontId="7" type="noConversion"/>
  </si>
  <si>
    <t>개발</t>
    <phoneticPr fontId="7" type="noConversion"/>
  </si>
  <si>
    <t>고급</t>
    <phoneticPr fontId="1" type="noConversion"/>
  </si>
  <si>
    <t>할인</t>
    <phoneticPr fontId="7" type="noConversion"/>
  </si>
  <si>
    <t>제 안 금 액
(VAT별도)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</si>
</sst>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₩&quot;* #,##0_-;\-&quot;₩&quot;* #,##0_-;_-&quot;₩&quot;* &quot;-&quot;_-;_-@_-"/>
    <numFmt numFmtId="41" formatCode="_-* #,##0_-;\-* #,##0_-;_-* &quot;-&quot;_-;_-@_-"/>
    <numFmt numFmtId="176" formatCode="#,##0_);[Red]\(#,##0\)"/>
    <numFmt numFmtId="177" formatCode="0_);[Red]\(0\)"/>
    <numFmt numFmtId="178" formatCode="yyyy&quot;년&quot;\ m&quot;월&quot;\ d&quot;일&quot;;@"/>
  </numFmts>
  <fonts count="4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b/>
      <sz val="11"/>
      <name val="Arial"/>
      <family val="2"/>
    </font>
    <font>
      <b/>
      <u/>
      <sz val="26"/>
      <name val="Arial"/>
      <family val="2"/>
    </font>
    <font>
      <sz val="14"/>
      <name val="뼻뮝"/>
      <family val="3"/>
      <charset val="129"/>
    </font>
    <font>
      <b/>
      <sz val="2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굴림체"/>
      <family val="3"/>
      <charset val="129"/>
    </font>
    <font>
      <sz val="9"/>
      <name val="굴림체"/>
      <family val="3"/>
      <charset val="129"/>
    </font>
    <font>
      <b/>
      <sz val="10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2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10"/>
      <color indexed="56"/>
      <name val="맑은 고딕"/>
      <family val="3"/>
      <charset val="129"/>
      <scheme val="major"/>
    </font>
    <font>
      <u/>
      <sz val="10"/>
      <color theme="1"/>
      <name val="맑은 고딕"/>
      <family val="3"/>
      <charset val="129"/>
      <scheme val="major"/>
    </font>
    <font>
      <sz val="10"/>
      <name val="Helv"/>
      <family val="2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b/>
      <u/>
      <sz val="24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name val="Arial Unicode MS"/>
      <family val="3"/>
      <charset val="129"/>
    </font>
    <font>
      <sz val="11"/>
      <name val="Malgun Gothic"/>
      <family val="3"/>
      <charset val="129"/>
    </font>
    <font>
      <sz val="10"/>
      <name val="맑은 고딕"/>
      <scheme val="major"/>
    </font>
    <font>
      <sz val="10"/>
      <name val="맑은 고딕"/>
      <family val="2"/>
      <scheme val="major"/>
    </font>
    <font>
      <sz val="11"/>
      <color rgb="FF000000"/>
      <name val="맑은 고딕"/>
      <family val="2"/>
      <charset val="129"/>
    </font>
    <font>
      <b/>
      <sz val="9"/>
      <color rgb="FF000000"/>
      <name val="맑은 고딕"/>
      <family val="3"/>
      <charset val="129"/>
    </font>
    <font>
      <sz val="8"/>
      <name val="맑은 고딕"/>
      <family val="2"/>
      <charset val="129"/>
    </font>
    <font>
      <sz val="9"/>
      <color rgb="FF000000"/>
      <name val="맑은 고딕"/>
      <family val="3"/>
      <charset val="129"/>
    </font>
    <font>
      <sz val="9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9"/>
      <color rgb="FF000000"/>
      <name val="맑은 고딕"/>
    </font>
    <font>
      <sz val="9"/>
      <color rgb="FF000000"/>
      <name val="맑은 고딕"/>
      <family val="2"/>
    </font>
    <font>
      <sz val="10"/>
      <color rgb="FFFF0000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0" tint="-0.34998626667073579"/>
      </left>
      <right style="hair">
        <color theme="0" tint="-0.3499862666707357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theme="0" tint="-0.34998626667073579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theme="0" tint="-0.34998626667073579"/>
      </left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16">
    <xf numFmtId="0" fontId="0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4" fillId="0" borderId="0"/>
    <xf numFmtId="9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22" fillId="0" borderId="0"/>
    <xf numFmtId="0" fontId="23" fillId="0" borderId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4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0" fontId="36" fillId="0" borderId="0">
      <alignment vertical="center"/>
    </xf>
  </cellStyleXfs>
  <cellXfs count="168">
    <xf numFmtId="0" fontId="0" fillId="0" borderId="0" xfId="0">
      <alignment vertical="center"/>
    </xf>
    <xf numFmtId="0" fontId="6" fillId="0" borderId="0" xfId="5" applyFont="1" applyAlignment="1">
      <alignment vertical="center"/>
    </xf>
    <xf numFmtId="0" fontId="5" fillId="0" borderId="0" xfId="5" applyFont="1" applyAlignment="1">
      <alignment horizontal="center" vertical="center"/>
    </xf>
    <xf numFmtId="0" fontId="8" fillId="0" borderId="0" xfId="5" applyFont="1" applyAlignment="1">
      <alignment vertical="top"/>
    </xf>
    <xf numFmtId="0" fontId="5" fillId="0" borderId="0" xfId="5" applyFont="1" applyAlignment="1">
      <alignment horizontal="center" vertical="top"/>
    </xf>
    <xf numFmtId="0" fontId="9" fillId="0" borderId="0" xfId="5" applyFont="1" applyAlignment="1">
      <alignment vertical="center"/>
    </xf>
    <xf numFmtId="0" fontId="10" fillId="0" borderId="0" xfId="5" applyFont="1" applyAlignment="1">
      <alignment vertical="center"/>
    </xf>
    <xf numFmtId="42" fontId="10" fillId="0" borderId="0" xfId="5" applyNumberFormat="1" applyFont="1" applyAlignment="1">
      <alignment horizontal="center" vertical="center"/>
    </xf>
    <xf numFmtId="0" fontId="9" fillId="0" borderId="0" xfId="5" applyFont="1" applyAlignment="1">
      <alignment horizontal="center" vertical="center"/>
    </xf>
    <xf numFmtId="0" fontId="14" fillId="0" borderId="0" xfId="5" applyFont="1" applyAlignment="1">
      <alignment horizontal="center" vertical="center" wrapText="1"/>
    </xf>
    <xf numFmtId="0" fontId="13" fillId="0" borderId="0" xfId="5" applyFont="1" applyAlignment="1">
      <alignment horizontal="center" vertical="center"/>
    </xf>
    <xf numFmtId="0" fontId="13" fillId="0" borderId="0" xfId="5" applyFont="1" applyAlignment="1">
      <alignment vertical="center" wrapText="1"/>
    </xf>
    <xf numFmtId="0" fontId="12" fillId="0" borderId="0" xfId="5" applyFont="1" applyAlignment="1">
      <alignment horizontal="center" vertical="center"/>
    </xf>
    <xf numFmtId="0" fontId="13" fillId="0" borderId="0" xfId="5" applyFont="1" applyAlignment="1">
      <alignment vertical="center"/>
    </xf>
    <xf numFmtId="0" fontId="13" fillId="0" borderId="0" xfId="6" applyNumberFormat="1" applyFont="1" applyAlignment="1">
      <alignment vertical="center"/>
    </xf>
    <xf numFmtId="0" fontId="21" fillId="0" borderId="0" xfId="4" applyFont="1" applyBorder="1" applyAlignment="1" applyProtection="1">
      <alignment horizontal="center" vertical="center"/>
    </xf>
    <xf numFmtId="0" fontId="17" fillId="0" borderId="3" xfId="5" applyFont="1" applyBorder="1" applyAlignment="1">
      <alignment horizontal="center" vertical="center"/>
    </xf>
    <xf numFmtId="177" fontId="17" fillId="0" borderId="3" xfId="5" applyNumberFormat="1" applyFont="1" applyBorder="1" applyAlignment="1" applyProtection="1">
      <alignment horizontal="left" vertical="center"/>
      <protection locked="0"/>
    </xf>
    <xf numFmtId="0" fontId="15" fillId="0" borderId="3" xfId="5" applyFont="1" applyBorder="1" applyAlignment="1">
      <alignment horizontal="left" vertical="center"/>
    </xf>
    <xf numFmtId="0" fontId="15" fillId="0" borderId="3" xfId="5" applyFont="1" applyBorder="1" applyAlignment="1">
      <alignment horizontal="center" vertical="center"/>
    </xf>
    <xf numFmtId="0" fontId="15" fillId="0" borderId="10" xfId="5" applyFont="1" applyBorder="1" applyAlignment="1">
      <alignment horizontal="center" vertical="center"/>
    </xf>
    <xf numFmtId="0" fontId="17" fillId="0" borderId="10" xfId="5" applyFont="1" applyBorder="1" applyAlignment="1" applyProtection="1">
      <alignment vertical="center"/>
      <protection locked="0"/>
    </xf>
    <xf numFmtId="177" fontId="17" fillId="0" borderId="10" xfId="5" applyNumberFormat="1" applyFont="1" applyBorder="1" applyAlignment="1" applyProtection="1">
      <alignment horizontal="left" vertical="center"/>
      <protection locked="0"/>
    </xf>
    <xf numFmtId="0" fontId="17" fillId="0" borderId="11" xfId="6" applyNumberFormat="1" applyFont="1" applyBorder="1" applyAlignment="1">
      <alignment horizontal="center" vertical="center"/>
    </xf>
    <xf numFmtId="177" fontId="17" fillId="0" borderId="14" xfId="5" applyNumberFormat="1" applyFont="1" applyBorder="1" applyAlignment="1" applyProtection="1">
      <alignment horizontal="left" vertical="center"/>
      <protection locked="0"/>
    </xf>
    <xf numFmtId="0" fontId="9" fillId="0" borderId="10" xfId="5" applyFont="1" applyBorder="1" applyAlignment="1">
      <alignment horizontal="center" vertical="center"/>
    </xf>
    <xf numFmtId="9" fontId="14" fillId="0" borderId="0" xfId="6" applyFont="1" applyBorder="1" applyAlignment="1">
      <alignment vertical="center" wrapText="1"/>
    </xf>
    <xf numFmtId="0" fontId="15" fillId="2" borderId="2" xfId="5" applyFont="1" applyFill="1" applyBorder="1" applyAlignment="1">
      <alignment horizontal="center" vertical="center" shrinkToFit="1"/>
    </xf>
    <xf numFmtId="0" fontId="15" fillId="2" borderId="2" xfId="5" applyFont="1" applyFill="1" applyBorder="1" applyAlignment="1">
      <alignment horizontal="center" vertical="center" wrapText="1" shrinkToFit="1"/>
    </xf>
    <xf numFmtId="0" fontId="19" fillId="0" borderId="2" xfId="5" applyFont="1" applyBorder="1" applyAlignment="1">
      <alignment horizontal="center" vertical="center" wrapText="1" shrinkToFit="1"/>
    </xf>
    <xf numFmtId="41" fontId="12" fillId="0" borderId="2" xfId="8" applyNumberFormat="1" applyFont="1" applyBorder="1" applyAlignment="1">
      <alignment horizontal="center" vertical="center"/>
    </xf>
    <xf numFmtId="0" fontId="15" fillId="2" borderId="2" xfId="5" applyFont="1" applyFill="1" applyBorder="1" applyAlignment="1">
      <alignment vertical="center" shrinkToFit="1"/>
    </xf>
    <xf numFmtId="41" fontId="19" fillId="0" borderId="2" xfId="5" applyNumberFormat="1" applyFont="1" applyBorder="1" applyAlignment="1">
      <alignment vertical="center" wrapText="1" shrinkToFit="1"/>
    </xf>
    <xf numFmtId="0" fontId="17" fillId="0" borderId="23" xfId="6" applyNumberFormat="1" applyFont="1" applyBorder="1" applyAlignment="1">
      <alignment horizontal="center" vertical="center"/>
    </xf>
    <xf numFmtId="0" fontId="15" fillId="2" borderId="12" xfId="5" applyFont="1" applyFill="1" applyBorder="1" applyAlignment="1">
      <alignment vertical="center" shrinkToFit="1"/>
    </xf>
    <xf numFmtId="41" fontId="19" fillId="0" borderId="12" xfId="5" applyNumberFormat="1" applyFont="1" applyBorder="1" applyAlignment="1">
      <alignment vertical="center" wrapText="1" shrinkToFit="1"/>
    </xf>
    <xf numFmtId="0" fontId="32" fillId="2" borderId="2" xfId="14" applyFont="1" applyFill="1" applyBorder="1" applyAlignment="1">
      <alignment horizontal="center" vertical="center"/>
    </xf>
    <xf numFmtId="49" fontId="32" fillId="2" borderId="2" xfId="14" applyNumberFormat="1" applyFont="1" applyFill="1" applyBorder="1" applyAlignment="1">
      <alignment horizontal="center" vertical="center"/>
    </xf>
    <xf numFmtId="0" fontId="32" fillId="2" borderId="2" xfId="14" applyFont="1" applyFill="1" applyBorder="1" applyAlignment="1">
      <alignment horizontal="center" vertical="center" wrapText="1"/>
    </xf>
    <xf numFmtId="49" fontId="32" fillId="2" borderId="2" xfId="14" applyNumberFormat="1" applyFont="1" applyFill="1" applyBorder="1" applyAlignment="1">
      <alignment horizontal="center" vertical="center" wrapText="1"/>
    </xf>
    <xf numFmtId="0" fontId="34" fillId="0" borderId="0" xfId="14" applyFont="1" applyAlignment="1">
      <alignment horizontal="center" vertical="center"/>
    </xf>
    <xf numFmtId="0" fontId="34" fillId="3" borderId="2" xfId="14" applyFont="1" applyFill="1" applyBorder="1" applyAlignment="1">
      <alignment horizontal="center" vertical="center"/>
    </xf>
    <xf numFmtId="0" fontId="34" fillId="3" borderId="0" xfId="14" applyFont="1" applyFill="1" applyAlignment="1">
      <alignment horizontal="center" vertical="center"/>
    </xf>
    <xf numFmtId="0" fontId="34" fillId="3" borderId="2" xfId="14" applyFont="1" applyFill="1" applyBorder="1" applyAlignment="1">
      <alignment horizontal="center" vertical="center" wrapText="1"/>
    </xf>
    <xf numFmtId="49" fontId="34" fillId="3" borderId="2" xfId="14" applyNumberFormat="1" applyFont="1" applyFill="1" applyBorder="1" applyAlignment="1">
      <alignment horizontal="center" vertical="center"/>
    </xf>
    <xf numFmtId="49" fontId="34" fillId="3" borderId="2" xfId="14" applyNumberFormat="1" applyFont="1" applyFill="1" applyBorder="1" applyAlignment="1">
      <alignment horizontal="center" vertical="center" wrapText="1"/>
    </xf>
    <xf numFmtId="0" fontId="34" fillId="0" borderId="2" xfId="14" applyFont="1" applyBorder="1" applyAlignment="1">
      <alignment horizontal="center" vertical="center"/>
    </xf>
    <xf numFmtId="49" fontId="34" fillId="0" borderId="2" xfId="14" quotePrefix="1" applyNumberFormat="1" applyFont="1" applyBorder="1" applyAlignment="1">
      <alignment horizontal="center" vertical="center"/>
    </xf>
    <xf numFmtId="0" fontId="34" fillId="0" borderId="2" xfId="14" applyFont="1" applyBorder="1">
      <alignment vertical="center"/>
    </xf>
    <xf numFmtId="49" fontId="34" fillId="0" borderId="2" xfId="14" applyNumberFormat="1" applyFont="1" applyBorder="1" applyAlignment="1">
      <alignment horizontal="center" vertical="center"/>
    </xf>
    <xf numFmtId="0" fontId="34" fillId="0" borderId="2" xfId="14" applyFont="1" applyBorder="1" applyAlignment="1">
      <alignment horizontal="left" vertical="center"/>
    </xf>
    <xf numFmtId="0" fontId="34" fillId="3" borderId="2" xfId="14" applyFont="1" applyFill="1" applyBorder="1" applyAlignment="1">
      <alignment horizontal="left" vertical="center"/>
    </xf>
    <xf numFmtId="0" fontId="34" fillId="0" borderId="0" xfId="14" applyFont="1">
      <alignment vertical="center"/>
    </xf>
    <xf numFmtId="0" fontId="35" fillId="3" borderId="26" xfId="14" applyFont="1" applyFill="1" applyBorder="1" applyAlignment="1">
      <alignment horizontal="center" vertical="center"/>
    </xf>
    <xf numFmtId="0" fontId="35" fillId="3" borderId="2" xfId="14" applyFont="1" applyFill="1" applyBorder="1">
      <alignment vertical="center"/>
    </xf>
    <xf numFmtId="49" fontId="35" fillId="3" borderId="2" xfId="14" applyNumberFormat="1" applyFont="1" applyFill="1" applyBorder="1" applyAlignment="1">
      <alignment horizontal="center" vertical="center"/>
    </xf>
    <xf numFmtId="0" fontId="35" fillId="3" borderId="2" xfId="14" applyFont="1" applyFill="1" applyBorder="1" applyAlignment="1">
      <alignment horizontal="center" vertical="center"/>
    </xf>
    <xf numFmtId="0" fontId="35" fillId="3" borderId="27" xfId="14" applyFont="1" applyFill="1" applyBorder="1" applyAlignment="1">
      <alignment horizontal="center" vertical="center"/>
    </xf>
    <xf numFmtId="0" fontId="35" fillId="3" borderId="26" xfId="14" applyFont="1" applyFill="1" applyBorder="1">
      <alignment vertical="center"/>
    </xf>
    <xf numFmtId="49" fontId="35" fillId="3" borderId="26" xfId="14" applyNumberFormat="1" applyFont="1" applyFill="1" applyBorder="1" applyAlignment="1">
      <alignment horizontal="center" vertical="center"/>
    </xf>
    <xf numFmtId="0" fontId="34" fillId="3" borderId="2" xfId="14" applyFont="1" applyFill="1" applyBorder="1" applyAlignment="1">
      <alignment horizontal="left" vertical="center" wrapText="1"/>
    </xf>
    <xf numFmtId="0" fontId="34" fillId="0" borderId="1" xfId="14" applyFont="1" applyBorder="1">
      <alignment vertical="center"/>
    </xf>
    <xf numFmtId="49" fontId="34" fillId="0" borderId="1" xfId="14" applyNumberFormat="1" applyFont="1" applyBorder="1" applyAlignment="1">
      <alignment horizontal="center" vertical="center"/>
    </xf>
    <xf numFmtId="0" fontId="35" fillId="3" borderId="27" xfId="14" applyFont="1" applyFill="1" applyBorder="1">
      <alignment vertical="center"/>
    </xf>
    <xf numFmtId="49" fontId="35" fillId="3" borderId="27" xfId="14" applyNumberFormat="1" applyFont="1" applyFill="1" applyBorder="1" applyAlignment="1">
      <alignment horizontal="center" vertical="center"/>
    </xf>
    <xf numFmtId="0" fontId="35" fillId="3" borderId="1" xfId="14" applyFont="1" applyFill="1" applyBorder="1" applyAlignment="1">
      <alignment horizontal="center" vertical="center"/>
    </xf>
    <xf numFmtId="0" fontId="35" fillId="3" borderId="1" xfId="14" applyFont="1" applyFill="1" applyBorder="1">
      <alignment vertical="center"/>
    </xf>
    <xf numFmtId="49" fontId="35" fillId="3" borderId="1" xfId="14" applyNumberFormat="1" applyFont="1" applyFill="1" applyBorder="1" applyAlignment="1">
      <alignment horizontal="center" vertical="center"/>
    </xf>
    <xf numFmtId="0" fontId="34" fillId="3" borderId="26" xfId="14" applyFont="1" applyFill="1" applyBorder="1" applyAlignment="1">
      <alignment horizontal="center" vertical="center"/>
    </xf>
    <xf numFmtId="0" fontId="34" fillId="3" borderId="27" xfId="14" applyFont="1" applyFill="1" applyBorder="1" applyAlignment="1">
      <alignment horizontal="center" vertical="center"/>
    </xf>
    <xf numFmtId="49" fontId="34" fillId="3" borderId="27" xfId="14" applyNumberFormat="1" applyFont="1" applyFill="1" applyBorder="1" applyAlignment="1">
      <alignment horizontal="center" vertical="center"/>
    </xf>
    <xf numFmtId="0" fontId="34" fillId="3" borderId="26" xfId="14" applyFont="1" applyFill="1" applyBorder="1" applyAlignment="1">
      <alignment horizontal="left" vertical="center"/>
    </xf>
    <xf numFmtId="49" fontId="34" fillId="3" borderId="26" xfId="14" applyNumberFormat="1" applyFont="1" applyFill="1" applyBorder="1" applyAlignment="1">
      <alignment horizontal="center" vertical="center"/>
    </xf>
    <xf numFmtId="0" fontId="34" fillId="3" borderId="27" xfId="14" applyFont="1" applyFill="1" applyBorder="1" applyAlignment="1">
      <alignment horizontal="left" vertical="center"/>
    </xf>
    <xf numFmtId="49" fontId="34" fillId="3" borderId="28" xfId="14" applyNumberFormat="1" applyFont="1" applyFill="1" applyBorder="1" applyAlignment="1">
      <alignment horizontal="center" vertical="center"/>
    </xf>
    <xf numFmtId="49" fontId="34" fillId="3" borderId="0" xfId="14" applyNumberFormat="1" applyFont="1" applyFill="1" applyAlignment="1">
      <alignment horizontal="center" vertical="center"/>
    </xf>
    <xf numFmtId="0" fontId="34" fillId="0" borderId="2" xfId="14" applyFont="1" applyBorder="1" applyAlignment="1">
      <alignment vertical="center" wrapText="1"/>
    </xf>
    <xf numFmtId="0" fontId="34" fillId="3" borderId="26" xfId="14" applyFont="1" applyFill="1" applyBorder="1">
      <alignment vertical="center"/>
    </xf>
    <xf numFmtId="0" fontId="32" fillId="3" borderId="2" xfId="14" applyFont="1" applyFill="1" applyBorder="1" applyAlignment="1">
      <alignment horizontal="left" vertical="center" wrapText="1"/>
    </xf>
    <xf numFmtId="0" fontId="34" fillId="3" borderId="27" xfId="14" applyFont="1" applyFill="1" applyBorder="1">
      <alignment vertical="center"/>
    </xf>
    <xf numFmtId="0" fontId="34" fillId="3" borderId="1" xfId="14" applyFont="1" applyFill="1" applyBorder="1">
      <alignment vertical="center"/>
    </xf>
    <xf numFmtId="49" fontId="34" fillId="3" borderId="1" xfId="14" applyNumberFormat="1" applyFont="1" applyFill="1" applyBorder="1" applyAlignment="1">
      <alignment horizontal="center" vertical="center"/>
    </xf>
    <xf numFmtId="0" fontId="34" fillId="0" borderId="1" xfId="14" applyFont="1" applyBorder="1" applyAlignment="1">
      <alignment horizontal="center" vertical="center"/>
    </xf>
    <xf numFmtId="0" fontId="34" fillId="0" borderId="2" xfId="14" applyFont="1" applyBorder="1" applyAlignment="1">
      <alignment horizontal="left" vertical="center" wrapText="1"/>
    </xf>
    <xf numFmtId="49" fontId="34" fillId="0" borderId="2" xfId="14" applyNumberFormat="1" applyFont="1" applyBorder="1" applyAlignment="1">
      <alignment horizontal="center" vertical="center" wrapText="1"/>
    </xf>
    <xf numFmtId="0" fontId="34" fillId="3" borderId="1" xfId="14" applyFont="1" applyFill="1" applyBorder="1" applyAlignment="1">
      <alignment horizontal="center" vertical="center"/>
    </xf>
    <xf numFmtId="0" fontId="34" fillId="3" borderId="1" xfId="14" applyFont="1" applyFill="1" applyBorder="1" applyAlignment="1">
      <alignment horizontal="left" vertical="center"/>
    </xf>
    <xf numFmtId="49" fontId="35" fillId="3" borderId="26" xfId="15" applyNumberFormat="1" applyFont="1" applyFill="1" applyBorder="1" applyAlignment="1">
      <alignment horizontal="left" vertical="center"/>
    </xf>
    <xf numFmtId="49" fontId="35" fillId="3" borderId="26" xfId="15" applyNumberFormat="1" applyFont="1" applyFill="1" applyBorder="1" applyAlignment="1">
      <alignment horizontal="center" vertical="center"/>
    </xf>
    <xf numFmtId="49" fontId="35" fillId="0" borderId="2" xfId="15" applyNumberFormat="1" applyFont="1" applyBorder="1" applyAlignment="1">
      <alignment horizontal="left" vertical="center"/>
    </xf>
    <xf numFmtId="49" fontId="35" fillId="0" borderId="2" xfId="15" applyNumberFormat="1" applyFont="1" applyBorder="1" applyAlignment="1">
      <alignment horizontal="center" vertical="center"/>
    </xf>
    <xf numFmtId="49" fontId="35" fillId="3" borderId="27" xfId="15" applyNumberFormat="1" applyFont="1" applyFill="1" applyBorder="1" applyAlignment="1">
      <alignment horizontal="left" vertical="center"/>
    </xf>
    <xf numFmtId="49" fontId="35" fillId="3" borderId="27" xfId="15" applyNumberFormat="1" applyFont="1" applyFill="1" applyBorder="1" applyAlignment="1">
      <alignment horizontal="center" vertical="center"/>
    </xf>
    <xf numFmtId="49" fontId="34" fillId="0" borderId="0" xfId="14" applyNumberFormat="1" applyFont="1" applyAlignment="1">
      <alignment horizontal="center" vertical="center"/>
    </xf>
    <xf numFmtId="0" fontId="34" fillId="0" borderId="0" xfId="14" applyFont="1" applyAlignment="1">
      <alignment vertical="center" wrapText="1"/>
    </xf>
    <xf numFmtId="49" fontId="34" fillId="0" borderId="0" xfId="14" applyNumberFormat="1" applyFont="1" applyAlignment="1">
      <alignment horizontal="center" vertical="center" wrapText="1"/>
    </xf>
    <xf numFmtId="49" fontId="34" fillId="0" borderId="4" xfId="14" applyNumberFormat="1" applyFont="1" applyBorder="1" applyAlignment="1">
      <alignment horizontal="center" vertical="center"/>
    </xf>
    <xf numFmtId="0" fontId="34" fillId="3" borderId="26" xfId="14" applyFont="1" applyFill="1" applyBorder="1" applyAlignment="1">
      <alignment horizontal="left" vertical="center" wrapText="1"/>
    </xf>
    <xf numFmtId="49" fontId="34" fillId="3" borderId="26" xfId="14" applyNumberFormat="1" applyFont="1" applyFill="1" applyBorder="1" applyAlignment="1">
      <alignment horizontal="center" vertical="center" wrapText="1"/>
    </xf>
    <xf numFmtId="0" fontId="34" fillId="0" borderId="26" xfId="14" applyFont="1" applyBorder="1">
      <alignment vertical="center"/>
    </xf>
    <xf numFmtId="49" fontId="34" fillId="0" borderId="26" xfId="14" applyNumberFormat="1" applyFont="1" applyBorder="1" applyAlignment="1">
      <alignment horizontal="center" vertical="center"/>
    </xf>
    <xf numFmtId="0" fontId="34" fillId="0" borderId="26" xfId="14" applyFont="1" applyBorder="1" applyAlignment="1">
      <alignment horizontal="center" vertical="center"/>
    </xf>
    <xf numFmtId="0" fontId="34" fillId="0" borderId="26" xfId="14" applyFont="1" applyBorder="1" applyAlignment="1">
      <alignment vertical="center" wrapText="1"/>
    </xf>
    <xf numFmtId="0" fontId="34" fillId="3" borderId="5" xfId="14" applyFont="1" applyFill="1" applyBorder="1" applyAlignment="1">
      <alignment horizontal="center" vertical="center"/>
    </xf>
    <xf numFmtId="0" fontId="37" fillId="3" borderId="2" xfId="14" applyFont="1" applyFill="1" applyBorder="1" applyAlignment="1">
      <alignment horizontal="center" vertical="center"/>
    </xf>
    <xf numFmtId="0" fontId="38" fillId="3" borderId="2" xfId="14" applyFont="1" applyFill="1" applyBorder="1" applyAlignment="1">
      <alignment horizontal="center" vertical="center" wrapText="1"/>
    </xf>
    <xf numFmtId="0" fontId="34" fillId="4" borderId="2" xfId="14" applyFont="1" applyFill="1" applyBorder="1">
      <alignment vertical="center"/>
    </xf>
    <xf numFmtId="0" fontId="34" fillId="4" borderId="2" xfId="14" applyFont="1" applyFill="1" applyBorder="1" applyAlignment="1">
      <alignment horizontal="center" vertical="center"/>
    </xf>
    <xf numFmtId="41" fontId="17" fillId="2" borderId="20" xfId="5" applyNumberFormat="1" applyFont="1" applyFill="1" applyBorder="1" applyAlignment="1">
      <alignment vertical="center"/>
    </xf>
    <xf numFmtId="0" fontId="17" fillId="0" borderId="10" xfId="5" applyFont="1" applyBorder="1" applyAlignment="1">
      <alignment horizontal="center" vertical="center"/>
    </xf>
    <xf numFmtId="0" fontId="17" fillId="0" borderId="15" xfId="5" applyFont="1" applyBorder="1" applyAlignment="1">
      <alignment horizontal="center" vertical="center"/>
    </xf>
    <xf numFmtId="177" fontId="26" fillId="0" borderId="17" xfId="5" applyNumberFormat="1" applyFont="1" applyBorder="1" applyAlignment="1" applyProtection="1">
      <alignment horizontal="left" vertical="center" wrapText="1"/>
      <protection locked="0"/>
    </xf>
    <xf numFmtId="177" fontId="26" fillId="0" borderId="18" xfId="5" applyNumberFormat="1" applyFont="1" applyBorder="1" applyAlignment="1" applyProtection="1">
      <alignment horizontal="left" vertical="center" wrapText="1"/>
      <protection locked="0"/>
    </xf>
    <xf numFmtId="177" fontId="26" fillId="0" borderId="16" xfId="5" applyNumberFormat="1" applyFont="1" applyBorder="1" applyAlignment="1" applyProtection="1">
      <alignment horizontal="left" vertical="center" wrapText="1"/>
      <protection locked="0"/>
    </xf>
    <xf numFmtId="177" fontId="26" fillId="0" borderId="19" xfId="5" applyNumberFormat="1" applyFont="1" applyBorder="1" applyAlignment="1" applyProtection="1">
      <alignment horizontal="left" vertical="center" wrapText="1"/>
      <protection locked="0"/>
    </xf>
    <xf numFmtId="0" fontId="25" fillId="0" borderId="7" xfId="5" applyFont="1" applyBorder="1" applyAlignment="1">
      <alignment horizontal="center" vertical="center"/>
    </xf>
    <xf numFmtId="0" fontId="25" fillId="0" borderId="8" xfId="5" applyFont="1" applyBorder="1" applyAlignment="1">
      <alignment horizontal="center" vertical="center"/>
    </xf>
    <xf numFmtId="0" fontId="25" fillId="0" borderId="9" xfId="5" applyFont="1" applyBorder="1" applyAlignment="1">
      <alignment horizontal="center" vertical="center"/>
    </xf>
    <xf numFmtId="0" fontId="15" fillId="0" borderId="10" xfId="5" applyFont="1" applyBorder="1" applyAlignment="1">
      <alignment horizontal="center" vertical="top"/>
    </xf>
    <xf numFmtId="0" fontId="15" fillId="0" borderId="0" xfId="5" applyFont="1" applyAlignment="1">
      <alignment horizontal="center" vertical="top"/>
    </xf>
    <xf numFmtId="0" fontId="15" fillId="0" borderId="11" xfId="5" applyFont="1" applyBorder="1" applyAlignment="1">
      <alignment horizontal="center" vertical="top"/>
    </xf>
    <xf numFmtId="0" fontId="17" fillId="0" borderId="2" xfId="5" applyFont="1" applyBorder="1" applyAlignment="1">
      <alignment horizontal="center" vertical="center"/>
    </xf>
    <xf numFmtId="49" fontId="28" fillId="0" borderId="4" xfId="5" applyNumberFormat="1" applyFont="1" applyBorder="1" applyAlignment="1">
      <alignment horizontal="center" vertical="center"/>
    </xf>
    <xf numFmtId="49" fontId="27" fillId="0" borderId="6" xfId="5" applyNumberFormat="1" applyFont="1" applyBorder="1" applyAlignment="1">
      <alignment horizontal="center" vertical="center"/>
    </xf>
    <xf numFmtId="49" fontId="27" fillId="0" borderId="13" xfId="5" applyNumberFormat="1" applyFont="1" applyBorder="1" applyAlignment="1">
      <alignment horizontal="center" vertical="center"/>
    </xf>
    <xf numFmtId="49" fontId="29" fillId="0" borderId="4" xfId="7" applyNumberFormat="1" applyFont="1" applyFill="1" applyBorder="1" applyAlignment="1">
      <alignment horizontal="center" vertical="center"/>
    </xf>
    <xf numFmtId="49" fontId="30" fillId="0" borderId="6" xfId="7" applyNumberFormat="1" applyFont="1" applyFill="1" applyBorder="1" applyAlignment="1">
      <alignment horizontal="center" vertical="center"/>
    </xf>
    <xf numFmtId="49" fontId="30" fillId="0" borderId="13" xfId="7" applyNumberFormat="1" applyFont="1" applyFill="1" applyBorder="1" applyAlignment="1">
      <alignment horizontal="center" vertical="center"/>
    </xf>
    <xf numFmtId="176" fontId="18" fillId="2" borderId="21" xfId="5" applyNumberFormat="1" applyFont="1" applyFill="1" applyBorder="1" applyAlignment="1">
      <alignment horizontal="center" vertical="center"/>
    </xf>
    <xf numFmtId="176" fontId="18" fillId="2" borderId="22" xfId="5" applyNumberFormat="1" applyFont="1" applyFill="1" applyBorder="1" applyAlignment="1">
      <alignment horizontal="center" vertical="center"/>
    </xf>
    <xf numFmtId="176" fontId="18" fillId="2" borderId="24" xfId="5" applyNumberFormat="1" applyFont="1" applyFill="1" applyBorder="1" applyAlignment="1">
      <alignment horizontal="center" vertical="center"/>
    </xf>
    <xf numFmtId="49" fontId="17" fillId="0" borderId="2" xfId="5" applyNumberFormat="1" applyFont="1" applyBorder="1" applyAlignment="1">
      <alignment horizontal="center" vertical="center" wrapText="1"/>
    </xf>
    <xf numFmtId="49" fontId="17" fillId="0" borderId="12" xfId="5" applyNumberFormat="1" applyFont="1" applyBorder="1" applyAlignment="1">
      <alignment horizontal="center" vertical="center" wrapText="1"/>
    </xf>
    <xf numFmtId="49" fontId="19" fillId="0" borderId="2" xfId="5" applyNumberFormat="1" applyFont="1" applyBorder="1" applyAlignment="1">
      <alignment horizontal="center" vertical="center" wrapText="1"/>
    </xf>
    <xf numFmtId="49" fontId="19" fillId="0" borderId="12" xfId="5" applyNumberFormat="1" applyFont="1" applyBorder="1" applyAlignment="1">
      <alignment horizontal="center" vertical="center" wrapText="1"/>
    </xf>
    <xf numFmtId="178" fontId="18" fillId="0" borderId="25" xfId="5" applyNumberFormat="1" applyFont="1" applyBorder="1" applyAlignment="1">
      <alignment horizontal="left" vertical="center"/>
    </xf>
    <xf numFmtId="49" fontId="17" fillId="0" borderId="4" xfId="5" applyNumberFormat="1" applyFont="1" applyBorder="1" applyAlignment="1">
      <alignment horizontal="center" vertical="center"/>
    </xf>
    <xf numFmtId="49" fontId="17" fillId="0" borderId="6" xfId="5" applyNumberFormat="1" applyFont="1" applyBorder="1" applyAlignment="1">
      <alignment horizontal="center" vertical="center"/>
    </xf>
    <xf numFmtId="49" fontId="17" fillId="0" borderId="13" xfId="5" applyNumberFormat="1" applyFont="1" applyBorder="1" applyAlignment="1">
      <alignment horizontal="center" vertical="center"/>
    </xf>
    <xf numFmtId="0" fontId="17" fillId="0" borderId="4" xfId="5" applyFont="1" applyBorder="1" applyAlignment="1" applyProtection="1">
      <alignment horizontal="center" vertical="center"/>
      <protection locked="0"/>
    </xf>
    <xf numFmtId="0" fontId="17" fillId="0" borderId="5" xfId="5" applyFont="1" applyBorder="1" applyAlignment="1" applyProtection="1">
      <alignment horizontal="center" vertical="center"/>
      <protection locked="0"/>
    </xf>
    <xf numFmtId="49" fontId="11" fillId="0" borderId="4" xfId="4" applyNumberFormat="1" applyFill="1" applyBorder="1" applyAlignment="1" applyProtection="1">
      <alignment horizontal="center" vertical="center"/>
    </xf>
    <xf numFmtId="0" fontId="13" fillId="0" borderId="0" xfId="5" applyFont="1" applyBorder="1" applyAlignment="1">
      <alignment horizontal="center" vertical="center"/>
    </xf>
    <xf numFmtId="0" fontId="13" fillId="0" borderId="0" xfId="5" applyFont="1" applyBorder="1" applyAlignment="1">
      <alignment vertical="center" wrapText="1"/>
    </xf>
    <xf numFmtId="0" fontId="12" fillId="0" borderId="0" xfId="5" applyFont="1" applyBorder="1" applyAlignment="1">
      <alignment horizontal="center" vertical="center"/>
    </xf>
    <xf numFmtId="0" fontId="17" fillId="2" borderId="2" xfId="5" applyFont="1" applyFill="1" applyBorder="1" applyAlignment="1">
      <alignment horizontal="center" vertical="center"/>
    </xf>
    <xf numFmtId="0" fontId="9" fillId="0" borderId="0" xfId="5" applyFont="1" applyBorder="1" applyAlignment="1">
      <alignment horizontal="center" vertical="center"/>
    </xf>
    <xf numFmtId="0" fontId="16" fillId="0" borderId="0" xfId="5" applyFont="1" applyBorder="1" applyAlignment="1">
      <alignment vertical="center" wrapText="1"/>
    </xf>
    <xf numFmtId="0" fontId="20" fillId="0" borderId="0" xfId="5" applyFont="1" applyBorder="1"/>
    <xf numFmtId="177" fontId="17" fillId="0" borderId="0" xfId="5" applyNumberFormat="1" applyFont="1" applyBorder="1" applyAlignment="1" applyProtection="1">
      <alignment horizontal="left" vertical="center"/>
      <protection locked="0"/>
    </xf>
    <xf numFmtId="0" fontId="17" fillId="0" borderId="0" xfId="5" applyFont="1" applyBorder="1" applyAlignment="1">
      <alignment horizontal="center" vertical="center"/>
    </xf>
    <xf numFmtId="0" fontId="15" fillId="0" borderId="0" xfId="5" applyFont="1" applyBorder="1" applyAlignment="1">
      <alignment horizontal="left" vertical="center"/>
    </xf>
    <xf numFmtId="0" fontId="15" fillId="0" borderId="7" xfId="5" applyFont="1" applyBorder="1" applyAlignment="1">
      <alignment horizontal="center" vertical="center"/>
    </xf>
    <xf numFmtId="0" fontId="18" fillId="0" borderId="8" xfId="5" applyFont="1" applyBorder="1" applyAlignment="1">
      <alignment vertical="center"/>
    </xf>
    <xf numFmtId="0" fontId="15" fillId="0" borderId="8" xfId="5" applyFont="1" applyBorder="1" applyAlignment="1">
      <alignment vertical="center"/>
    </xf>
    <xf numFmtId="0" fontId="17" fillId="0" borderId="8" xfId="5" applyFont="1" applyBorder="1" applyAlignment="1">
      <alignment vertical="center"/>
    </xf>
    <xf numFmtId="49" fontId="17" fillId="0" borderId="8" xfId="5" applyNumberFormat="1" applyFont="1" applyBorder="1" applyAlignment="1">
      <alignment horizontal="left" vertical="center"/>
    </xf>
    <xf numFmtId="0" fontId="17" fillId="0" borderId="9" xfId="6" applyNumberFormat="1" applyFont="1" applyFill="1" applyBorder="1" applyAlignment="1">
      <alignment horizontal="left" vertical="center"/>
    </xf>
    <xf numFmtId="177" fontId="18" fillId="0" borderId="10" xfId="5" applyNumberFormat="1" applyFont="1" applyBorder="1" applyAlignment="1" applyProtection="1">
      <alignment horizontal="left" vertical="center"/>
      <protection locked="0"/>
    </xf>
    <xf numFmtId="0" fontId="15" fillId="2" borderId="30" xfId="5" applyFont="1" applyFill="1" applyBorder="1" applyAlignment="1">
      <alignment horizontal="center" vertical="center" shrinkToFit="1"/>
    </xf>
    <xf numFmtId="0" fontId="19" fillId="0" borderId="30" xfId="0" applyFont="1" applyBorder="1" applyAlignment="1">
      <alignment horizontal="center" vertical="center" wrapText="1" shrinkToFit="1"/>
    </xf>
    <xf numFmtId="0" fontId="17" fillId="2" borderId="30" xfId="5" applyFont="1" applyFill="1" applyBorder="1" applyAlignment="1">
      <alignment horizontal="center" vertical="center"/>
    </xf>
    <xf numFmtId="41" fontId="17" fillId="2" borderId="31" xfId="5" applyNumberFormat="1" applyFont="1" applyFill="1" applyBorder="1" applyAlignment="1">
      <alignment vertical="center"/>
    </xf>
    <xf numFmtId="0" fontId="34" fillId="3" borderId="6" xfId="14" applyFont="1" applyFill="1" applyBorder="1" applyAlignment="1">
      <alignment horizontal="center" vertical="center"/>
    </xf>
    <xf numFmtId="41" fontId="34" fillId="0" borderId="2" xfId="13" applyFont="1" applyBorder="1" applyAlignment="1">
      <alignment horizontal="center" vertical="center"/>
    </xf>
    <xf numFmtId="41" fontId="39" fillId="2" borderId="2" xfId="5" applyNumberFormat="1" applyFont="1" applyFill="1" applyBorder="1" applyAlignment="1">
      <alignment horizontal="center" vertical="center"/>
    </xf>
    <xf numFmtId="41" fontId="39" fillId="2" borderId="12" xfId="5" applyNumberFormat="1" applyFont="1" applyFill="1" applyBorder="1" applyAlignment="1">
      <alignment horizontal="center" vertical="center"/>
    </xf>
    <xf numFmtId="178" fontId="18" fillId="2" borderId="29" xfId="5" applyNumberFormat="1" applyFont="1" applyFill="1" applyBorder="1" applyAlignment="1">
      <alignment horizontal="center" vertical="center" wrapText="1"/>
    </xf>
  </cellXfs>
  <cellStyles count="16">
    <cellStyle name="Comma [0] 4" xfId="10" xr:uid="{00000000-0005-0000-0000-000000000000}"/>
    <cellStyle name="Normal 4 18" xfId="9" xr:uid="{00000000-0005-0000-0000-000001000000}"/>
    <cellStyle name="백분율 2" xfId="6" xr:uid="{00000000-0005-0000-0000-000002000000}"/>
    <cellStyle name="쉼표 [0]" xfId="13" builtinId="6"/>
    <cellStyle name="쉼표 [0] 2" xfId="7" xr:uid="{00000000-0005-0000-0000-000003000000}"/>
    <cellStyle name="쉼표 [0] 4 2 3" xfId="12" xr:uid="{00000000-0005-0000-0000-000004000000}"/>
    <cellStyle name="쉼표 [0] 4 3" xfId="11" xr:uid="{00000000-0005-0000-0000-000005000000}"/>
    <cellStyle name="쉼표 [0] 6" xfId="2" xr:uid="{00000000-0005-0000-0000-000006000000}"/>
    <cellStyle name="표준" xfId="0" builtinId="0"/>
    <cellStyle name="표준 2" xfId="5" xr:uid="{00000000-0005-0000-0000-000008000000}"/>
    <cellStyle name="표준 2 2" xfId="15" xr:uid="{552997FF-20D0-4CC6-BF94-D41F322E7038}"/>
    <cellStyle name="표준 3" xfId="14" xr:uid="{AA6A67A1-0C03-4328-A68A-DEE8DEED453B}"/>
    <cellStyle name="표준 3 4" xfId="3" xr:uid="{00000000-0005-0000-0000-000009000000}"/>
    <cellStyle name="표준 4" xfId="1" xr:uid="{00000000-0005-0000-0000-00000A000000}"/>
    <cellStyle name="표준_인포큐브_DL580R02x2500_0915" xfId="8" xr:uid="{00000000-0005-0000-0000-00000B000000}"/>
    <cellStyle name="하이퍼링크" xfId="4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1571065</xdr:colOff>
          <xdr:row>20</xdr:row>
          <xdr:rowOff>234576</xdr:rowOff>
        </xdr:from>
        <xdr:to>
          <xdr:col>2</xdr:col>
          <xdr:colOff>636121</xdr:colOff>
          <xdr:row>21</xdr:row>
          <xdr:rowOff>183776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oodthingbusiness@gmail.com" TargetMode="External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6"/>
  <sheetViews>
    <sheetView showGridLines="0" tabSelected="1" zoomScale="85" zoomScaleNormal="85" zoomScaleSheetLayoutView="100" workbookViewId="0">
      <selection activeCell="C13" sqref="C13:H13"/>
    </sheetView>
  </sheetViews>
  <sheetFormatPr defaultRowHeight="14"/>
  <cols>
    <col min="1" max="1" width="0.83203125" style="13" customWidth="1"/>
    <col min="2" max="2" width="22.33203125" style="13" customWidth="1"/>
    <col min="3" max="3" width="70.83203125" style="13" customWidth="1"/>
    <col min="4" max="4" width="6.33203125" style="13" customWidth="1"/>
    <col min="5" max="5" width="7.83203125" style="13" customWidth="1"/>
    <col min="6" max="6" width="13.58203125" style="13" customWidth="1"/>
    <col min="7" max="7" width="16.5" style="13" customWidth="1"/>
    <col min="8" max="8" width="17.5" style="14" customWidth="1"/>
    <col min="9" max="9" width="8.83203125" style="13" customWidth="1"/>
    <col min="10" max="256" width="9" style="13"/>
    <col min="257" max="257" width="0.83203125" style="13" customWidth="1"/>
    <col min="258" max="258" width="15.08203125" style="13" customWidth="1"/>
    <col min="259" max="259" width="43.5" style="13" customWidth="1"/>
    <col min="260" max="260" width="6.33203125" style="13" customWidth="1"/>
    <col min="261" max="261" width="9.58203125" style="13" customWidth="1"/>
    <col min="262" max="262" width="10.58203125" style="13" customWidth="1"/>
    <col min="263" max="263" width="12.75" style="13" customWidth="1"/>
    <col min="264" max="264" width="11.58203125" style="13" customWidth="1"/>
    <col min="265" max="265" width="8.83203125" style="13" customWidth="1"/>
    <col min="266" max="512" width="9" style="13"/>
    <col min="513" max="513" width="0.83203125" style="13" customWidth="1"/>
    <col min="514" max="514" width="15.08203125" style="13" customWidth="1"/>
    <col min="515" max="515" width="43.5" style="13" customWidth="1"/>
    <col min="516" max="516" width="6.33203125" style="13" customWidth="1"/>
    <col min="517" max="517" width="9.58203125" style="13" customWidth="1"/>
    <col min="518" max="518" width="10.58203125" style="13" customWidth="1"/>
    <col min="519" max="519" width="12.75" style="13" customWidth="1"/>
    <col min="520" max="520" width="11.58203125" style="13" customWidth="1"/>
    <col min="521" max="521" width="8.83203125" style="13" customWidth="1"/>
    <col min="522" max="768" width="9" style="13"/>
    <col min="769" max="769" width="0.83203125" style="13" customWidth="1"/>
    <col min="770" max="770" width="15.08203125" style="13" customWidth="1"/>
    <col min="771" max="771" width="43.5" style="13" customWidth="1"/>
    <col min="772" max="772" width="6.33203125" style="13" customWidth="1"/>
    <col min="773" max="773" width="9.58203125" style="13" customWidth="1"/>
    <col min="774" max="774" width="10.58203125" style="13" customWidth="1"/>
    <col min="775" max="775" width="12.75" style="13" customWidth="1"/>
    <col min="776" max="776" width="11.58203125" style="13" customWidth="1"/>
    <col min="777" max="777" width="8.83203125" style="13" customWidth="1"/>
    <col min="778" max="1024" width="9" style="13"/>
    <col min="1025" max="1025" width="0.83203125" style="13" customWidth="1"/>
    <col min="1026" max="1026" width="15.08203125" style="13" customWidth="1"/>
    <col min="1027" max="1027" width="43.5" style="13" customWidth="1"/>
    <col min="1028" max="1028" width="6.33203125" style="13" customWidth="1"/>
    <col min="1029" max="1029" width="9.58203125" style="13" customWidth="1"/>
    <col min="1030" max="1030" width="10.58203125" style="13" customWidth="1"/>
    <col min="1031" max="1031" width="12.75" style="13" customWidth="1"/>
    <col min="1032" max="1032" width="11.58203125" style="13" customWidth="1"/>
    <col min="1033" max="1033" width="8.83203125" style="13" customWidth="1"/>
    <col min="1034" max="1280" width="9" style="13"/>
    <col min="1281" max="1281" width="0.83203125" style="13" customWidth="1"/>
    <col min="1282" max="1282" width="15.08203125" style="13" customWidth="1"/>
    <col min="1283" max="1283" width="43.5" style="13" customWidth="1"/>
    <col min="1284" max="1284" width="6.33203125" style="13" customWidth="1"/>
    <col min="1285" max="1285" width="9.58203125" style="13" customWidth="1"/>
    <col min="1286" max="1286" width="10.58203125" style="13" customWidth="1"/>
    <col min="1287" max="1287" width="12.75" style="13" customWidth="1"/>
    <col min="1288" max="1288" width="11.58203125" style="13" customWidth="1"/>
    <col min="1289" max="1289" width="8.83203125" style="13" customWidth="1"/>
    <col min="1290" max="1536" width="9" style="13"/>
    <col min="1537" max="1537" width="0.83203125" style="13" customWidth="1"/>
    <col min="1538" max="1538" width="15.08203125" style="13" customWidth="1"/>
    <col min="1539" max="1539" width="43.5" style="13" customWidth="1"/>
    <col min="1540" max="1540" width="6.33203125" style="13" customWidth="1"/>
    <col min="1541" max="1541" width="9.58203125" style="13" customWidth="1"/>
    <col min="1542" max="1542" width="10.58203125" style="13" customWidth="1"/>
    <col min="1543" max="1543" width="12.75" style="13" customWidth="1"/>
    <col min="1544" max="1544" width="11.58203125" style="13" customWidth="1"/>
    <col min="1545" max="1545" width="8.83203125" style="13" customWidth="1"/>
    <col min="1546" max="1792" width="9" style="13"/>
    <col min="1793" max="1793" width="0.83203125" style="13" customWidth="1"/>
    <col min="1794" max="1794" width="15.08203125" style="13" customWidth="1"/>
    <col min="1795" max="1795" width="43.5" style="13" customWidth="1"/>
    <col min="1796" max="1796" width="6.33203125" style="13" customWidth="1"/>
    <col min="1797" max="1797" width="9.58203125" style="13" customWidth="1"/>
    <col min="1798" max="1798" width="10.58203125" style="13" customWidth="1"/>
    <col min="1799" max="1799" width="12.75" style="13" customWidth="1"/>
    <col min="1800" max="1800" width="11.58203125" style="13" customWidth="1"/>
    <col min="1801" max="1801" width="8.83203125" style="13" customWidth="1"/>
    <col min="1802" max="2048" width="9" style="13"/>
    <col min="2049" max="2049" width="0.83203125" style="13" customWidth="1"/>
    <col min="2050" max="2050" width="15.08203125" style="13" customWidth="1"/>
    <col min="2051" max="2051" width="43.5" style="13" customWidth="1"/>
    <col min="2052" max="2052" width="6.33203125" style="13" customWidth="1"/>
    <col min="2053" max="2053" width="9.58203125" style="13" customWidth="1"/>
    <col min="2054" max="2054" width="10.58203125" style="13" customWidth="1"/>
    <col min="2055" max="2055" width="12.75" style="13" customWidth="1"/>
    <col min="2056" max="2056" width="11.58203125" style="13" customWidth="1"/>
    <col min="2057" max="2057" width="8.83203125" style="13" customWidth="1"/>
    <col min="2058" max="2304" width="9" style="13"/>
    <col min="2305" max="2305" width="0.83203125" style="13" customWidth="1"/>
    <col min="2306" max="2306" width="15.08203125" style="13" customWidth="1"/>
    <col min="2307" max="2307" width="43.5" style="13" customWidth="1"/>
    <col min="2308" max="2308" width="6.33203125" style="13" customWidth="1"/>
    <col min="2309" max="2309" width="9.58203125" style="13" customWidth="1"/>
    <col min="2310" max="2310" width="10.58203125" style="13" customWidth="1"/>
    <col min="2311" max="2311" width="12.75" style="13" customWidth="1"/>
    <col min="2312" max="2312" width="11.58203125" style="13" customWidth="1"/>
    <col min="2313" max="2313" width="8.83203125" style="13" customWidth="1"/>
    <col min="2314" max="2560" width="9" style="13"/>
    <col min="2561" max="2561" width="0.83203125" style="13" customWidth="1"/>
    <col min="2562" max="2562" width="15.08203125" style="13" customWidth="1"/>
    <col min="2563" max="2563" width="43.5" style="13" customWidth="1"/>
    <col min="2564" max="2564" width="6.33203125" style="13" customWidth="1"/>
    <col min="2565" max="2565" width="9.58203125" style="13" customWidth="1"/>
    <col min="2566" max="2566" width="10.58203125" style="13" customWidth="1"/>
    <col min="2567" max="2567" width="12.75" style="13" customWidth="1"/>
    <col min="2568" max="2568" width="11.58203125" style="13" customWidth="1"/>
    <col min="2569" max="2569" width="8.83203125" style="13" customWidth="1"/>
    <col min="2570" max="2816" width="9" style="13"/>
    <col min="2817" max="2817" width="0.83203125" style="13" customWidth="1"/>
    <col min="2818" max="2818" width="15.08203125" style="13" customWidth="1"/>
    <col min="2819" max="2819" width="43.5" style="13" customWidth="1"/>
    <col min="2820" max="2820" width="6.33203125" style="13" customWidth="1"/>
    <col min="2821" max="2821" width="9.58203125" style="13" customWidth="1"/>
    <col min="2822" max="2822" width="10.58203125" style="13" customWidth="1"/>
    <col min="2823" max="2823" width="12.75" style="13" customWidth="1"/>
    <col min="2824" max="2824" width="11.58203125" style="13" customWidth="1"/>
    <col min="2825" max="2825" width="8.83203125" style="13" customWidth="1"/>
    <col min="2826" max="3072" width="9" style="13"/>
    <col min="3073" max="3073" width="0.83203125" style="13" customWidth="1"/>
    <col min="3074" max="3074" width="15.08203125" style="13" customWidth="1"/>
    <col min="3075" max="3075" width="43.5" style="13" customWidth="1"/>
    <col min="3076" max="3076" width="6.33203125" style="13" customWidth="1"/>
    <col min="3077" max="3077" width="9.58203125" style="13" customWidth="1"/>
    <col min="3078" max="3078" width="10.58203125" style="13" customWidth="1"/>
    <col min="3079" max="3079" width="12.75" style="13" customWidth="1"/>
    <col min="3080" max="3080" width="11.58203125" style="13" customWidth="1"/>
    <col min="3081" max="3081" width="8.83203125" style="13" customWidth="1"/>
    <col min="3082" max="3328" width="9" style="13"/>
    <col min="3329" max="3329" width="0.83203125" style="13" customWidth="1"/>
    <col min="3330" max="3330" width="15.08203125" style="13" customWidth="1"/>
    <col min="3331" max="3331" width="43.5" style="13" customWidth="1"/>
    <col min="3332" max="3332" width="6.33203125" style="13" customWidth="1"/>
    <col min="3333" max="3333" width="9.58203125" style="13" customWidth="1"/>
    <col min="3334" max="3334" width="10.58203125" style="13" customWidth="1"/>
    <col min="3335" max="3335" width="12.75" style="13" customWidth="1"/>
    <col min="3336" max="3336" width="11.58203125" style="13" customWidth="1"/>
    <col min="3337" max="3337" width="8.83203125" style="13" customWidth="1"/>
    <col min="3338" max="3584" width="9" style="13"/>
    <col min="3585" max="3585" width="0.83203125" style="13" customWidth="1"/>
    <col min="3586" max="3586" width="15.08203125" style="13" customWidth="1"/>
    <col min="3587" max="3587" width="43.5" style="13" customWidth="1"/>
    <col min="3588" max="3588" width="6.33203125" style="13" customWidth="1"/>
    <col min="3589" max="3589" width="9.58203125" style="13" customWidth="1"/>
    <col min="3590" max="3590" width="10.58203125" style="13" customWidth="1"/>
    <col min="3591" max="3591" width="12.75" style="13" customWidth="1"/>
    <col min="3592" max="3592" width="11.58203125" style="13" customWidth="1"/>
    <col min="3593" max="3593" width="8.83203125" style="13" customWidth="1"/>
    <col min="3594" max="3840" width="9" style="13"/>
    <col min="3841" max="3841" width="0.83203125" style="13" customWidth="1"/>
    <col min="3842" max="3842" width="15.08203125" style="13" customWidth="1"/>
    <col min="3843" max="3843" width="43.5" style="13" customWidth="1"/>
    <col min="3844" max="3844" width="6.33203125" style="13" customWidth="1"/>
    <col min="3845" max="3845" width="9.58203125" style="13" customWidth="1"/>
    <col min="3846" max="3846" width="10.58203125" style="13" customWidth="1"/>
    <col min="3847" max="3847" width="12.75" style="13" customWidth="1"/>
    <col min="3848" max="3848" width="11.58203125" style="13" customWidth="1"/>
    <col min="3849" max="3849" width="8.83203125" style="13" customWidth="1"/>
    <col min="3850" max="4096" width="9" style="13"/>
    <col min="4097" max="4097" width="0.83203125" style="13" customWidth="1"/>
    <col min="4098" max="4098" width="15.08203125" style="13" customWidth="1"/>
    <col min="4099" max="4099" width="43.5" style="13" customWidth="1"/>
    <col min="4100" max="4100" width="6.33203125" style="13" customWidth="1"/>
    <col min="4101" max="4101" width="9.58203125" style="13" customWidth="1"/>
    <col min="4102" max="4102" width="10.58203125" style="13" customWidth="1"/>
    <col min="4103" max="4103" width="12.75" style="13" customWidth="1"/>
    <col min="4104" max="4104" width="11.58203125" style="13" customWidth="1"/>
    <col min="4105" max="4105" width="8.83203125" style="13" customWidth="1"/>
    <col min="4106" max="4352" width="9" style="13"/>
    <col min="4353" max="4353" width="0.83203125" style="13" customWidth="1"/>
    <col min="4354" max="4354" width="15.08203125" style="13" customWidth="1"/>
    <col min="4355" max="4355" width="43.5" style="13" customWidth="1"/>
    <col min="4356" max="4356" width="6.33203125" style="13" customWidth="1"/>
    <col min="4357" max="4357" width="9.58203125" style="13" customWidth="1"/>
    <col min="4358" max="4358" width="10.58203125" style="13" customWidth="1"/>
    <col min="4359" max="4359" width="12.75" style="13" customWidth="1"/>
    <col min="4360" max="4360" width="11.58203125" style="13" customWidth="1"/>
    <col min="4361" max="4361" width="8.83203125" style="13" customWidth="1"/>
    <col min="4362" max="4608" width="9" style="13"/>
    <col min="4609" max="4609" width="0.83203125" style="13" customWidth="1"/>
    <col min="4610" max="4610" width="15.08203125" style="13" customWidth="1"/>
    <col min="4611" max="4611" width="43.5" style="13" customWidth="1"/>
    <col min="4612" max="4612" width="6.33203125" style="13" customWidth="1"/>
    <col min="4613" max="4613" width="9.58203125" style="13" customWidth="1"/>
    <col min="4614" max="4614" width="10.58203125" style="13" customWidth="1"/>
    <col min="4615" max="4615" width="12.75" style="13" customWidth="1"/>
    <col min="4616" max="4616" width="11.58203125" style="13" customWidth="1"/>
    <col min="4617" max="4617" width="8.83203125" style="13" customWidth="1"/>
    <col min="4618" max="4864" width="9" style="13"/>
    <col min="4865" max="4865" width="0.83203125" style="13" customWidth="1"/>
    <col min="4866" max="4866" width="15.08203125" style="13" customWidth="1"/>
    <col min="4867" max="4867" width="43.5" style="13" customWidth="1"/>
    <col min="4868" max="4868" width="6.33203125" style="13" customWidth="1"/>
    <col min="4869" max="4869" width="9.58203125" style="13" customWidth="1"/>
    <col min="4870" max="4870" width="10.58203125" style="13" customWidth="1"/>
    <col min="4871" max="4871" width="12.75" style="13" customWidth="1"/>
    <col min="4872" max="4872" width="11.58203125" style="13" customWidth="1"/>
    <col min="4873" max="4873" width="8.83203125" style="13" customWidth="1"/>
    <col min="4874" max="5120" width="9" style="13"/>
    <col min="5121" max="5121" width="0.83203125" style="13" customWidth="1"/>
    <col min="5122" max="5122" width="15.08203125" style="13" customWidth="1"/>
    <col min="5123" max="5123" width="43.5" style="13" customWidth="1"/>
    <col min="5124" max="5124" width="6.33203125" style="13" customWidth="1"/>
    <col min="5125" max="5125" width="9.58203125" style="13" customWidth="1"/>
    <col min="5126" max="5126" width="10.58203125" style="13" customWidth="1"/>
    <col min="5127" max="5127" width="12.75" style="13" customWidth="1"/>
    <col min="5128" max="5128" width="11.58203125" style="13" customWidth="1"/>
    <col min="5129" max="5129" width="8.83203125" style="13" customWidth="1"/>
    <col min="5130" max="5376" width="9" style="13"/>
    <col min="5377" max="5377" width="0.83203125" style="13" customWidth="1"/>
    <col min="5378" max="5378" width="15.08203125" style="13" customWidth="1"/>
    <col min="5379" max="5379" width="43.5" style="13" customWidth="1"/>
    <col min="5380" max="5380" width="6.33203125" style="13" customWidth="1"/>
    <col min="5381" max="5381" width="9.58203125" style="13" customWidth="1"/>
    <col min="5382" max="5382" width="10.58203125" style="13" customWidth="1"/>
    <col min="5383" max="5383" width="12.75" style="13" customWidth="1"/>
    <col min="5384" max="5384" width="11.58203125" style="13" customWidth="1"/>
    <col min="5385" max="5385" width="8.83203125" style="13" customWidth="1"/>
    <col min="5386" max="5632" width="9" style="13"/>
    <col min="5633" max="5633" width="0.83203125" style="13" customWidth="1"/>
    <col min="5634" max="5634" width="15.08203125" style="13" customWidth="1"/>
    <col min="5635" max="5635" width="43.5" style="13" customWidth="1"/>
    <col min="5636" max="5636" width="6.33203125" style="13" customWidth="1"/>
    <col min="5637" max="5637" width="9.58203125" style="13" customWidth="1"/>
    <col min="5638" max="5638" width="10.58203125" style="13" customWidth="1"/>
    <col min="5639" max="5639" width="12.75" style="13" customWidth="1"/>
    <col min="5640" max="5640" width="11.58203125" style="13" customWidth="1"/>
    <col min="5641" max="5641" width="8.83203125" style="13" customWidth="1"/>
    <col min="5642" max="5888" width="9" style="13"/>
    <col min="5889" max="5889" width="0.83203125" style="13" customWidth="1"/>
    <col min="5890" max="5890" width="15.08203125" style="13" customWidth="1"/>
    <col min="5891" max="5891" width="43.5" style="13" customWidth="1"/>
    <col min="5892" max="5892" width="6.33203125" style="13" customWidth="1"/>
    <col min="5893" max="5893" width="9.58203125" style="13" customWidth="1"/>
    <col min="5894" max="5894" width="10.58203125" style="13" customWidth="1"/>
    <col min="5895" max="5895" width="12.75" style="13" customWidth="1"/>
    <col min="5896" max="5896" width="11.58203125" style="13" customWidth="1"/>
    <col min="5897" max="5897" width="8.83203125" style="13" customWidth="1"/>
    <col min="5898" max="6144" width="9" style="13"/>
    <col min="6145" max="6145" width="0.83203125" style="13" customWidth="1"/>
    <col min="6146" max="6146" width="15.08203125" style="13" customWidth="1"/>
    <col min="6147" max="6147" width="43.5" style="13" customWidth="1"/>
    <col min="6148" max="6148" width="6.33203125" style="13" customWidth="1"/>
    <col min="6149" max="6149" width="9.58203125" style="13" customWidth="1"/>
    <col min="6150" max="6150" width="10.58203125" style="13" customWidth="1"/>
    <col min="6151" max="6151" width="12.75" style="13" customWidth="1"/>
    <col min="6152" max="6152" width="11.58203125" style="13" customWidth="1"/>
    <col min="6153" max="6153" width="8.83203125" style="13" customWidth="1"/>
    <col min="6154" max="6400" width="9" style="13"/>
    <col min="6401" max="6401" width="0.83203125" style="13" customWidth="1"/>
    <col min="6402" max="6402" width="15.08203125" style="13" customWidth="1"/>
    <col min="6403" max="6403" width="43.5" style="13" customWidth="1"/>
    <col min="6404" max="6404" width="6.33203125" style="13" customWidth="1"/>
    <col min="6405" max="6405" width="9.58203125" style="13" customWidth="1"/>
    <col min="6406" max="6406" width="10.58203125" style="13" customWidth="1"/>
    <col min="6407" max="6407" width="12.75" style="13" customWidth="1"/>
    <col min="6408" max="6408" width="11.58203125" style="13" customWidth="1"/>
    <col min="6409" max="6409" width="8.83203125" style="13" customWidth="1"/>
    <col min="6410" max="6656" width="9" style="13"/>
    <col min="6657" max="6657" width="0.83203125" style="13" customWidth="1"/>
    <col min="6658" max="6658" width="15.08203125" style="13" customWidth="1"/>
    <col min="6659" max="6659" width="43.5" style="13" customWidth="1"/>
    <col min="6660" max="6660" width="6.33203125" style="13" customWidth="1"/>
    <col min="6661" max="6661" width="9.58203125" style="13" customWidth="1"/>
    <col min="6662" max="6662" width="10.58203125" style="13" customWidth="1"/>
    <col min="6663" max="6663" width="12.75" style="13" customWidth="1"/>
    <col min="6664" max="6664" width="11.58203125" style="13" customWidth="1"/>
    <col min="6665" max="6665" width="8.83203125" style="13" customWidth="1"/>
    <col min="6666" max="6912" width="9" style="13"/>
    <col min="6913" max="6913" width="0.83203125" style="13" customWidth="1"/>
    <col min="6914" max="6914" width="15.08203125" style="13" customWidth="1"/>
    <col min="6915" max="6915" width="43.5" style="13" customWidth="1"/>
    <col min="6916" max="6916" width="6.33203125" style="13" customWidth="1"/>
    <col min="6917" max="6917" width="9.58203125" style="13" customWidth="1"/>
    <col min="6918" max="6918" width="10.58203125" style="13" customWidth="1"/>
    <col min="6919" max="6919" width="12.75" style="13" customWidth="1"/>
    <col min="6920" max="6920" width="11.58203125" style="13" customWidth="1"/>
    <col min="6921" max="6921" width="8.83203125" style="13" customWidth="1"/>
    <col min="6922" max="7168" width="9" style="13"/>
    <col min="7169" max="7169" width="0.83203125" style="13" customWidth="1"/>
    <col min="7170" max="7170" width="15.08203125" style="13" customWidth="1"/>
    <col min="7171" max="7171" width="43.5" style="13" customWidth="1"/>
    <col min="7172" max="7172" width="6.33203125" style="13" customWidth="1"/>
    <col min="7173" max="7173" width="9.58203125" style="13" customWidth="1"/>
    <col min="7174" max="7174" width="10.58203125" style="13" customWidth="1"/>
    <col min="7175" max="7175" width="12.75" style="13" customWidth="1"/>
    <col min="7176" max="7176" width="11.58203125" style="13" customWidth="1"/>
    <col min="7177" max="7177" width="8.83203125" style="13" customWidth="1"/>
    <col min="7178" max="7424" width="9" style="13"/>
    <col min="7425" max="7425" width="0.83203125" style="13" customWidth="1"/>
    <col min="7426" max="7426" width="15.08203125" style="13" customWidth="1"/>
    <col min="7427" max="7427" width="43.5" style="13" customWidth="1"/>
    <col min="7428" max="7428" width="6.33203125" style="13" customWidth="1"/>
    <col min="7429" max="7429" width="9.58203125" style="13" customWidth="1"/>
    <col min="7430" max="7430" width="10.58203125" style="13" customWidth="1"/>
    <col min="7431" max="7431" width="12.75" style="13" customWidth="1"/>
    <col min="7432" max="7432" width="11.58203125" style="13" customWidth="1"/>
    <col min="7433" max="7433" width="8.83203125" style="13" customWidth="1"/>
    <col min="7434" max="7680" width="9" style="13"/>
    <col min="7681" max="7681" width="0.83203125" style="13" customWidth="1"/>
    <col min="7682" max="7682" width="15.08203125" style="13" customWidth="1"/>
    <col min="7683" max="7683" width="43.5" style="13" customWidth="1"/>
    <col min="7684" max="7684" width="6.33203125" style="13" customWidth="1"/>
    <col min="7685" max="7685" width="9.58203125" style="13" customWidth="1"/>
    <col min="7686" max="7686" width="10.58203125" style="13" customWidth="1"/>
    <col min="7687" max="7687" width="12.75" style="13" customWidth="1"/>
    <col min="7688" max="7688" width="11.58203125" style="13" customWidth="1"/>
    <col min="7689" max="7689" width="8.83203125" style="13" customWidth="1"/>
    <col min="7690" max="7936" width="9" style="13"/>
    <col min="7937" max="7937" width="0.83203125" style="13" customWidth="1"/>
    <col min="7938" max="7938" width="15.08203125" style="13" customWidth="1"/>
    <col min="7939" max="7939" width="43.5" style="13" customWidth="1"/>
    <col min="7940" max="7940" width="6.33203125" style="13" customWidth="1"/>
    <col min="7941" max="7941" width="9.58203125" style="13" customWidth="1"/>
    <col min="7942" max="7942" width="10.58203125" style="13" customWidth="1"/>
    <col min="7943" max="7943" width="12.75" style="13" customWidth="1"/>
    <col min="7944" max="7944" width="11.58203125" style="13" customWidth="1"/>
    <col min="7945" max="7945" width="8.83203125" style="13" customWidth="1"/>
    <col min="7946" max="8192" width="9" style="13"/>
    <col min="8193" max="8193" width="0.83203125" style="13" customWidth="1"/>
    <col min="8194" max="8194" width="15.08203125" style="13" customWidth="1"/>
    <col min="8195" max="8195" width="43.5" style="13" customWidth="1"/>
    <col min="8196" max="8196" width="6.33203125" style="13" customWidth="1"/>
    <col min="8197" max="8197" width="9.58203125" style="13" customWidth="1"/>
    <col min="8198" max="8198" width="10.58203125" style="13" customWidth="1"/>
    <col min="8199" max="8199" width="12.75" style="13" customWidth="1"/>
    <col min="8200" max="8200" width="11.58203125" style="13" customWidth="1"/>
    <col min="8201" max="8201" width="8.83203125" style="13" customWidth="1"/>
    <col min="8202" max="8448" width="9" style="13"/>
    <col min="8449" max="8449" width="0.83203125" style="13" customWidth="1"/>
    <col min="8450" max="8450" width="15.08203125" style="13" customWidth="1"/>
    <col min="8451" max="8451" width="43.5" style="13" customWidth="1"/>
    <col min="8452" max="8452" width="6.33203125" style="13" customWidth="1"/>
    <col min="8453" max="8453" width="9.58203125" style="13" customWidth="1"/>
    <col min="8454" max="8454" width="10.58203125" style="13" customWidth="1"/>
    <col min="8455" max="8455" width="12.75" style="13" customWidth="1"/>
    <col min="8456" max="8456" width="11.58203125" style="13" customWidth="1"/>
    <col min="8457" max="8457" width="8.83203125" style="13" customWidth="1"/>
    <col min="8458" max="8704" width="9" style="13"/>
    <col min="8705" max="8705" width="0.83203125" style="13" customWidth="1"/>
    <col min="8706" max="8706" width="15.08203125" style="13" customWidth="1"/>
    <col min="8707" max="8707" width="43.5" style="13" customWidth="1"/>
    <col min="8708" max="8708" width="6.33203125" style="13" customWidth="1"/>
    <col min="8709" max="8709" width="9.58203125" style="13" customWidth="1"/>
    <col min="8710" max="8710" width="10.58203125" style="13" customWidth="1"/>
    <col min="8711" max="8711" width="12.75" style="13" customWidth="1"/>
    <col min="8712" max="8712" width="11.58203125" style="13" customWidth="1"/>
    <col min="8713" max="8713" width="8.83203125" style="13" customWidth="1"/>
    <col min="8714" max="8960" width="9" style="13"/>
    <col min="8961" max="8961" width="0.83203125" style="13" customWidth="1"/>
    <col min="8962" max="8962" width="15.08203125" style="13" customWidth="1"/>
    <col min="8963" max="8963" width="43.5" style="13" customWidth="1"/>
    <col min="8964" max="8964" width="6.33203125" style="13" customWidth="1"/>
    <col min="8965" max="8965" width="9.58203125" style="13" customWidth="1"/>
    <col min="8966" max="8966" width="10.58203125" style="13" customWidth="1"/>
    <col min="8967" max="8967" width="12.75" style="13" customWidth="1"/>
    <col min="8968" max="8968" width="11.58203125" style="13" customWidth="1"/>
    <col min="8969" max="8969" width="8.83203125" style="13" customWidth="1"/>
    <col min="8970" max="9216" width="9" style="13"/>
    <col min="9217" max="9217" width="0.83203125" style="13" customWidth="1"/>
    <col min="9218" max="9218" width="15.08203125" style="13" customWidth="1"/>
    <col min="9219" max="9219" width="43.5" style="13" customWidth="1"/>
    <col min="9220" max="9220" width="6.33203125" style="13" customWidth="1"/>
    <col min="9221" max="9221" width="9.58203125" style="13" customWidth="1"/>
    <col min="9222" max="9222" width="10.58203125" style="13" customWidth="1"/>
    <col min="9223" max="9223" width="12.75" style="13" customWidth="1"/>
    <col min="9224" max="9224" width="11.58203125" style="13" customWidth="1"/>
    <col min="9225" max="9225" width="8.83203125" style="13" customWidth="1"/>
    <col min="9226" max="9472" width="9" style="13"/>
    <col min="9473" max="9473" width="0.83203125" style="13" customWidth="1"/>
    <col min="9474" max="9474" width="15.08203125" style="13" customWidth="1"/>
    <col min="9475" max="9475" width="43.5" style="13" customWidth="1"/>
    <col min="9476" max="9476" width="6.33203125" style="13" customWidth="1"/>
    <col min="9477" max="9477" width="9.58203125" style="13" customWidth="1"/>
    <col min="9478" max="9478" width="10.58203125" style="13" customWidth="1"/>
    <col min="9479" max="9479" width="12.75" style="13" customWidth="1"/>
    <col min="9480" max="9480" width="11.58203125" style="13" customWidth="1"/>
    <col min="9481" max="9481" width="8.83203125" style="13" customWidth="1"/>
    <col min="9482" max="9728" width="9" style="13"/>
    <col min="9729" max="9729" width="0.83203125" style="13" customWidth="1"/>
    <col min="9730" max="9730" width="15.08203125" style="13" customWidth="1"/>
    <col min="9731" max="9731" width="43.5" style="13" customWidth="1"/>
    <col min="9732" max="9732" width="6.33203125" style="13" customWidth="1"/>
    <col min="9733" max="9733" width="9.58203125" style="13" customWidth="1"/>
    <col min="9734" max="9734" width="10.58203125" style="13" customWidth="1"/>
    <col min="9735" max="9735" width="12.75" style="13" customWidth="1"/>
    <col min="9736" max="9736" width="11.58203125" style="13" customWidth="1"/>
    <col min="9737" max="9737" width="8.83203125" style="13" customWidth="1"/>
    <col min="9738" max="9984" width="9" style="13"/>
    <col min="9985" max="9985" width="0.83203125" style="13" customWidth="1"/>
    <col min="9986" max="9986" width="15.08203125" style="13" customWidth="1"/>
    <col min="9987" max="9987" width="43.5" style="13" customWidth="1"/>
    <col min="9988" max="9988" width="6.33203125" style="13" customWidth="1"/>
    <col min="9989" max="9989" width="9.58203125" style="13" customWidth="1"/>
    <col min="9990" max="9990" width="10.58203125" style="13" customWidth="1"/>
    <col min="9991" max="9991" width="12.75" style="13" customWidth="1"/>
    <col min="9992" max="9992" width="11.58203125" style="13" customWidth="1"/>
    <col min="9993" max="9993" width="8.83203125" style="13" customWidth="1"/>
    <col min="9994" max="10240" width="9" style="13"/>
    <col min="10241" max="10241" width="0.83203125" style="13" customWidth="1"/>
    <col min="10242" max="10242" width="15.08203125" style="13" customWidth="1"/>
    <col min="10243" max="10243" width="43.5" style="13" customWidth="1"/>
    <col min="10244" max="10244" width="6.33203125" style="13" customWidth="1"/>
    <col min="10245" max="10245" width="9.58203125" style="13" customWidth="1"/>
    <col min="10246" max="10246" width="10.58203125" style="13" customWidth="1"/>
    <col min="10247" max="10247" width="12.75" style="13" customWidth="1"/>
    <col min="10248" max="10248" width="11.58203125" style="13" customWidth="1"/>
    <col min="10249" max="10249" width="8.83203125" style="13" customWidth="1"/>
    <col min="10250" max="10496" width="9" style="13"/>
    <col min="10497" max="10497" width="0.83203125" style="13" customWidth="1"/>
    <col min="10498" max="10498" width="15.08203125" style="13" customWidth="1"/>
    <col min="10499" max="10499" width="43.5" style="13" customWidth="1"/>
    <col min="10500" max="10500" width="6.33203125" style="13" customWidth="1"/>
    <col min="10501" max="10501" width="9.58203125" style="13" customWidth="1"/>
    <col min="10502" max="10502" width="10.58203125" style="13" customWidth="1"/>
    <col min="10503" max="10503" width="12.75" style="13" customWidth="1"/>
    <col min="10504" max="10504" width="11.58203125" style="13" customWidth="1"/>
    <col min="10505" max="10505" width="8.83203125" style="13" customWidth="1"/>
    <col min="10506" max="10752" width="9" style="13"/>
    <col min="10753" max="10753" width="0.83203125" style="13" customWidth="1"/>
    <col min="10754" max="10754" width="15.08203125" style="13" customWidth="1"/>
    <col min="10755" max="10755" width="43.5" style="13" customWidth="1"/>
    <col min="10756" max="10756" width="6.33203125" style="13" customWidth="1"/>
    <col min="10757" max="10757" width="9.58203125" style="13" customWidth="1"/>
    <col min="10758" max="10758" width="10.58203125" style="13" customWidth="1"/>
    <col min="10759" max="10759" width="12.75" style="13" customWidth="1"/>
    <col min="10760" max="10760" width="11.58203125" style="13" customWidth="1"/>
    <col min="10761" max="10761" width="8.83203125" style="13" customWidth="1"/>
    <col min="10762" max="11008" width="9" style="13"/>
    <col min="11009" max="11009" width="0.83203125" style="13" customWidth="1"/>
    <col min="11010" max="11010" width="15.08203125" style="13" customWidth="1"/>
    <col min="11011" max="11011" width="43.5" style="13" customWidth="1"/>
    <col min="11012" max="11012" width="6.33203125" style="13" customWidth="1"/>
    <col min="11013" max="11013" width="9.58203125" style="13" customWidth="1"/>
    <col min="11014" max="11014" width="10.58203125" style="13" customWidth="1"/>
    <col min="11015" max="11015" width="12.75" style="13" customWidth="1"/>
    <col min="11016" max="11016" width="11.58203125" style="13" customWidth="1"/>
    <col min="11017" max="11017" width="8.83203125" style="13" customWidth="1"/>
    <col min="11018" max="11264" width="9" style="13"/>
    <col min="11265" max="11265" width="0.83203125" style="13" customWidth="1"/>
    <col min="11266" max="11266" width="15.08203125" style="13" customWidth="1"/>
    <col min="11267" max="11267" width="43.5" style="13" customWidth="1"/>
    <col min="11268" max="11268" width="6.33203125" style="13" customWidth="1"/>
    <col min="11269" max="11269" width="9.58203125" style="13" customWidth="1"/>
    <col min="11270" max="11270" width="10.58203125" style="13" customWidth="1"/>
    <col min="11271" max="11271" width="12.75" style="13" customWidth="1"/>
    <col min="11272" max="11272" width="11.58203125" style="13" customWidth="1"/>
    <col min="11273" max="11273" width="8.83203125" style="13" customWidth="1"/>
    <col min="11274" max="11520" width="9" style="13"/>
    <col min="11521" max="11521" width="0.83203125" style="13" customWidth="1"/>
    <col min="11522" max="11522" width="15.08203125" style="13" customWidth="1"/>
    <col min="11523" max="11523" width="43.5" style="13" customWidth="1"/>
    <col min="11524" max="11524" width="6.33203125" style="13" customWidth="1"/>
    <col min="11525" max="11525" width="9.58203125" style="13" customWidth="1"/>
    <col min="11526" max="11526" width="10.58203125" style="13" customWidth="1"/>
    <col min="11527" max="11527" width="12.75" style="13" customWidth="1"/>
    <col min="11528" max="11528" width="11.58203125" style="13" customWidth="1"/>
    <col min="11529" max="11529" width="8.83203125" style="13" customWidth="1"/>
    <col min="11530" max="11776" width="9" style="13"/>
    <col min="11777" max="11777" width="0.83203125" style="13" customWidth="1"/>
    <col min="11778" max="11778" width="15.08203125" style="13" customWidth="1"/>
    <col min="11779" max="11779" width="43.5" style="13" customWidth="1"/>
    <col min="11780" max="11780" width="6.33203125" style="13" customWidth="1"/>
    <col min="11781" max="11781" width="9.58203125" style="13" customWidth="1"/>
    <col min="11782" max="11782" width="10.58203125" style="13" customWidth="1"/>
    <col min="11783" max="11783" width="12.75" style="13" customWidth="1"/>
    <col min="11784" max="11784" width="11.58203125" style="13" customWidth="1"/>
    <col min="11785" max="11785" width="8.83203125" style="13" customWidth="1"/>
    <col min="11786" max="12032" width="9" style="13"/>
    <col min="12033" max="12033" width="0.83203125" style="13" customWidth="1"/>
    <col min="12034" max="12034" width="15.08203125" style="13" customWidth="1"/>
    <col min="12035" max="12035" width="43.5" style="13" customWidth="1"/>
    <col min="12036" max="12036" width="6.33203125" style="13" customWidth="1"/>
    <col min="12037" max="12037" width="9.58203125" style="13" customWidth="1"/>
    <col min="12038" max="12038" width="10.58203125" style="13" customWidth="1"/>
    <col min="12039" max="12039" width="12.75" style="13" customWidth="1"/>
    <col min="12040" max="12040" width="11.58203125" style="13" customWidth="1"/>
    <col min="12041" max="12041" width="8.83203125" style="13" customWidth="1"/>
    <col min="12042" max="12288" width="9" style="13"/>
    <col min="12289" max="12289" width="0.83203125" style="13" customWidth="1"/>
    <col min="12290" max="12290" width="15.08203125" style="13" customWidth="1"/>
    <col min="12291" max="12291" width="43.5" style="13" customWidth="1"/>
    <col min="12292" max="12292" width="6.33203125" style="13" customWidth="1"/>
    <col min="12293" max="12293" width="9.58203125" style="13" customWidth="1"/>
    <col min="12294" max="12294" width="10.58203125" style="13" customWidth="1"/>
    <col min="12295" max="12295" width="12.75" style="13" customWidth="1"/>
    <col min="12296" max="12296" width="11.58203125" style="13" customWidth="1"/>
    <col min="12297" max="12297" width="8.83203125" style="13" customWidth="1"/>
    <col min="12298" max="12544" width="9" style="13"/>
    <col min="12545" max="12545" width="0.83203125" style="13" customWidth="1"/>
    <col min="12546" max="12546" width="15.08203125" style="13" customWidth="1"/>
    <col min="12547" max="12547" width="43.5" style="13" customWidth="1"/>
    <col min="12548" max="12548" width="6.33203125" style="13" customWidth="1"/>
    <col min="12549" max="12549" width="9.58203125" style="13" customWidth="1"/>
    <col min="12550" max="12550" width="10.58203125" style="13" customWidth="1"/>
    <col min="12551" max="12551" width="12.75" style="13" customWidth="1"/>
    <col min="12552" max="12552" width="11.58203125" style="13" customWidth="1"/>
    <col min="12553" max="12553" width="8.83203125" style="13" customWidth="1"/>
    <col min="12554" max="12800" width="9" style="13"/>
    <col min="12801" max="12801" width="0.83203125" style="13" customWidth="1"/>
    <col min="12802" max="12802" width="15.08203125" style="13" customWidth="1"/>
    <col min="12803" max="12803" width="43.5" style="13" customWidth="1"/>
    <col min="12804" max="12804" width="6.33203125" style="13" customWidth="1"/>
    <col min="12805" max="12805" width="9.58203125" style="13" customWidth="1"/>
    <col min="12806" max="12806" width="10.58203125" style="13" customWidth="1"/>
    <col min="12807" max="12807" width="12.75" style="13" customWidth="1"/>
    <col min="12808" max="12808" width="11.58203125" style="13" customWidth="1"/>
    <col min="12809" max="12809" width="8.83203125" style="13" customWidth="1"/>
    <col min="12810" max="13056" width="9" style="13"/>
    <col min="13057" max="13057" width="0.83203125" style="13" customWidth="1"/>
    <col min="13058" max="13058" width="15.08203125" style="13" customWidth="1"/>
    <col min="13059" max="13059" width="43.5" style="13" customWidth="1"/>
    <col min="13060" max="13060" width="6.33203125" style="13" customWidth="1"/>
    <col min="13061" max="13061" width="9.58203125" style="13" customWidth="1"/>
    <col min="13062" max="13062" width="10.58203125" style="13" customWidth="1"/>
    <col min="13063" max="13063" width="12.75" style="13" customWidth="1"/>
    <col min="13064" max="13064" width="11.58203125" style="13" customWidth="1"/>
    <col min="13065" max="13065" width="8.83203125" style="13" customWidth="1"/>
    <col min="13066" max="13312" width="9" style="13"/>
    <col min="13313" max="13313" width="0.83203125" style="13" customWidth="1"/>
    <col min="13314" max="13314" width="15.08203125" style="13" customWidth="1"/>
    <col min="13315" max="13315" width="43.5" style="13" customWidth="1"/>
    <col min="13316" max="13316" width="6.33203125" style="13" customWidth="1"/>
    <col min="13317" max="13317" width="9.58203125" style="13" customWidth="1"/>
    <col min="13318" max="13318" width="10.58203125" style="13" customWidth="1"/>
    <col min="13319" max="13319" width="12.75" style="13" customWidth="1"/>
    <col min="13320" max="13320" width="11.58203125" style="13" customWidth="1"/>
    <col min="13321" max="13321" width="8.83203125" style="13" customWidth="1"/>
    <col min="13322" max="13568" width="9" style="13"/>
    <col min="13569" max="13569" width="0.83203125" style="13" customWidth="1"/>
    <col min="13570" max="13570" width="15.08203125" style="13" customWidth="1"/>
    <col min="13571" max="13571" width="43.5" style="13" customWidth="1"/>
    <col min="13572" max="13572" width="6.33203125" style="13" customWidth="1"/>
    <col min="13573" max="13573" width="9.58203125" style="13" customWidth="1"/>
    <col min="13574" max="13574" width="10.58203125" style="13" customWidth="1"/>
    <col min="13575" max="13575" width="12.75" style="13" customWidth="1"/>
    <col min="13576" max="13576" width="11.58203125" style="13" customWidth="1"/>
    <col min="13577" max="13577" width="8.83203125" style="13" customWidth="1"/>
    <col min="13578" max="13824" width="9" style="13"/>
    <col min="13825" max="13825" width="0.83203125" style="13" customWidth="1"/>
    <col min="13826" max="13826" width="15.08203125" style="13" customWidth="1"/>
    <col min="13827" max="13827" width="43.5" style="13" customWidth="1"/>
    <col min="13828" max="13828" width="6.33203125" style="13" customWidth="1"/>
    <col min="13829" max="13829" width="9.58203125" style="13" customWidth="1"/>
    <col min="13830" max="13830" width="10.58203125" style="13" customWidth="1"/>
    <col min="13831" max="13831" width="12.75" style="13" customWidth="1"/>
    <col min="13832" max="13832" width="11.58203125" style="13" customWidth="1"/>
    <col min="13833" max="13833" width="8.83203125" style="13" customWidth="1"/>
    <col min="13834" max="14080" width="9" style="13"/>
    <col min="14081" max="14081" width="0.83203125" style="13" customWidth="1"/>
    <col min="14082" max="14082" width="15.08203125" style="13" customWidth="1"/>
    <col min="14083" max="14083" width="43.5" style="13" customWidth="1"/>
    <col min="14084" max="14084" width="6.33203125" style="13" customWidth="1"/>
    <col min="14085" max="14085" width="9.58203125" style="13" customWidth="1"/>
    <col min="14086" max="14086" width="10.58203125" style="13" customWidth="1"/>
    <col min="14087" max="14087" width="12.75" style="13" customWidth="1"/>
    <col min="14088" max="14088" width="11.58203125" style="13" customWidth="1"/>
    <col min="14089" max="14089" width="8.83203125" style="13" customWidth="1"/>
    <col min="14090" max="14336" width="9" style="13"/>
    <col min="14337" max="14337" width="0.83203125" style="13" customWidth="1"/>
    <col min="14338" max="14338" width="15.08203125" style="13" customWidth="1"/>
    <col min="14339" max="14339" width="43.5" style="13" customWidth="1"/>
    <col min="14340" max="14340" width="6.33203125" style="13" customWidth="1"/>
    <col min="14341" max="14341" width="9.58203125" style="13" customWidth="1"/>
    <col min="14342" max="14342" width="10.58203125" style="13" customWidth="1"/>
    <col min="14343" max="14343" width="12.75" style="13" customWidth="1"/>
    <col min="14344" max="14344" width="11.58203125" style="13" customWidth="1"/>
    <col min="14345" max="14345" width="8.83203125" style="13" customWidth="1"/>
    <col min="14346" max="14592" width="9" style="13"/>
    <col min="14593" max="14593" width="0.83203125" style="13" customWidth="1"/>
    <col min="14594" max="14594" width="15.08203125" style="13" customWidth="1"/>
    <col min="14595" max="14595" width="43.5" style="13" customWidth="1"/>
    <col min="14596" max="14596" width="6.33203125" style="13" customWidth="1"/>
    <col min="14597" max="14597" width="9.58203125" style="13" customWidth="1"/>
    <col min="14598" max="14598" width="10.58203125" style="13" customWidth="1"/>
    <col min="14599" max="14599" width="12.75" style="13" customWidth="1"/>
    <col min="14600" max="14600" width="11.58203125" style="13" customWidth="1"/>
    <col min="14601" max="14601" width="8.83203125" style="13" customWidth="1"/>
    <col min="14602" max="14848" width="9" style="13"/>
    <col min="14849" max="14849" width="0.83203125" style="13" customWidth="1"/>
    <col min="14850" max="14850" width="15.08203125" style="13" customWidth="1"/>
    <col min="14851" max="14851" width="43.5" style="13" customWidth="1"/>
    <col min="14852" max="14852" width="6.33203125" style="13" customWidth="1"/>
    <col min="14853" max="14853" width="9.58203125" style="13" customWidth="1"/>
    <col min="14854" max="14854" width="10.58203125" style="13" customWidth="1"/>
    <col min="14855" max="14855" width="12.75" style="13" customWidth="1"/>
    <col min="14856" max="14856" width="11.58203125" style="13" customWidth="1"/>
    <col min="14857" max="14857" width="8.83203125" style="13" customWidth="1"/>
    <col min="14858" max="15104" width="9" style="13"/>
    <col min="15105" max="15105" width="0.83203125" style="13" customWidth="1"/>
    <col min="15106" max="15106" width="15.08203125" style="13" customWidth="1"/>
    <col min="15107" max="15107" width="43.5" style="13" customWidth="1"/>
    <col min="15108" max="15108" width="6.33203125" style="13" customWidth="1"/>
    <col min="15109" max="15109" width="9.58203125" style="13" customWidth="1"/>
    <col min="15110" max="15110" width="10.58203125" style="13" customWidth="1"/>
    <col min="15111" max="15111" width="12.75" style="13" customWidth="1"/>
    <col min="15112" max="15112" width="11.58203125" style="13" customWidth="1"/>
    <col min="15113" max="15113" width="8.83203125" style="13" customWidth="1"/>
    <col min="15114" max="15360" width="9" style="13"/>
    <col min="15361" max="15361" width="0.83203125" style="13" customWidth="1"/>
    <col min="15362" max="15362" width="15.08203125" style="13" customWidth="1"/>
    <col min="15363" max="15363" width="43.5" style="13" customWidth="1"/>
    <col min="15364" max="15364" width="6.33203125" style="13" customWidth="1"/>
    <col min="15365" max="15365" width="9.58203125" style="13" customWidth="1"/>
    <col min="15366" max="15366" width="10.58203125" style="13" customWidth="1"/>
    <col min="15367" max="15367" width="12.75" style="13" customWidth="1"/>
    <col min="15368" max="15368" width="11.58203125" style="13" customWidth="1"/>
    <col min="15369" max="15369" width="8.83203125" style="13" customWidth="1"/>
    <col min="15370" max="15616" width="9" style="13"/>
    <col min="15617" max="15617" width="0.83203125" style="13" customWidth="1"/>
    <col min="15618" max="15618" width="15.08203125" style="13" customWidth="1"/>
    <col min="15619" max="15619" width="43.5" style="13" customWidth="1"/>
    <col min="15620" max="15620" width="6.33203125" style="13" customWidth="1"/>
    <col min="15621" max="15621" width="9.58203125" style="13" customWidth="1"/>
    <col min="15622" max="15622" width="10.58203125" style="13" customWidth="1"/>
    <col min="15623" max="15623" width="12.75" style="13" customWidth="1"/>
    <col min="15624" max="15624" width="11.58203125" style="13" customWidth="1"/>
    <col min="15625" max="15625" width="8.83203125" style="13" customWidth="1"/>
    <col min="15626" max="15872" width="9" style="13"/>
    <col min="15873" max="15873" width="0.83203125" style="13" customWidth="1"/>
    <col min="15874" max="15874" width="15.08203125" style="13" customWidth="1"/>
    <col min="15875" max="15875" width="43.5" style="13" customWidth="1"/>
    <col min="15876" max="15876" width="6.33203125" style="13" customWidth="1"/>
    <col min="15877" max="15877" width="9.58203125" style="13" customWidth="1"/>
    <col min="15878" max="15878" width="10.58203125" style="13" customWidth="1"/>
    <col min="15879" max="15879" width="12.75" style="13" customWidth="1"/>
    <col min="15880" max="15880" width="11.58203125" style="13" customWidth="1"/>
    <col min="15881" max="15881" width="8.83203125" style="13" customWidth="1"/>
    <col min="15882" max="16128" width="9" style="13"/>
    <col min="16129" max="16129" width="0.83203125" style="13" customWidth="1"/>
    <col min="16130" max="16130" width="15.08203125" style="13" customWidth="1"/>
    <col min="16131" max="16131" width="43.5" style="13" customWidth="1"/>
    <col min="16132" max="16132" width="6.33203125" style="13" customWidth="1"/>
    <col min="16133" max="16133" width="9.58203125" style="13" customWidth="1"/>
    <col min="16134" max="16134" width="10.58203125" style="13" customWidth="1"/>
    <col min="16135" max="16135" width="12.75" style="13" customWidth="1"/>
    <col min="16136" max="16136" width="11.58203125" style="13" customWidth="1"/>
    <col min="16137" max="16137" width="8.83203125" style="13" customWidth="1"/>
    <col min="16138" max="16384" width="9" style="13"/>
  </cols>
  <sheetData>
    <row r="1" spans="1:9" ht="6" customHeight="1" thickBot="1"/>
    <row r="2" spans="1:9" s="2" customFormat="1" ht="36.5" thickTop="1">
      <c r="B2" s="115" t="s">
        <v>7</v>
      </c>
      <c r="C2" s="116"/>
      <c r="D2" s="116"/>
      <c r="E2" s="116"/>
      <c r="F2" s="116"/>
      <c r="G2" s="116"/>
      <c r="H2" s="117"/>
      <c r="I2" s="1"/>
    </row>
    <row r="3" spans="1:9" s="4" customFormat="1" ht="17.25" customHeight="1" thickBot="1">
      <c r="B3" s="118" t="s">
        <v>6</v>
      </c>
      <c r="C3" s="119"/>
      <c r="D3" s="119"/>
      <c r="E3" s="119"/>
      <c r="F3" s="119"/>
      <c r="G3" s="119"/>
      <c r="H3" s="120"/>
      <c r="I3" s="3"/>
    </row>
    <row r="4" spans="1:9" s="5" customFormat="1" ht="11.25" customHeight="1" thickTop="1">
      <c r="B4" s="152"/>
      <c r="C4" s="153"/>
      <c r="D4" s="154"/>
      <c r="E4" s="155"/>
      <c r="F4" s="155"/>
      <c r="G4" s="156"/>
      <c r="H4" s="157"/>
    </row>
    <row r="5" spans="1:9" s="5" customFormat="1" ht="21" customHeight="1">
      <c r="B5" s="20" t="s">
        <v>0</v>
      </c>
      <c r="C5" s="147" t="s">
        <v>30</v>
      </c>
      <c r="D5" s="121" t="s">
        <v>25</v>
      </c>
      <c r="E5" s="121"/>
      <c r="F5" s="122" t="s">
        <v>26</v>
      </c>
      <c r="G5" s="123"/>
      <c r="H5" s="124"/>
      <c r="I5" s="6"/>
    </row>
    <row r="6" spans="1:9" s="5" customFormat="1" ht="21" customHeight="1">
      <c r="B6" s="21" t="s">
        <v>1</v>
      </c>
      <c r="C6" s="148"/>
      <c r="D6" s="121" t="s">
        <v>8</v>
      </c>
      <c r="E6" s="121"/>
      <c r="F6" s="131" t="s">
        <v>24</v>
      </c>
      <c r="G6" s="131"/>
      <c r="H6" s="132"/>
    </row>
    <row r="7" spans="1:9" s="5" customFormat="1" ht="21" customHeight="1">
      <c r="B7" s="22" t="s">
        <v>16</v>
      </c>
      <c r="C7" s="149"/>
      <c r="D7" s="121" t="s">
        <v>10</v>
      </c>
      <c r="E7" s="121"/>
      <c r="F7" s="133" t="s">
        <v>27</v>
      </c>
      <c r="G7" s="133"/>
      <c r="H7" s="134"/>
    </row>
    <row r="8" spans="1:9" s="8" customFormat="1" ht="21" customHeight="1">
      <c r="B8" s="22" t="s">
        <v>32</v>
      </c>
      <c r="C8" s="150"/>
      <c r="D8" s="121" t="s">
        <v>2</v>
      </c>
      <c r="E8" s="121"/>
      <c r="F8" s="136" t="s">
        <v>28</v>
      </c>
      <c r="G8" s="137"/>
      <c r="H8" s="138"/>
      <c r="I8" s="7"/>
    </row>
    <row r="9" spans="1:9" s="8" customFormat="1" ht="21" customHeight="1">
      <c r="B9" s="22" t="s">
        <v>17</v>
      </c>
      <c r="C9" s="150"/>
      <c r="D9" s="139" t="s">
        <v>9</v>
      </c>
      <c r="E9" s="140"/>
      <c r="F9" s="125" t="s">
        <v>14</v>
      </c>
      <c r="G9" s="126"/>
      <c r="H9" s="127"/>
      <c r="I9" s="7"/>
    </row>
    <row r="10" spans="1:9" s="8" customFormat="1" ht="21" customHeight="1">
      <c r="B10" s="22"/>
      <c r="C10" s="150"/>
      <c r="D10" s="121" t="s">
        <v>12</v>
      </c>
      <c r="E10" s="121"/>
      <c r="F10" s="141" t="s">
        <v>15</v>
      </c>
      <c r="G10" s="137"/>
      <c r="H10" s="138"/>
      <c r="I10" s="6"/>
    </row>
    <row r="11" spans="1:9" s="8" customFormat="1" ht="21" customHeight="1">
      <c r="B11" s="25"/>
      <c r="C11" s="146"/>
      <c r="D11" s="139" t="s">
        <v>13</v>
      </c>
      <c r="E11" s="140"/>
      <c r="F11" s="125" t="s">
        <v>29</v>
      </c>
      <c r="G11" s="126"/>
      <c r="H11" s="127"/>
    </row>
    <row r="12" spans="1:9" s="8" customFormat="1" ht="31.5" customHeight="1" thickBot="1">
      <c r="A12" s="146"/>
      <c r="B12" s="158" t="s">
        <v>5</v>
      </c>
      <c r="C12" s="135" t="s">
        <v>31</v>
      </c>
      <c r="D12" s="135"/>
      <c r="E12" s="150"/>
      <c r="F12" s="151"/>
      <c r="G12" s="15"/>
      <c r="H12" s="23"/>
    </row>
    <row r="13" spans="1:9" s="8" customFormat="1" ht="43.5" customHeight="1" thickBot="1">
      <c r="A13" s="146"/>
      <c r="B13" s="167" t="s">
        <v>206</v>
      </c>
      <c r="C13" s="128">
        <f>H22+D23</f>
        <v>140000000</v>
      </c>
      <c r="D13" s="129"/>
      <c r="E13" s="129"/>
      <c r="F13" s="129"/>
      <c r="G13" s="129"/>
      <c r="H13" s="130"/>
    </row>
    <row r="14" spans="1:9" s="8" customFormat="1" ht="5.25" customHeight="1">
      <c r="B14" s="24"/>
      <c r="C14" s="17"/>
      <c r="D14" s="18"/>
      <c r="E14" s="19"/>
      <c r="F14" s="18"/>
      <c r="G14" s="16"/>
      <c r="H14" s="33"/>
    </row>
    <row r="15" spans="1:9" s="10" customFormat="1" ht="16.5" customHeight="1">
      <c r="A15" s="142"/>
      <c r="B15" s="159" t="s">
        <v>4</v>
      </c>
      <c r="C15" s="27" t="s">
        <v>11</v>
      </c>
      <c r="D15" s="28" t="s">
        <v>21</v>
      </c>
      <c r="E15" s="27" t="s">
        <v>20</v>
      </c>
      <c r="F15" s="31" t="s">
        <v>22</v>
      </c>
      <c r="G15" s="31" t="s">
        <v>23</v>
      </c>
      <c r="H15" s="34" t="s">
        <v>19</v>
      </c>
      <c r="I15" s="9"/>
    </row>
    <row r="16" spans="1:9" s="10" customFormat="1" ht="16.5" customHeight="1">
      <c r="A16" s="142"/>
      <c r="B16" s="160" t="s">
        <v>33</v>
      </c>
      <c r="C16" s="27" t="s">
        <v>201</v>
      </c>
      <c r="D16" s="29" t="s">
        <v>34</v>
      </c>
      <c r="E16" s="30">
        <v>1</v>
      </c>
      <c r="F16" s="32">
        <v>2</v>
      </c>
      <c r="G16" s="32">
        <v>6000000</v>
      </c>
      <c r="H16" s="35">
        <f>G16*F16*E16</f>
        <v>12000000</v>
      </c>
      <c r="I16" s="9"/>
    </row>
    <row r="17" spans="1:9" s="10" customFormat="1" ht="16.5" customHeight="1">
      <c r="A17" s="142"/>
      <c r="B17" s="160"/>
      <c r="C17" s="27" t="s">
        <v>202</v>
      </c>
      <c r="D17" s="29" t="s">
        <v>204</v>
      </c>
      <c r="E17" s="30">
        <v>1</v>
      </c>
      <c r="F17" s="32">
        <v>4</v>
      </c>
      <c r="G17" s="32">
        <v>8000000</v>
      </c>
      <c r="H17" s="35">
        <f>G17*F17*E17</f>
        <v>32000000</v>
      </c>
      <c r="I17" s="9"/>
    </row>
    <row r="18" spans="1:9" s="11" customFormat="1" ht="23.25" customHeight="1">
      <c r="A18" s="143"/>
      <c r="B18" s="160"/>
      <c r="C18" s="27" t="s">
        <v>203</v>
      </c>
      <c r="D18" s="29" t="s">
        <v>204</v>
      </c>
      <c r="E18" s="30">
        <v>1</v>
      </c>
      <c r="F18" s="32">
        <v>4</v>
      </c>
      <c r="G18" s="32">
        <v>7000000</v>
      </c>
      <c r="H18" s="35">
        <f t="shared" ref="H18:H21" si="0">G18*F18*E18</f>
        <v>28000000</v>
      </c>
      <c r="I18" s="26"/>
    </row>
    <row r="19" spans="1:9" s="11" customFormat="1" ht="23.25" customHeight="1">
      <c r="A19" s="143"/>
      <c r="B19" s="160"/>
      <c r="C19" s="27" t="s">
        <v>203</v>
      </c>
      <c r="D19" s="29" t="s">
        <v>34</v>
      </c>
      <c r="E19" s="30">
        <v>1</v>
      </c>
      <c r="F19" s="32">
        <v>4</v>
      </c>
      <c r="G19" s="32">
        <v>6000000</v>
      </c>
      <c r="H19" s="35">
        <f t="shared" si="0"/>
        <v>24000000</v>
      </c>
      <c r="I19" s="26"/>
    </row>
    <row r="20" spans="1:9" s="11" customFormat="1" ht="23.25" customHeight="1">
      <c r="A20" s="143"/>
      <c r="B20" s="160"/>
      <c r="C20" s="27" t="s">
        <v>203</v>
      </c>
      <c r="D20" s="29" t="s">
        <v>34</v>
      </c>
      <c r="E20" s="30">
        <v>1</v>
      </c>
      <c r="F20" s="32">
        <v>4</v>
      </c>
      <c r="G20" s="32">
        <v>6000000</v>
      </c>
      <c r="H20" s="35">
        <f t="shared" ref="H20" si="1">G20*F20*E20</f>
        <v>24000000</v>
      </c>
      <c r="I20" s="26"/>
    </row>
    <row r="21" spans="1:9" s="12" customFormat="1" ht="20.25" customHeight="1">
      <c r="A21" s="144"/>
      <c r="B21" s="160"/>
      <c r="C21" s="27" t="s">
        <v>203</v>
      </c>
      <c r="D21" s="29" t="s">
        <v>34</v>
      </c>
      <c r="E21" s="30">
        <v>1</v>
      </c>
      <c r="F21" s="32">
        <v>4</v>
      </c>
      <c r="G21" s="32">
        <v>6000000</v>
      </c>
      <c r="H21" s="35">
        <f t="shared" si="0"/>
        <v>24000000</v>
      </c>
    </row>
    <row r="22" spans="1:9" ht="16">
      <c r="B22" s="161" t="s">
        <v>18</v>
      </c>
      <c r="C22" s="145"/>
      <c r="D22" s="108"/>
      <c r="E22" s="108">
        <f>SUM(E16:E21)</f>
        <v>6</v>
      </c>
      <c r="F22" s="108">
        <f>SUM(F16:F21)</f>
        <v>22</v>
      </c>
      <c r="G22" s="108"/>
      <c r="H22" s="162">
        <f>SUM(H16:H21)</f>
        <v>144000000</v>
      </c>
    </row>
    <row r="23" spans="1:9" ht="17" customHeight="1">
      <c r="B23" s="161" t="s">
        <v>205</v>
      </c>
      <c r="C23" s="145"/>
      <c r="D23" s="165">
        <v>-4000000</v>
      </c>
      <c r="E23" s="165"/>
      <c r="F23" s="165"/>
      <c r="G23" s="165"/>
      <c r="H23" s="166"/>
    </row>
    <row r="24" spans="1:9">
      <c r="B24" s="109" t="s">
        <v>3</v>
      </c>
      <c r="C24" s="111"/>
      <c r="D24" s="111"/>
      <c r="E24" s="111"/>
      <c r="F24" s="111"/>
      <c r="G24" s="111"/>
      <c r="H24" s="112"/>
    </row>
    <row r="25" spans="1:9" ht="14.5" thickBot="1">
      <c r="B25" s="110"/>
      <c r="C25" s="113"/>
      <c r="D25" s="113"/>
      <c r="E25" s="113"/>
      <c r="F25" s="113"/>
      <c r="G25" s="113"/>
      <c r="H25" s="114"/>
    </row>
    <row r="26" spans="1:9" ht="14.5" thickTop="1"/>
  </sheetData>
  <mergeCells count="24">
    <mergeCell ref="F9:H9"/>
    <mergeCell ref="C13:H13"/>
    <mergeCell ref="F6:H6"/>
    <mergeCell ref="F7:H7"/>
    <mergeCell ref="C12:D12"/>
    <mergeCell ref="D8:E8"/>
    <mergeCell ref="F8:H8"/>
    <mergeCell ref="D10:E10"/>
    <mergeCell ref="D11:E11"/>
    <mergeCell ref="F11:H11"/>
    <mergeCell ref="F10:H10"/>
    <mergeCell ref="D9:E9"/>
    <mergeCell ref="B2:H2"/>
    <mergeCell ref="B3:H3"/>
    <mergeCell ref="D5:E5"/>
    <mergeCell ref="D6:E6"/>
    <mergeCell ref="D7:E7"/>
    <mergeCell ref="F5:H5"/>
    <mergeCell ref="B16:B21"/>
    <mergeCell ref="B23:C23"/>
    <mergeCell ref="D23:H23"/>
    <mergeCell ref="B24:B25"/>
    <mergeCell ref="B22:C22"/>
    <mergeCell ref="C24:H25"/>
  </mergeCells>
  <phoneticPr fontId="7" type="noConversion"/>
  <hyperlinks>
    <hyperlink ref="F10" r:id="rId1" xr:uid="{00000000-0004-0000-0000-000000000000}"/>
  </hyperlinks>
  <printOptions horizontalCentered="1"/>
  <pageMargins left="0.11811023622047245" right="0.11811023622047245" top="0.4" bottom="0.15748031496062992" header="0.23622047244094491" footer="0.18"/>
  <pageSetup paperSize="9" scale="85" orientation="landscape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1025" r:id="rId5" name="Control 1">
          <controlPr defaultSize="0" r:id="rId6">
            <anchor moveWithCells="1">
              <from>
                <xdr:col>1</xdr:col>
                <xdr:colOff>1568450</xdr:colOff>
                <xdr:row>20</xdr:row>
                <xdr:rowOff>234950</xdr:rowOff>
              </from>
              <to>
                <xdr:col>2</xdr:col>
                <xdr:colOff>641350</xdr:colOff>
                <xdr:row>21</xdr:row>
                <xdr:rowOff>184150</xdr:rowOff>
              </to>
            </anchor>
          </controlPr>
        </control>
      </mc:Choice>
      <mc:Fallback>
        <control shapeId="1025" r:id="rId5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855EF-B068-4DC5-9C84-1294507E6FD6}">
  <dimension ref="A1:T75"/>
  <sheetViews>
    <sheetView topLeftCell="I1" zoomScale="85" zoomScaleNormal="85" workbookViewId="0">
      <pane ySplit="1" topLeftCell="A2" activePane="bottomLeft" state="frozen"/>
      <selection pane="bottomLeft" activeCell="O75" sqref="O75"/>
    </sheetView>
  </sheetViews>
  <sheetFormatPr defaultColWidth="9" defaultRowHeight="20.149999999999999" customHeight="1"/>
  <cols>
    <col min="1" max="1" width="10.25" style="40" bestFit="1" customWidth="1"/>
    <col min="2" max="2" width="7.08203125" style="93" hidden="1" customWidth="1"/>
    <col min="3" max="3" width="20.33203125" style="52" customWidth="1"/>
    <col min="4" max="4" width="6.33203125" style="93" hidden="1" customWidth="1"/>
    <col min="5" max="5" width="19.08203125" style="52" bestFit="1" customWidth="1"/>
    <col min="6" max="6" width="6.75" style="93" hidden="1" customWidth="1"/>
    <col min="7" max="7" width="59" style="94" customWidth="1"/>
    <col min="8" max="8" width="7.08203125" style="95" hidden="1" customWidth="1"/>
    <col min="9" max="9" width="7.5" style="94" bestFit="1" customWidth="1"/>
    <col min="10" max="10" width="6.33203125" style="40" bestFit="1" customWidth="1"/>
    <col min="11" max="11" width="7.08203125" style="52" customWidth="1"/>
    <col min="12" max="12" width="6.5" style="93" hidden="1" customWidth="1"/>
    <col min="13" max="13" width="18.5" style="52" customWidth="1"/>
    <col min="14" max="14" width="82.25" style="52" customWidth="1"/>
    <col min="15" max="15" width="11.83203125" style="40" bestFit="1" customWidth="1"/>
    <col min="16" max="17" width="9" style="52"/>
    <col min="18" max="18" width="10.58203125" style="52" bestFit="1" customWidth="1"/>
    <col min="19" max="16384" width="9" style="52"/>
  </cols>
  <sheetData>
    <row r="1" spans="1:20" s="40" customFormat="1" ht="20.149999999999999" customHeight="1">
      <c r="A1" s="36" t="s">
        <v>35</v>
      </c>
      <c r="B1" s="37" t="s">
        <v>36</v>
      </c>
      <c r="C1" s="36" t="s">
        <v>37</v>
      </c>
      <c r="D1" s="37" t="s">
        <v>36</v>
      </c>
      <c r="E1" s="36" t="s">
        <v>38</v>
      </c>
      <c r="F1" s="37" t="s">
        <v>36</v>
      </c>
      <c r="G1" s="38" t="s">
        <v>39</v>
      </c>
      <c r="H1" s="39" t="s">
        <v>36</v>
      </c>
      <c r="I1" s="38" t="s">
        <v>40</v>
      </c>
      <c r="J1" s="36" t="s">
        <v>41</v>
      </c>
      <c r="K1" s="36" t="s">
        <v>42</v>
      </c>
      <c r="L1" s="37" t="s">
        <v>36</v>
      </c>
      <c r="M1" s="36" t="s">
        <v>43</v>
      </c>
      <c r="N1" s="36" t="s">
        <v>44</v>
      </c>
      <c r="O1" s="36" t="s">
        <v>45</v>
      </c>
      <c r="Q1" s="46" t="s">
        <v>185</v>
      </c>
      <c r="R1" s="164">
        <v>140000000</v>
      </c>
      <c r="S1" s="46" t="s">
        <v>189</v>
      </c>
    </row>
    <row r="2" spans="1:20" s="41" customFormat="1" ht="20.149999999999999" customHeight="1">
      <c r="A2" s="41" t="s">
        <v>46</v>
      </c>
      <c r="N2" s="104" t="s">
        <v>199</v>
      </c>
      <c r="O2" s="41">
        <v>10</v>
      </c>
      <c r="P2" s="163"/>
      <c r="Q2" s="41" t="s">
        <v>186</v>
      </c>
      <c r="R2" s="41">
        <v>80</v>
      </c>
      <c r="S2" s="41" t="s">
        <v>188</v>
      </c>
      <c r="T2" s="103"/>
    </row>
    <row r="3" spans="1:20" s="42" customFormat="1" ht="20.149999999999999" customHeight="1">
      <c r="A3" s="41" t="s">
        <v>47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104" t="s">
        <v>198</v>
      </c>
      <c r="O3" s="41">
        <v>10</v>
      </c>
      <c r="Q3" s="41" t="s">
        <v>191</v>
      </c>
      <c r="R3" s="41">
        <f>R5*R2</f>
        <v>400</v>
      </c>
      <c r="S3" s="41" t="s">
        <v>192</v>
      </c>
    </row>
    <row r="4" spans="1:20" s="42" customFormat="1" ht="29">
      <c r="A4" s="41" t="s">
        <v>48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105" t="s">
        <v>195</v>
      </c>
      <c r="O4" s="41">
        <v>60</v>
      </c>
      <c r="Q4" s="46" t="s">
        <v>193</v>
      </c>
      <c r="R4" s="46">
        <f>R3/20</f>
        <v>20</v>
      </c>
      <c r="S4" s="46" t="s">
        <v>194</v>
      </c>
    </row>
    <row r="5" spans="1:20" s="40" customFormat="1" ht="20.149999999999999" customHeight="1">
      <c r="A5" s="41" t="s">
        <v>49</v>
      </c>
      <c r="B5" s="44" t="s">
        <v>50</v>
      </c>
      <c r="C5" s="41"/>
      <c r="D5" s="44" t="s">
        <v>51</v>
      </c>
      <c r="E5" s="41"/>
      <c r="F5" s="44" t="s">
        <v>51</v>
      </c>
      <c r="G5" s="43"/>
      <c r="H5" s="45" t="s">
        <v>51</v>
      </c>
      <c r="I5" s="43" t="s">
        <v>52</v>
      </c>
      <c r="J5" s="41"/>
      <c r="K5" s="46"/>
      <c r="L5" s="47" t="s">
        <v>53</v>
      </c>
      <c r="M5" s="46" t="str">
        <f>CONCATENATE("AG", B5,D5,F5,H5,L6)</f>
        <v>AG01000000000</v>
      </c>
      <c r="N5" s="48" t="s">
        <v>54</v>
      </c>
      <c r="O5" s="46"/>
      <c r="Q5" s="41" t="s">
        <v>187</v>
      </c>
      <c r="R5" s="41">
        <v>5</v>
      </c>
      <c r="S5" s="41" t="s">
        <v>190</v>
      </c>
    </row>
    <row r="6" spans="1:20" s="40" customFormat="1" ht="20.149999999999999" customHeight="1">
      <c r="A6" s="41" t="s">
        <v>55</v>
      </c>
      <c r="B6" s="44" t="s">
        <v>56</v>
      </c>
      <c r="C6" s="41"/>
      <c r="D6" s="44" t="s">
        <v>51</v>
      </c>
      <c r="E6" s="41"/>
      <c r="F6" s="44" t="s">
        <v>51</v>
      </c>
      <c r="G6" s="43"/>
      <c r="H6" s="45" t="s">
        <v>51</v>
      </c>
      <c r="I6" s="43"/>
      <c r="J6" s="41"/>
      <c r="K6" s="46"/>
      <c r="L6" s="49" t="s">
        <v>53</v>
      </c>
      <c r="M6" s="46" t="str">
        <f>CONCATENATE("AG", B6,D6,F6,H6,L6)</f>
        <v>AG02000000000</v>
      </c>
      <c r="N6" s="50" t="s">
        <v>57</v>
      </c>
      <c r="O6" s="46">
        <v>5</v>
      </c>
    </row>
    <row r="7" spans="1:20" ht="20.149999999999999" customHeight="1">
      <c r="A7" s="41" t="s">
        <v>58</v>
      </c>
      <c r="B7" s="44" t="s">
        <v>59</v>
      </c>
      <c r="C7" s="51" t="s">
        <v>60</v>
      </c>
      <c r="D7" s="44" t="s">
        <v>50</v>
      </c>
      <c r="E7" s="41"/>
      <c r="F7" s="44" t="s">
        <v>51</v>
      </c>
      <c r="G7" s="43"/>
      <c r="H7" s="45" t="s">
        <v>51</v>
      </c>
      <c r="I7" s="43"/>
      <c r="J7" s="41"/>
      <c r="K7" s="46"/>
      <c r="L7" s="49" t="s">
        <v>53</v>
      </c>
      <c r="M7" s="46" t="str">
        <f>CONCATENATE("AG", B7,D7,F7,H7,L7)</f>
        <v>AG03010000000</v>
      </c>
      <c r="N7" s="48" t="s">
        <v>61</v>
      </c>
      <c r="O7" s="46">
        <v>10</v>
      </c>
    </row>
    <row r="8" spans="1:20" ht="20.149999999999999" customHeight="1">
      <c r="A8" s="53" t="s">
        <v>62</v>
      </c>
      <c r="B8" s="44" t="s">
        <v>63</v>
      </c>
      <c r="C8" s="54" t="s">
        <v>64</v>
      </c>
      <c r="D8" s="55" t="s">
        <v>56</v>
      </c>
      <c r="E8" s="56"/>
      <c r="F8" s="55" t="s">
        <v>51</v>
      </c>
      <c r="G8" s="43"/>
      <c r="H8" s="45" t="s">
        <v>51</v>
      </c>
      <c r="I8" s="43"/>
      <c r="J8" s="41"/>
      <c r="K8" s="46"/>
      <c r="L8" s="49" t="s">
        <v>53</v>
      </c>
      <c r="M8" s="46" t="str">
        <f>CONCATENATE("AG", B8,D8,F8,H8,L8)</f>
        <v>AG04020000000</v>
      </c>
      <c r="N8" s="48"/>
      <c r="O8" s="46">
        <v>1</v>
      </c>
    </row>
    <row r="9" spans="1:20" ht="20.149999999999999" customHeight="1">
      <c r="A9" s="57"/>
      <c r="B9" s="44"/>
      <c r="C9" s="58" t="s">
        <v>65</v>
      </c>
      <c r="D9" s="59" t="s">
        <v>66</v>
      </c>
      <c r="E9" s="54" t="s">
        <v>67</v>
      </c>
      <c r="F9" s="55" t="s">
        <v>50</v>
      </c>
      <c r="G9" s="60"/>
      <c r="H9" s="45" t="s">
        <v>51</v>
      </c>
      <c r="I9" s="60"/>
      <c r="J9" s="41"/>
      <c r="K9" s="48"/>
      <c r="L9" s="49" t="s">
        <v>53</v>
      </c>
      <c r="M9" s="46" t="str">
        <f>CONCATENATE("AG", B8,D9,F9,H9,L9)</f>
        <v>AG04030100000</v>
      </c>
      <c r="N9" s="48"/>
      <c r="O9" s="46">
        <v>5</v>
      </c>
    </row>
    <row r="10" spans="1:20" ht="20.149999999999999" customHeight="1">
      <c r="A10" s="57"/>
      <c r="B10" s="44"/>
      <c r="C10" s="61"/>
      <c r="D10" s="62"/>
      <c r="E10" s="54" t="s">
        <v>68</v>
      </c>
      <c r="F10" s="55" t="s">
        <v>56</v>
      </c>
      <c r="G10" s="60"/>
      <c r="H10" s="45" t="s">
        <v>51</v>
      </c>
      <c r="I10" s="60"/>
      <c r="J10" s="41"/>
      <c r="K10" s="48"/>
      <c r="L10" s="49" t="s">
        <v>53</v>
      </c>
      <c r="M10" s="46" t="str">
        <f>CONCATENATE("AG", B8,D9,F10,H10,L10)</f>
        <v>AG04030200000</v>
      </c>
      <c r="N10" s="48"/>
      <c r="O10" s="46">
        <v>5</v>
      </c>
    </row>
    <row r="11" spans="1:20" ht="20.149999999999999" customHeight="1">
      <c r="A11" s="57"/>
      <c r="B11" s="44"/>
      <c r="C11" s="58" t="s">
        <v>69</v>
      </c>
      <c r="D11" s="59" t="s">
        <v>70</v>
      </c>
      <c r="E11" s="54" t="s">
        <v>71</v>
      </c>
      <c r="F11" s="55" t="s">
        <v>66</v>
      </c>
      <c r="G11" s="60"/>
      <c r="H11" s="45" t="s">
        <v>51</v>
      </c>
      <c r="I11" s="60"/>
      <c r="J11" s="41"/>
      <c r="K11" s="48"/>
      <c r="L11" s="49" t="s">
        <v>53</v>
      </c>
      <c r="M11" s="46" t="str">
        <f>CONCATENATE("AG", B8,D11,F11,H11,L11)</f>
        <v>AG04040300000</v>
      </c>
      <c r="N11" s="48"/>
      <c r="O11" s="46">
        <v>5</v>
      </c>
    </row>
    <row r="12" spans="1:20" ht="20.149999999999999" customHeight="1">
      <c r="A12" s="57"/>
      <c r="B12" s="44"/>
      <c r="C12" s="63"/>
      <c r="D12" s="64"/>
      <c r="E12" s="54" t="s">
        <v>72</v>
      </c>
      <c r="F12" s="55" t="s">
        <v>70</v>
      </c>
      <c r="G12" s="60"/>
      <c r="H12" s="45" t="s">
        <v>51</v>
      </c>
      <c r="I12" s="43" t="s">
        <v>52</v>
      </c>
      <c r="J12" s="41"/>
      <c r="K12" s="48"/>
      <c r="L12" s="49" t="s">
        <v>53</v>
      </c>
      <c r="M12" s="46" t="str">
        <f>CONCATENATE("AG", B8,D11,F12,H12,L12)</f>
        <v>AG04040400000</v>
      </c>
      <c r="N12" s="48"/>
      <c r="O12" s="46"/>
    </row>
    <row r="13" spans="1:20" ht="20.149999999999999" customHeight="1">
      <c r="A13" s="57"/>
      <c r="B13" s="44"/>
      <c r="C13" s="63"/>
      <c r="D13" s="64"/>
      <c r="E13" s="54" t="s">
        <v>73</v>
      </c>
      <c r="F13" s="55" t="s">
        <v>74</v>
      </c>
      <c r="G13" s="60"/>
      <c r="H13" s="45" t="s">
        <v>51</v>
      </c>
      <c r="I13" s="60"/>
      <c r="J13" s="41"/>
      <c r="K13" s="48"/>
      <c r="L13" s="49" t="s">
        <v>53</v>
      </c>
      <c r="M13" s="46" t="str">
        <f>CONCATENATE("AG", B8,D11,F13,H13,L13)</f>
        <v>AG04040500000</v>
      </c>
      <c r="N13" s="48"/>
      <c r="O13" s="46">
        <v>2</v>
      </c>
    </row>
    <row r="14" spans="1:20" ht="20.149999999999999" customHeight="1">
      <c r="A14" s="65"/>
      <c r="B14" s="44"/>
      <c r="C14" s="66"/>
      <c r="D14" s="67"/>
      <c r="E14" s="54" t="s">
        <v>64</v>
      </c>
      <c r="F14" s="55" t="s">
        <v>75</v>
      </c>
      <c r="G14" s="60"/>
      <c r="H14" s="45" t="s">
        <v>51</v>
      </c>
      <c r="I14" s="60"/>
      <c r="J14" s="41"/>
      <c r="K14" s="48"/>
      <c r="L14" s="49" t="s">
        <v>53</v>
      </c>
      <c r="M14" s="46" t="str">
        <f>CONCATENATE("AG", B8,D11,F14,H14,L14)</f>
        <v>AG04040600000</v>
      </c>
      <c r="N14" s="48"/>
      <c r="O14" s="46">
        <v>1</v>
      </c>
    </row>
    <row r="15" spans="1:20" ht="20.149999999999999" customHeight="1">
      <c r="A15" s="68" t="s">
        <v>76</v>
      </c>
      <c r="B15" s="44" t="s">
        <v>74</v>
      </c>
      <c r="C15" s="51" t="s">
        <v>77</v>
      </c>
      <c r="D15" s="44" t="s">
        <v>50</v>
      </c>
      <c r="E15" s="51"/>
      <c r="F15" s="44" t="s">
        <v>51</v>
      </c>
      <c r="G15" s="60" t="s">
        <v>78</v>
      </c>
      <c r="H15" s="45" t="s">
        <v>51</v>
      </c>
      <c r="I15" s="60"/>
      <c r="J15" s="41"/>
      <c r="K15" s="48"/>
      <c r="L15" s="49" t="s">
        <v>79</v>
      </c>
      <c r="M15" s="46" t="str">
        <f>CONCATENATE("AG", B15,D15,F15,H15,L15)</f>
        <v>AG05010000000</v>
      </c>
      <c r="N15" s="48"/>
      <c r="O15" s="46">
        <v>10</v>
      </c>
    </row>
    <row r="16" spans="1:20" ht="20.149999999999999" customHeight="1">
      <c r="A16" s="69"/>
      <c r="B16" s="70"/>
      <c r="C16" s="71" t="s">
        <v>80</v>
      </c>
      <c r="D16" s="72" t="s">
        <v>56</v>
      </c>
      <c r="E16" s="71" t="s">
        <v>81</v>
      </c>
      <c r="F16" s="72" t="s">
        <v>50</v>
      </c>
      <c r="G16" s="60" t="s">
        <v>82</v>
      </c>
      <c r="H16" s="45" t="s">
        <v>50</v>
      </c>
      <c r="I16" s="60"/>
      <c r="J16" s="41"/>
      <c r="K16" s="48"/>
      <c r="L16" s="49" t="s">
        <v>79</v>
      </c>
      <c r="M16" s="46" t="str">
        <f>CONCATENATE("AG", B15,D16,F16,H16,L16)</f>
        <v>AG05020101000</v>
      </c>
      <c r="N16" s="48"/>
      <c r="O16" s="46">
        <v>5</v>
      </c>
    </row>
    <row r="17" spans="1:15" ht="20.149999999999999" customHeight="1">
      <c r="A17" s="69"/>
      <c r="B17" s="70"/>
      <c r="C17" s="73"/>
      <c r="D17" s="70"/>
      <c r="E17" s="73"/>
      <c r="F17" s="70"/>
      <c r="G17" s="60" t="s">
        <v>83</v>
      </c>
      <c r="H17" s="45" t="s">
        <v>56</v>
      </c>
      <c r="I17" s="60"/>
      <c r="J17" s="41"/>
      <c r="K17" s="48"/>
      <c r="L17" s="49" t="s">
        <v>79</v>
      </c>
      <c r="M17" s="46" t="str">
        <f>CONCATENATE("AG", B15,D16,F16,H17,L17)</f>
        <v>AG05020102000</v>
      </c>
      <c r="N17" s="48" t="s">
        <v>84</v>
      </c>
      <c r="O17" s="46">
        <v>5</v>
      </c>
    </row>
    <row r="18" spans="1:15" ht="20.149999999999999" customHeight="1">
      <c r="A18" s="69"/>
      <c r="B18" s="70"/>
      <c r="C18" s="73"/>
      <c r="D18" s="74"/>
      <c r="E18" s="73"/>
      <c r="F18" s="70"/>
      <c r="G18" s="60" t="s">
        <v>85</v>
      </c>
      <c r="H18" s="45" t="s">
        <v>59</v>
      </c>
      <c r="I18" s="60"/>
      <c r="J18" s="41"/>
      <c r="K18" s="48"/>
      <c r="L18" s="49" t="s">
        <v>79</v>
      </c>
      <c r="M18" s="46" t="str">
        <f>CONCATENATE("AG", B15,D16,F16,H18,L18)</f>
        <v>AG05020103000</v>
      </c>
      <c r="N18" s="48"/>
      <c r="O18" s="46">
        <v>10</v>
      </c>
    </row>
    <row r="19" spans="1:15" ht="31.5" customHeight="1">
      <c r="A19" s="69"/>
      <c r="B19" s="70"/>
      <c r="C19" s="73"/>
      <c r="D19" s="75"/>
      <c r="E19" s="73"/>
      <c r="F19" s="70"/>
      <c r="G19" s="60" t="s">
        <v>86</v>
      </c>
      <c r="H19" s="45" t="s">
        <v>63</v>
      </c>
      <c r="I19" s="60"/>
      <c r="J19" s="41"/>
      <c r="K19" s="48"/>
      <c r="L19" s="49" t="s">
        <v>79</v>
      </c>
      <c r="M19" s="46" t="str">
        <f>CONCATENATE("AG", B15,D16,F16,H19,L19)</f>
        <v>AG05020104000</v>
      </c>
      <c r="N19" s="76" t="s">
        <v>87</v>
      </c>
      <c r="O19" s="46">
        <v>5</v>
      </c>
    </row>
    <row r="20" spans="1:15" ht="20.149999999999999" customHeight="1">
      <c r="A20" s="69"/>
      <c r="B20" s="70"/>
      <c r="C20" s="73"/>
      <c r="D20" s="75"/>
      <c r="E20" s="73"/>
      <c r="F20" s="70"/>
      <c r="G20" s="48" t="s">
        <v>88</v>
      </c>
      <c r="H20" s="45" t="s">
        <v>89</v>
      </c>
      <c r="I20" s="48"/>
      <c r="J20" s="41"/>
      <c r="K20" s="48"/>
      <c r="L20" s="49" t="s">
        <v>79</v>
      </c>
      <c r="M20" s="46" t="str">
        <f>CONCATENATE("AG", B15,D16,F16,H20,L20)</f>
        <v>AG05020105000</v>
      </c>
      <c r="N20" s="48" t="s">
        <v>90</v>
      </c>
      <c r="O20" s="46">
        <v>5</v>
      </c>
    </row>
    <row r="21" spans="1:15" ht="20.149999999999999" customHeight="1">
      <c r="A21" s="69"/>
      <c r="B21" s="70"/>
      <c r="C21" s="73"/>
      <c r="D21" s="75"/>
      <c r="E21" s="73"/>
      <c r="F21" s="70"/>
      <c r="G21" s="60" t="s">
        <v>91</v>
      </c>
      <c r="H21" s="45" t="s">
        <v>92</v>
      </c>
      <c r="I21" s="60"/>
      <c r="J21" s="41"/>
      <c r="K21" s="48"/>
      <c r="L21" s="49" t="s">
        <v>79</v>
      </c>
      <c r="M21" s="46" t="str">
        <f>CONCATENATE("AG", B15,D16,F16,H21,L21)</f>
        <v>AG05020106000</v>
      </c>
      <c r="N21" s="48"/>
      <c r="O21" s="46">
        <v>5</v>
      </c>
    </row>
    <row r="22" spans="1:15" ht="20.149999999999999" customHeight="1">
      <c r="A22" s="69"/>
      <c r="B22" s="70"/>
      <c r="C22" s="73"/>
      <c r="D22" s="75"/>
      <c r="E22" s="73"/>
      <c r="F22" s="70"/>
      <c r="G22" s="60" t="s">
        <v>93</v>
      </c>
      <c r="H22" s="45" t="s">
        <v>94</v>
      </c>
      <c r="I22" s="60"/>
      <c r="J22" s="41"/>
      <c r="K22" s="48"/>
      <c r="L22" s="49" t="s">
        <v>79</v>
      </c>
      <c r="M22" s="46" t="str">
        <f>CONCATENATE("AG", B15,D16,F16,H22,L22)</f>
        <v>AG05020107000</v>
      </c>
      <c r="N22" s="48"/>
      <c r="O22" s="46">
        <v>10</v>
      </c>
    </row>
    <row r="23" spans="1:15" ht="20.149999999999999" customHeight="1">
      <c r="A23" s="69"/>
      <c r="B23" s="70"/>
      <c r="C23" s="73"/>
      <c r="D23" s="75"/>
      <c r="E23" s="61"/>
      <c r="F23" s="62"/>
      <c r="G23" s="60" t="s">
        <v>95</v>
      </c>
      <c r="H23" s="45" t="s">
        <v>96</v>
      </c>
      <c r="I23" s="60"/>
      <c r="J23" s="41"/>
      <c r="K23" s="48"/>
      <c r="L23" s="49" t="s">
        <v>79</v>
      </c>
      <c r="M23" s="46" t="str">
        <f>CONCATENATE("AG", B15,D16,F16,H23,L23)</f>
        <v>AG05020108000</v>
      </c>
      <c r="N23" s="48" t="s">
        <v>97</v>
      </c>
      <c r="O23" s="46">
        <v>5</v>
      </c>
    </row>
    <row r="24" spans="1:15" ht="20.149999999999999" customHeight="1">
      <c r="A24" s="69"/>
      <c r="B24" s="70"/>
      <c r="C24" s="73"/>
      <c r="D24" s="70"/>
      <c r="E24" s="77" t="s">
        <v>98</v>
      </c>
      <c r="F24" s="72" t="s">
        <v>56</v>
      </c>
      <c r="G24" s="78" t="s">
        <v>99</v>
      </c>
      <c r="H24" s="45" t="s">
        <v>50</v>
      </c>
      <c r="I24" s="78"/>
      <c r="J24" s="41"/>
      <c r="K24" s="48"/>
      <c r="L24" s="49" t="s">
        <v>79</v>
      </c>
      <c r="M24" s="46" t="str">
        <f>CONCATENATE("AG", B15,D16,F24,H24,L24)</f>
        <v>AG05020201000</v>
      </c>
      <c r="N24" s="48"/>
      <c r="O24" s="46">
        <v>5</v>
      </c>
    </row>
    <row r="25" spans="1:15" ht="20.149999999999999" customHeight="1">
      <c r="A25" s="69"/>
      <c r="B25" s="70"/>
      <c r="C25" s="73"/>
      <c r="D25" s="70"/>
      <c r="E25" s="79"/>
      <c r="F25" s="70"/>
      <c r="G25" s="60" t="s">
        <v>100</v>
      </c>
      <c r="H25" s="45" t="s">
        <v>56</v>
      </c>
      <c r="I25" s="60"/>
      <c r="J25" s="41"/>
      <c r="K25" s="48"/>
      <c r="L25" s="49" t="s">
        <v>79</v>
      </c>
      <c r="M25" s="46" t="str">
        <f>CONCATENATE("AG", B15,D16,F24,H25,L25)</f>
        <v>AG05020202000</v>
      </c>
      <c r="N25" s="48" t="s">
        <v>101</v>
      </c>
      <c r="O25" s="46">
        <v>5</v>
      </c>
    </row>
    <row r="26" spans="1:15" ht="20.149999999999999" customHeight="1">
      <c r="A26" s="69"/>
      <c r="B26" s="70"/>
      <c r="C26" s="73"/>
      <c r="D26" s="70"/>
      <c r="E26" s="79"/>
      <c r="F26" s="70"/>
      <c r="G26" s="60" t="s">
        <v>102</v>
      </c>
      <c r="H26" s="45" t="s">
        <v>59</v>
      </c>
      <c r="I26" s="60"/>
      <c r="J26" s="41"/>
      <c r="K26" s="48"/>
      <c r="L26" s="49" t="s">
        <v>79</v>
      </c>
      <c r="M26" s="46" t="str">
        <f>CONCATENATE("AG", B15,D16,F24,H26,L26)</f>
        <v>AG05020203000</v>
      </c>
      <c r="N26" s="48"/>
      <c r="O26" s="46">
        <v>5</v>
      </c>
    </row>
    <row r="27" spans="1:15" ht="20.149999999999999" customHeight="1">
      <c r="A27" s="69"/>
      <c r="B27" s="70"/>
      <c r="C27" s="73"/>
      <c r="D27" s="70"/>
      <c r="E27" s="80"/>
      <c r="F27" s="81"/>
      <c r="G27" s="60" t="s">
        <v>103</v>
      </c>
      <c r="H27" s="45" t="s">
        <v>63</v>
      </c>
      <c r="I27" s="60"/>
      <c r="J27" s="41"/>
      <c r="K27" s="48"/>
      <c r="L27" s="49" t="s">
        <v>79</v>
      </c>
      <c r="M27" s="46" t="str">
        <f>CONCATENATE("AG", B15,D16,F24,H27,L27)</f>
        <v>AG05020204000</v>
      </c>
      <c r="N27" s="48"/>
      <c r="O27" s="46">
        <v>5</v>
      </c>
    </row>
    <row r="28" spans="1:15" ht="20.149999999999999" customHeight="1">
      <c r="A28" s="69"/>
      <c r="B28" s="70"/>
      <c r="C28" s="73"/>
      <c r="D28" s="70"/>
      <c r="E28" s="71" t="s">
        <v>104</v>
      </c>
      <c r="F28" s="72" t="s">
        <v>66</v>
      </c>
      <c r="G28" s="51" t="s">
        <v>105</v>
      </c>
      <c r="H28" s="44" t="s">
        <v>50</v>
      </c>
      <c r="I28" s="51"/>
      <c r="J28" s="41"/>
      <c r="K28" s="48"/>
      <c r="L28" s="49" t="s">
        <v>79</v>
      </c>
      <c r="M28" s="46" t="str">
        <f>CONCATENATE("AG", B15,D16,F28,H28,L28)</f>
        <v>AG05020301000</v>
      </c>
      <c r="N28" s="48" t="s">
        <v>106</v>
      </c>
      <c r="O28" s="46">
        <v>5</v>
      </c>
    </row>
    <row r="29" spans="1:15" ht="20.149999999999999" customHeight="1">
      <c r="A29" s="69"/>
      <c r="B29" s="70"/>
      <c r="C29" s="73"/>
      <c r="D29" s="70"/>
      <c r="E29" s="73"/>
      <c r="F29" s="70"/>
      <c r="G29" s="51" t="s">
        <v>107</v>
      </c>
      <c r="H29" s="44" t="s">
        <v>56</v>
      </c>
      <c r="I29" s="51"/>
      <c r="J29" s="41"/>
      <c r="K29" s="48"/>
      <c r="L29" s="49" t="s">
        <v>79</v>
      </c>
      <c r="M29" s="46" t="str">
        <f>CONCATENATE("AG", B15,D16,F28,H29,L29)</f>
        <v>AG05020302000</v>
      </c>
      <c r="N29" s="48" t="s">
        <v>108</v>
      </c>
      <c r="O29" s="46">
        <v>10</v>
      </c>
    </row>
    <row r="30" spans="1:15" ht="20.149999999999999" customHeight="1">
      <c r="A30" s="69"/>
      <c r="B30" s="70"/>
      <c r="C30" s="73"/>
      <c r="D30" s="70"/>
      <c r="E30" s="73"/>
      <c r="F30" s="70"/>
      <c r="G30" s="51" t="s">
        <v>109</v>
      </c>
      <c r="H30" s="44" t="s">
        <v>59</v>
      </c>
      <c r="I30" s="51"/>
      <c r="J30" s="41"/>
      <c r="K30" s="48"/>
      <c r="L30" s="49" t="s">
        <v>79</v>
      </c>
      <c r="M30" s="46" t="str">
        <f>CONCATENATE("AG", B15,D16,F28,H30,L30)</f>
        <v>AG05020303000</v>
      </c>
      <c r="N30" s="48"/>
      <c r="O30" s="46">
        <v>10</v>
      </c>
    </row>
    <row r="31" spans="1:15" ht="20.149999999999999" customHeight="1">
      <c r="A31" s="69"/>
      <c r="B31" s="70"/>
      <c r="C31" s="73"/>
      <c r="D31" s="70"/>
      <c r="E31" s="73"/>
      <c r="F31" s="70"/>
      <c r="G31" s="51" t="s">
        <v>110</v>
      </c>
      <c r="H31" s="44" t="s">
        <v>63</v>
      </c>
      <c r="I31" s="51"/>
      <c r="J31" s="41"/>
      <c r="K31" s="48"/>
      <c r="L31" s="49" t="s">
        <v>79</v>
      </c>
      <c r="M31" s="46" t="str">
        <f>CONCATENATE("AG", B15,D16,F28,H31,L31)</f>
        <v>AG05020304000</v>
      </c>
      <c r="N31" s="48"/>
      <c r="O31" s="46">
        <v>10</v>
      </c>
    </row>
    <row r="32" spans="1:15" ht="20.149999999999999" customHeight="1">
      <c r="A32" s="69"/>
      <c r="B32" s="70"/>
      <c r="C32" s="73"/>
      <c r="D32" s="70"/>
      <c r="E32" s="73"/>
      <c r="F32" s="70"/>
      <c r="G32" s="51" t="s">
        <v>111</v>
      </c>
      <c r="H32" s="44" t="s">
        <v>89</v>
      </c>
      <c r="I32" s="51"/>
      <c r="J32" s="41"/>
      <c r="K32" s="48"/>
      <c r="L32" s="49" t="s">
        <v>79</v>
      </c>
      <c r="M32" s="46" t="str">
        <f>CONCATENATE("AG", B15,D16,F28,H32,L32)</f>
        <v>AG05020305000</v>
      </c>
      <c r="N32" s="60" t="s">
        <v>112</v>
      </c>
      <c r="O32" s="46">
        <v>10</v>
      </c>
    </row>
    <row r="33" spans="1:15" ht="39" customHeight="1">
      <c r="A33" s="69"/>
      <c r="B33" s="70"/>
      <c r="C33" s="73"/>
      <c r="D33" s="70"/>
      <c r="E33" s="73"/>
      <c r="F33" s="70"/>
      <c r="G33" s="51" t="s">
        <v>113</v>
      </c>
      <c r="H33" s="44" t="s">
        <v>92</v>
      </c>
      <c r="I33" s="51"/>
      <c r="J33" s="41"/>
      <c r="K33" s="48"/>
      <c r="L33" s="49" t="s">
        <v>79</v>
      </c>
      <c r="M33" s="46" t="str">
        <f>CONCATENATE("AG", B15,D16,F28,H33,L33)</f>
        <v>AG05020306000</v>
      </c>
      <c r="N33" s="60" t="s">
        <v>114</v>
      </c>
      <c r="O33" s="46">
        <v>10</v>
      </c>
    </row>
    <row r="34" spans="1:15" ht="40.5" customHeight="1">
      <c r="A34" s="69"/>
      <c r="B34" s="70"/>
      <c r="C34" s="73"/>
      <c r="D34" s="70"/>
      <c r="E34" s="73"/>
      <c r="F34" s="70"/>
      <c r="G34" s="51" t="s">
        <v>115</v>
      </c>
      <c r="H34" s="44" t="s">
        <v>94</v>
      </c>
      <c r="I34" s="51"/>
      <c r="J34" s="41"/>
      <c r="K34" s="48"/>
      <c r="L34" s="49" t="s">
        <v>79</v>
      </c>
      <c r="M34" s="46" t="str">
        <f>CONCATENATE("AG", B15,D16,F28,H34,L34)</f>
        <v>AG05020307000</v>
      </c>
      <c r="N34" s="60" t="s">
        <v>116</v>
      </c>
      <c r="O34" s="46">
        <v>5</v>
      </c>
    </row>
    <row r="35" spans="1:15" ht="20.149999999999999" customHeight="1">
      <c r="A35" s="82"/>
      <c r="B35" s="62"/>
      <c r="C35" s="50" t="s">
        <v>117</v>
      </c>
      <c r="D35" s="49" t="s">
        <v>66</v>
      </c>
      <c r="E35" s="50"/>
      <c r="F35" s="49" t="s">
        <v>51</v>
      </c>
      <c r="G35" s="83"/>
      <c r="H35" s="84" t="s">
        <v>51</v>
      </c>
      <c r="I35" s="83"/>
      <c r="J35" s="46"/>
      <c r="K35" s="48"/>
      <c r="L35" s="49" t="s">
        <v>79</v>
      </c>
      <c r="M35" s="46" t="str">
        <f>CONCATENATE("AG", B15,D35,F35,H35,L35)</f>
        <v>AG05030000000</v>
      </c>
      <c r="N35" s="76" t="s">
        <v>118</v>
      </c>
      <c r="O35" s="46">
        <v>5</v>
      </c>
    </row>
    <row r="36" spans="1:15" ht="20.149999999999999" customHeight="1">
      <c r="A36" s="68" t="s">
        <v>119</v>
      </c>
      <c r="B36" s="72" t="s">
        <v>75</v>
      </c>
      <c r="C36" s="51" t="s">
        <v>77</v>
      </c>
      <c r="D36" s="44" t="s">
        <v>50</v>
      </c>
      <c r="E36" s="51"/>
      <c r="F36" s="44" t="s">
        <v>51</v>
      </c>
      <c r="G36" s="60"/>
      <c r="H36" s="45" t="s">
        <v>51</v>
      </c>
      <c r="I36" s="60"/>
      <c r="J36" s="41"/>
      <c r="K36" s="48"/>
      <c r="L36" s="49" t="s">
        <v>79</v>
      </c>
      <c r="M36" s="46" t="str">
        <f>CONCATENATE("AG", B36,D36,F36,H36,L36)</f>
        <v>AG06010000000</v>
      </c>
      <c r="N36" s="48"/>
      <c r="O36" s="46">
        <v>5</v>
      </c>
    </row>
    <row r="37" spans="1:15" ht="20.149999999999999" customHeight="1">
      <c r="A37" s="85"/>
      <c r="B37" s="81"/>
      <c r="C37" s="51" t="s">
        <v>80</v>
      </c>
      <c r="D37" s="44" t="s">
        <v>56</v>
      </c>
      <c r="E37" s="51"/>
      <c r="F37" s="44" t="s">
        <v>51</v>
      </c>
      <c r="G37" s="60"/>
      <c r="H37" s="45" t="s">
        <v>51</v>
      </c>
      <c r="I37" s="60"/>
      <c r="J37" s="41"/>
      <c r="K37" s="48"/>
      <c r="L37" s="49" t="s">
        <v>79</v>
      </c>
      <c r="M37" s="46" t="str">
        <f>CONCATENATE("AG", B36,D37,F37,H37,L37)</f>
        <v>AG06020000000</v>
      </c>
      <c r="N37" s="48"/>
      <c r="O37" s="46">
        <v>5</v>
      </c>
    </row>
    <row r="38" spans="1:15" ht="20.149999999999999" customHeight="1">
      <c r="A38" s="68" t="s">
        <v>120</v>
      </c>
      <c r="B38" s="72" t="s">
        <v>121</v>
      </c>
      <c r="C38" s="51" t="s">
        <v>77</v>
      </c>
      <c r="D38" s="44" t="s">
        <v>50</v>
      </c>
      <c r="E38" s="51"/>
      <c r="F38" s="44" t="s">
        <v>51</v>
      </c>
      <c r="G38" s="60"/>
      <c r="H38" s="45" t="s">
        <v>51</v>
      </c>
      <c r="I38" s="60"/>
      <c r="J38" s="41"/>
      <c r="K38" s="48"/>
      <c r="L38" s="49" t="s">
        <v>79</v>
      </c>
      <c r="M38" s="46" t="str">
        <f>CONCATENATE("AG", B38,D38,F38,H38,L38)</f>
        <v>AG07010000000</v>
      </c>
      <c r="N38" s="48"/>
      <c r="O38" s="46">
        <v>5</v>
      </c>
    </row>
    <row r="39" spans="1:15" ht="20.149999999999999" customHeight="1">
      <c r="A39" s="85"/>
      <c r="B39" s="81"/>
      <c r="C39" s="51" t="s">
        <v>80</v>
      </c>
      <c r="D39" s="44" t="s">
        <v>56</v>
      </c>
      <c r="E39" s="51"/>
      <c r="F39" s="44" t="s">
        <v>51</v>
      </c>
      <c r="G39" s="60"/>
      <c r="H39" s="45" t="s">
        <v>51</v>
      </c>
      <c r="I39" s="60"/>
      <c r="J39" s="41"/>
      <c r="K39" s="48"/>
      <c r="L39" s="49" t="s">
        <v>79</v>
      </c>
      <c r="M39" s="46" t="str">
        <f t="shared" ref="M39" si="0">CONCATENATE("AG", B38,D39,F39,H39,L39)</f>
        <v>AG07020000000</v>
      </c>
      <c r="N39" s="48" t="s">
        <v>122</v>
      </c>
      <c r="O39" s="46">
        <v>5</v>
      </c>
    </row>
    <row r="40" spans="1:15" ht="20.149999999999999" customHeight="1">
      <c r="A40" s="68" t="s">
        <v>123</v>
      </c>
      <c r="B40" s="72" t="s">
        <v>124</v>
      </c>
      <c r="C40" s="71" t="s">
        <v>125</v>
      </c>
      <c r="D40" s="72" t="s">
        <v>50</v>
      </c>
      <c r="E40" s="51" t="s">
        <v>126</v>
      </c>
      <c r="F40" s="44" t="s">
        <v>50</v>
      </c>
      <c r="G40" s="60"/>
      <c r="H40" s="45" t="s">
        <v>51</v>
      </c>
      <c r="I40" s="60"/>
      <c r="J40" s="41" t="s">
        <v>127</v>
      </c>
      <c r="K40" s="48"/>
      <c r="L40" s="49" t="s">
        <v>79</v>
      </c>
      <c r="M40" s="46" t="str">
        <f>CONCATENATE("AG", B40,D40,F40,H40,L40)</f>
        <v>AG08010100000</v>
      </c>
      <c r="N40" s="48"/>
      <c r="O40" s="46">
        <v>10</v>
      </c>
    </row>
    <row r="41" spans="1:15" ht="20.149999999999999" customHeight="1">
      <c r="A41" s="69"/>
      <c r="B41" s="70"/>
      <c r="C41" s="86"/>
      <c r="D41" s="81"/>
      <c r="E41" s="51" t="s">
        <v>128</v>
      </c>
      <c r="F41" s="44" t="s">
        <v>56</v>
      </c>
      <c r="G41" s="60"/>
      <c r="H41" s="45" t="s">
        <v>51</v>
      </c>
      <c r="I41" s="60"/>
      <c r="J41" s="41" t="s">
        <v>127</v>
      </c>
      <c r="K41" s="48"/>
      <c r="L41" s="49" t="s">
        <v>79</v>
      </c>
      <c r="M41" s="46" t="str">
        <f>CONCATENATE("AG", B40,D40,F41,H41,L41)</f>
        <v>AG08010200000</v>
      </c>
      <c r="N41" s="48"/>
      <c r="O41" s="46">
        <v>10</v>
      </c>
    </row>
    <row r="42" spans="1:15" ht="20.149999999999999" customHeight="1">
      <c r="A42" s="69"/>
      <c r="B42" s="70"/>
      <c r="C42" s="71" t="s">
        <v>129</v>
      </c>
      <c r="D42" s="72" t="s">
        <v>56</v>
      </c>
      <c r="E42" s="51" t="s">
        <v>130</v>
      </c>
      <c r="F42" s="44" t="s">
        <v>50</v>
      </c>
      <c r="G42" s="60"/>
      <c r="H42" s="45" t="s">
        <v>131</v>
      </c>
      <c r="I42" s="60"/>
      <c r="J42" s="41" t="s">
        <v>127</v>
      </c>
      <c r="K42" s="48"/>
      <c r="L42" s="49" t="s">
        <v>79</v>
      </c>
      <c r="M42" s="46" t="str">
        <f>CONCATENATE("AG", B40,D42,F42,H42,L42)</f>
        <v>AG08020100000</v>
      </c>
      <c r="N42" s="48"/>
      <c r="O42" s="46">
        <v>10</v>
      </c>
    </row>
    <row r="43" spans="1:15" ht="20.149999999999999" customHeight="1">
      <c r="A43" s="69"/>
      <c r="B43" s="70"/>
      <c r="C43" s="73"/>
      <c r="D43" s="70"/>
      <c r="E43" s="51" t="s">
        <v>132</v>
      </c>
      <c r="F43" s="44" t="s">
        <v>56</v>
      </c>
      <c r="G43" s="60"/>
      <c r="H43" s="45" t="s">
        <v>131</v>
      </c>
      <c r="I43" s="60"/>
      <c r="J43" s="41" t="s">
        <v>127</v>
      </c>
      <c r="K43" s="48"/>
      <c r="L43" s="49" t="s">
        <v>79</v>
      </c>
      <c r="M43" s="46" t="str">
        <f>CONCATENATE("AG", B40,D42,F43,H43,L43)</f>
        <v>AG08020200000</v>
      </c>
      <c r="N43" s="48"/>
      <c r="O43" s="46">
        <v>10</v>
      </c>
    </row>
    <row r="44" spans="1:15" ht="20.149999999999999" customHeight="1">
      <c r="A44" s="69"/>
      <c r="B44" s="70"/>
      <c r="C44" s="73"/>
      <c r="D44" s="70"/>
      <c r="E44" s="51" t="s">
        <v>133</v>
      </c>
      <c r="F44" s="44" t="s">
        <v>66</v>
      </c>
      <c r="G44" s="60"/>
      <c r="H44" s="45" t="s">
        <v>131</v>
      </c>
      <c r="I44" s="60"/>
      <c r="J44" s="41"/>
      <c r="K44" s="48"/>
      <c r="L44" s="49" t="s">
        <v>79</v>
      </c>
      <c r="M44" s="46" t="str">
        <f>CONCATENATE("AG", B40,D42,F44,H44,L44)</f>
        <v>AG08020300000</v>
      </c>
      <c r="N44" s="60" t="s">
        <v>134</v>
      </c>
      <c r="O44" s="46">
        <v>10</v>
      </c>
    </row>
    <row r="45" spans="1:15" ht="20.149999999999999" customHeight="1">
      <c r="A45" s="69"/>
      <c r="B45" s="70"/>
      <c r="C45" s="86"/>
      <c r="D45" s="81"/>
      <c r="E45" s="51" t="s">
        <v>135</v>
      </c>
      <c r="F45" s="44" t="s">
        <v>70</v>
      </c>
      <c r="G45" s="60"/>
      <c r="H45" s="45" t="s">
        <v>131</v>
      </c>
      <c r="I45" s="60"/>
      <c r="J45" s="41"/>
      <c r="K45" s="48"/>
      <c r="L45" s="49" t="s">
        <v>79</v>
      </c>
      <c r="M45" s="46" t="str">
        <f>CONCATENATE("AG", B40,D42,F45,H45,L45)</f>
        <v>AG08020400000</v>
      </c>
      <c r="N45" s="60" t="s">
        <v>134</v>
      </c>
      <c r="O45" s="46">
        <v>10</v>
      </c>
    </row>
    <row r="46" spans="1:15" ht="20.149999999999999" customHeight="1">
      <c r="A46" s="69"/>
      <c r="B46" s="70"/>
      <c r="C46" s="51" t="s">
        <v>136</v>
      </c>
      <c r="D46" s="44" t="s">
        <v>66</v>
      </c>
      <c r="E46" s="51" t="s">
        <v>137</v>
      </c>
      <c r="F46" s="44" t="s">
        <v>50</v>
      </c>
      <c r="G46" s="60"/>
      <c r="H46" s="45" t="s">
        <v>131</v>
      </c>
      <c r="I46" s="60"/>
      <c r="J46" s="41" t="s">
        <v>127</v>
      </c>
      <c r="K46" s="48"/>
      <c r="L46" s="49" t="s">
        <v>79</v>
      </c>
      <c r="M46" s="46" t="str">
        <f>CONCATENATE("AG", B40,D46,F46,H46,L46)</f>
        <v>AG08030100000</v>
      </c>
      <c r="N46" s="60"/>
      <c r="O46" s="46">
        <v>10</v>
      </c>
    </row>
    <row r="47" spans="1:15" ht="20.149999999999999" customHeight="1">
      <c r="A47" s="69"/>
      <c r="B47" s="70"/>
      <c r="C47" s="71" t="s">
        <v>138</v>
      </c>
      <c r="D47" s="72" t="s">
        <v>70</v>
      </c>
      <c r="E47" s="51" t="s">
        <v>139</v>
      </c>
      <c r="F47" s="44" t="s">
        <v>50</v>
      </c>
      <c r="G47" s="60"/>
      <c r="H47" s="45" t="s">
        <v>131</v>
      </c>
      <c r="I47" s="60"/>
      <c r="J47" s="41" t="s">
        <v>52</v>
      </c>
      <c r="K47" s="48"/>
      <c r="L47" s="49" t="s">
        <v>79</v>
      </c>
      <c r="M47" s="46" t="str">
        <f>CONCATENATE("AG", B40,D47,F47,H47,L47)</f>
        <v>AG08040100000</v>
      </c>
      <c r="N47" s="48"/>
      <c r="O47" s="46">
        <v>10</v>
      </c>
    </row>
    <row r="48" spans="1:15" ht="20.149999999999999" customHeight="1">
      <c r="A48" s="69"/>
      <c r="B48" s="70"/>
      <c r="C48" s="73"/>
      <c r="D48" s="70"/>
      <c r="E48" s="51" t="s">
        <v>140</v>
      </c>
      <c r="F48" s="44" t="s">
        <v>56</v>
      </c>
      <c r="G48" s="60"/>
      <c r="H48" s="45" t="s">
        <v>131</v>
      </c>
      <c r="I48" s="60"/>
      <c r="J48" s="41" t="s">
        <v>52</v>
      </c>
      <c r="K48" s="48"/>
      <c r="L48" s="49" t="s">
        <v>79</v>
      </c>
      <c r="M48" s="46" t="str">
        <f>CONCATENATE("AG", B40,D47,F48,H48,L48)</f>
        <v>AG08040200000</v>
      </c>
      <c r="N48" s="48"/>
      <c r="O48" s="46">
        <v>10</v>
      </c>
    </row>
    <row r="49" spans="1:15" ht="20.149999999999999" customHeight="1">
      <c r="A49" s="69"/>
      <c r="B49" s="70"/>
      <c r="C49" s="73"/>
      <c r="D49" s="70"/>
      <c r="E49" s="51" t="s">
        <v>141</v>
      </c>
      <c r="F49" s="44" t="s">
        <v>66</v>
      </c>
      <c r="G49" s="60"/>
      <c r="H49" s="45" t="s">
        <v>131</v>
      </c>
      <c r="I49" s="60"/>
      <c r="J49" s="41"/>
      <c r="K49" s="48"/>
      <c r="L49" s="49" t="s">
        <v>79</v>
      </c>
      <c r="M49" s="46" t="str">
        <f>CONCATENATE("AG", B40,D47,F49,H49,L49)</f>
        <v>AG08040300000</v>
      </c>
      <c r="N49" s="48"/>
      <c r="O49" s="46">
        <v>10</v>
      </c>
    </row>
    <row r="50" spans="1:15" ht="20.149999999999999" customHeight="1">
      <c r="A50" s="85"/>
      <c r="B50" s="81"/>
      <c r="C50" s="86"/>
      <c r="D50" s="81"/>
      <c r="E50" s="51" t="s">
        <v>142</v>
      </c>
      <c r="F50" s="44" t="s">
        <v>70</v>
      </c>
      <c r="G50" s="60"/>
      <c r="H50" s="45" t="s">
        <v>131</v>
      </c>
      <c r="I50" s="60"/>
      <c r="J50" s="41" t="s">
        <v>52</v>
      </c>
      <c r="K50" s="48"/>
      <c r="L50" s="49" t="s">
        <v>79</v>
      </c>
      <c r="M50" s="46" t="str">
        <f>CONCATENATE("AG", B40,D47,F50,H50,L50)</f>
        <v>AG08040400000</v>
      </c>
      <c r="N50" s="48" t="s">
        <v>143</v>
      </c>
      <c r="O50" s="46">
        <v>10</v>
      </c>
    </row>
    <row r="51" spans="1:15" ht="20.149999999999999" customHeight="1">
      <c r="A51" s="68" t="s">
        <v>144</v>
      </c>
      <c r="B51" s="72" t="s">
        <v>145</v>
      </c>
      <c r="C51" s="71" t="s">
        <v>68</v>
      </c>
      <c r="D51" s="72" t="s">
        <v>50</v>
      </c>
      <c r="E51" s="51" t="s">
        <v>77</v>
      </c>
      <c r="F51" s="44" t="s">
        <v>50</v>
      </c>
      <c r="G51" s="60"/>
      <c r="H51" s="45" t="s">
        <v>131</v>
      </c>
      <c r="I51" s="60"/>
      <c r="J51" s="41" t="s">
        <v>127</v>
      </c>
      <c r="K51" s="48"/>
      <c r="L51" s="49" t="s">
        <v>79</v>
      </c>
      <c r="M51" s="46" t="str">
        <f>CONCATENATE("AG", B51,D51,F51,H51,L51)</f>
        <v>AG09010100000</v>
      </c>
      <c r="N51" s="48"/>
      <c r="O51" s="46">
        <v>3</v>
      </c>
    </row>
    <row r="52" spans="1:15" ht="20.149999999999999" customHeight="1">
      <c r="A52" s="69"/>
      <c r="B52" s="70"/>
      <c r="C52" s="73"/>
      <c r="D52" s="70"/>
      <c r="E52" s="51" t="s">
        <v>146</v>
      </c>
      <c r="F52" s="44" t="s">
        <v>56</v>
      </c>
      <c r="G52" s="60"/>
      <c r="H52" s="45" t="s">
        <v>131</v>
      </c>
      <c r="I52" s="60"/>
      <c r="J52" s="41" t="s">
        <v>52</v>
      </c>
      <c r="K52" s="48"/>
      <c r="L52" s="49" t="s">
        <v>79</v>
      </c>
      <c r="M52" s="46" t="str">
        <f>CONCATENATE("AG", B51,D51,F52,H52,L52)</f>
        <v>AG09010200000</v>
      </c>
      <c r="N52" s="48"/>
      <c r="O52" s="46">
        <v>3</v>
      </c>
    </row>
    <row r="53" spans="1:15" ht="20.149999999999999" customHeight="1">
      <c r="A53" s="69"/>
      <c r="B53" s="70"/>
      <c r="C53" s="86"/>
      <c r="D53" s="81"/>
      <c r="E53" s="51" t="s">
        <v>147</v>
      </c>
      <c r="F53" s="44" t="s">
        <v>66</v>
      </c>
      <c r="G53" s="60"/>
      <c r="H53" s="45" t="s">
        <v>131</v>
      </c>
      <c r="I53" s="60"/>
      <c r="J53" s="41" t="s">
        <v>52</v>
      </c>
      <c r="K53" s="48"/>
      <c r="L53" s="49" t="s">
        <v>79</v>
      </c>
      <c r="M53" s="46" t="str">
        <f>CONCATENATE("AG", B51,D51,F53,H53,L53)</f>
        <v>AG09010300000</v>
      </c>
      <c r="N53" s="48" t="s">
        <v>148</v>
      </c>
      <c r="O53" s="46">
        <v>3</v>
      </c>
    </row>
    <row r="54" spans="1:15" ht="20.149999999999999" customHeight="1">
      <c r="A54" s="69"/>
      <c r="B54" s="70"/>
      <c r="C54" s="71" t="s">
        <v>149</v>
      </c>
      <c r="D54" s="72" t="s">
        <v>56</v>
      </c>
      <c r="E54" s="51" t="s">
        <v>150</v>
      </c>
      <c r="F54" s="44" t="s">
        <v>50</v>
      </c>
      <c r="G54" s="60"/>
      <c r="H54" s="45" t="s">
        <v>131</v>
      </c>
      <c r="I54" s="60"/>
      <c r="J54" s="41" t="s">
        <v>52</v>
      </c>
      <c r="K54" s="48"/>
      <c r="L54" s="49" t="s">
        <v>79</v>
      </c>
      <c r="M54" s="46" t="str">
        <f>CONCATENATE("AG", B51,D54,F54,H54,L54)</f>
        <v>AG09020100000</v>
      </c>
      <c r="N54" s="48" t="s">
        <v>151</v>
      </c>
      <c r="O54" s="46">
        <v>5</v>
      </c>
    </row>
    <row r="55" spans="1:15" ht="20.149999999999999" customHeight="1">
      <c r="A55" s="69"/>
      <c r="B55" s="70"/>
      <c r="C55" s="86"/>
      <c r="D55" s="81"/>
      <c r="E55" s="51" t="s">
        <v>152</v>
      </c>
      <c r="F55" s="44" t="s">
        <v>56</v>
      </c>
      <c r="G55" s="60"/>
      <c r="H55" s="45" t="s">
        <v>131</v>
      </c>
      <c r="I55" s="60"/>
      <c r="J55" s="41" t="s">
        <v>52</v>
      </c>
      <c r="K55" s="48"/>
      <c r="L55" s="49" t="s">
        <v>79</v>
      </c>
      <c r="M55" s="46" t="str">
        <f>CONCATENATE("AG", B51,D54,F55,H55,L55)</f>
        <v>AG09020200000</v>
      </c>
      <c r="N55" s="48" t="s">
        <v>153</v>
      </c>
      <c r="O55" s="46">
        <v>5</v>
      </c>
    </row>
    <row r="56" spans="1:15" ht="20.149999999999999" customHeight="1">
      <c r="A56" s="68" t="s">
        <v>154</v>
      </c>
      <c r="B56" s="72" t="s">
        <v>155</v>
      </c>
      <c r="C56" s="87" t="s">
        <v>156</v>
      </c>
      <c r="D56" s="88" t="s">
        <v>50</v>
      </c>
      <c r="E56" s="89" t="s">
        <v>157</v>
      </c>
      <c r="F56" s="90" t="s">
        <v>50</v>
      </c>
      <c r="G56" s="60"/>
      <c r="H56" s="45" t="s">
        <v>131</v>
      </c>
      <c r="I56" s="60"/>
      <c r="J56" s="41"/>
      <c r="K56" s="48"/>
      <c r="L56" s="49" t="s">
        <v>79</v>
      </c>
      <c r="M56" s="46" t="str">
        <f>CONCATENATE("AG", B56,D56,F56,H56,L56)</f>
        <v>AG10010100000</v>
      </c>
      <c r="N56" s="48" t="s">
        <v>158</v>
      </c>
      <c r="O56" s="46">
        <v>5</v>
      </c>
    </row>
    <row r="57" spans="1:15" ht="20.149999999999999" customHeight="1">
      <c r="A57" s="69"/>
      <c r="B57" s="70"/>
      <c r="C57" s="91"/>
      <c r="D57" s="92"/>
      <c r="E57" s="89" t="s">
        <v>159</v>
      </c>
      <c r="F57" s="90" t="s">
        <v>56</v>
      </c>
      <c r="G57" s="60"/>
      <c r="H57" s="45" t="s">
        <v>131</v>
      </c>
      <c r="I57" s="60"/>
      <c r="J57" s="41"/>
      <c r="K57" s="48"/>
      <c r="L57" s="49" t="s">
        <v>79</v>
      </c>
      <c r="M57" s="46" t="str">
        <f>CONCATENATE("AG", B56,D56,F57,H57,L57)</f>
        <v>AG10010200000</v>
      </c>
      <c r="N57" s="48"/>
      <c r="O57" s="46">
        <v>5</v>
      </c>
    </row>
    <row r="58" spans="1:15" ht="20.149999999999999" customHeight="1">
      <c r="A58" s="69"/>
      <c r="B58" s="70"/>
      <c r="C58" s="87" t="s">
        <v>160</v>
      </c>
      <c r="D58" s="88" t="s">
        <v>56</v>
      </c>
      <c r="E58" s="89" t="s">
        <v>157</v>
      </c>
      <c r="F58" s="90" t="s">
        <v>50</v>
      </c>
      <c r="G58" s="60"/>
      <c r="H58" s="45" t="s">
        <v>131</v>
      </c>
      <c r="I58" s="60"/>
      <c r="J58" s="41"/>
      <c r="K58" s="48"/>
      <c r="L58" s="49" t="s">
        <v>79</v>
      </c>
      <c r="M58" s="46" t="str">
        <f>CONCATENATE("AG", B56,D58,F58,H58,L58)</f>
        <v>AG10020100000</v>
      </c>
      <c r="N58" s="48"/>
      <c r="O58" s="46">
        <v>5</v>
      </c>
    </row>
    <row r="59" spans="1:15" ht="20.149999999999999" customHeight="1">
      <c r="A59" s="69"/>
      <c r="B59" s="70"/>
      <c r="C59" s="91"/>
      <c r="D59" s="92"/>
      <c r="E59" s="89" t="s">
        <v>159</v>
      </c>
      <c r="F59" s="90" t="s">
        <v>56</v>
      </c>
      <c r="G59" s="60"/>
      <c r="H59" s="45" t="s">
        <v>131</v>
      </c>
      <c r="I59" s="60"/>
      <c r="J59" s="41"/>
      <c r="K59" s="48"/>
      <c r="L59" s="49" t="s">
        <v>79</v>
      </c>
      <c r="M59" s="46" t="str">
        <f t="shared" ref="M59" si="1">CONCATENATE("AG", B51,D58,F59,H59,L59)</f>
        <v>AG09020200000</v>
      </c>
      <c r="N59" s="48"/>
      <c r="O59" s="46">
        <v>5</v>
      </c>
    </row>
    <row r="60" spans="1:15" ht="20.149999999999999" customHeight="1">
      <c r="A60" s="69"/>
      <c r="B60" s="70"/>
      <c r="C60" s="87" t="s">
        <v>161</v>
      </c>
      <c r="D60" s="88" t="s">
        <v>66</v>
      </c>
      <c r="E60" s="89" t="s">
        <v>157</v>
      </c>
      <c r="F60" s="90" t="s">
        <v>50</v>
      </c>
      <c r="G60" s="60"/>
      <c r="H60" s="45" t="s">
        <v>131</v>
      </c>
      <c r="I60" s="60"/>
      <c r="J60" s="41"/>
      <c r="K60" s="48"/>
      <c r="L60" s="49" t="s">
        <v>79</v>
      </c>
      <c r="M60" s="46" t="str">
        <f>CONCATENATE("AG", B56,D60,F60,H60,L60)</f>
        <v>AG10030100000</v>
      </c>
      <c r="N60" s="48" t="s">
        <v>162</v>
      </c>
      <c r="O60" s="46">
        <v>5</v>
      </c>
    </row>
    <row r="61" spans="1:15" ht="20.149999999999999" customHeight="1">
      <c r="A61" s="69"/>
      <c r="B61" s="70"/>
      <c r="C61" s="91"/>
      <c r="D61" s="92"/>
      <c r="E61" s="89" t="s">
        <v>163</v>
      </c>
      <c r="F61" s="90" t="s">
        <v>56</v>
      </c>
      <c r="G61" s="60"/>
      <c r="H61" s="45" t="s">
        <v>131</v>
      </c>
      <c r="I61" s="60"/>
      <c r="J61" s="41"/>
      <c r="K61" s="48"/>
      <c r="L61" s="49" t="s">
        <v>79</v>
      </c>
      <c r="M61" s="46" t="str">
        <f>CONCATENATE("AG", B56,D60,F61,H61,L61)</f>
        <v>AG10030200000</v>
      </c>
      <c r="N61" s="48" t="s">
        <v>164</v>
      </c>
      <c r="O61" s="46">
        <v>10</v>
      </c>
    </row>
    <row r="62" spans="1:15" ht="20.149999999999999" customHeight="1">
      <c r="A62" s="69"/>
      <c r="B62" s="70"/>
      <c r="C62" s="91"/>
      <c r="D62" s="92"/>
      <c r="E62" s="89" t="s">
        <v>165</v>
      </c>
      <c r="F62" s="90" t="s">
        <v>66</v>
      </c>
      <c r="G62" s="60"/>
      <c r="H62" s="45" t="s">
        <v>131</v>
      </c>
      <c r="I62" s="60"/>
      <c r="J62" s="41"/>
      <c r="K62" s="48"/>
      <c r="L62" s="49" t="s">
        <v>79</v>
      </c>
      <c r="M62" s="46" t="str">
        <f>CONCATENATE("AG", B56,D60,F62,H62,L62)</f>
        <v>AG10030300000</v>
      </c>
      <c r="N62" s="48" t="s">
        <v>166</v>
      </c>
      <c r="O62" s="46">
        <v>10</v>
      </c>
    </row>
    <row r="63" spans="1:15" ht="20.149999999999999" customHeight="1">
      <c r="A63" s="68" t="s">
        <v>167</v>
      </c>
      <c r="B63" s="72" t="s">
        <v>168</v>
      </c>
      <c r="C63" s="51" t="s">
        <v>169</v>
      </c>
      <c r="D63" s="44" t="s">
        <v>50</v>
      </c>
      <c r="E63" s="51"/>
      <c r="F63" s="44" t="s">
        <v>51</v>
      </c>
      <c r="G63" s="60"/>
      <c r="H63" s="45" t="s">
        <v>131</v>
      </c>
      <c r="I63" s="60"/>
      <c r="J63" s="41" t="s">
        <v>127</v>
      </c>
      <c r="K63" s="48"/>
      <c r="L63" s="49" t="s">
        <v>79</v>
      </c>
      <c r="M63" s="46" t="str">
        <f>CONCATENATE("AG", B63,D63,F63,H63,L63)</f>
        <v>AG11010000000</v>
      </c>
      <c r="N63" s="48"/>
      <c r="O63" s="46">
        <v>10</v>
      </c>
    </row>
    <row r="64" spans="1:15" ht="36" customHeight="1">
      <c r="A64" s="69"/>
      <c r="B64" s="70"/>
      <c r="C64" s="51" t="s">
        <v>170</v>
      </c>
      <c r="D64" s="44" t="s">
        <v>56</v>
      </c>
      <c r="E64" s="51"/>
      <c r="F64" s="44" t="s">
        <v>51</v>
      </c>
      <c r="G64" s="60"/>
      <c r="H64" s="45" t="s">
        <v>131</v>
      </c>
      <c r="I64" s="60"/>
      <c r="J64" s="41" t="s">
        <v>127</v>
      </c>
      <c r="K64" s="41" t="s">
        <v>127</v>
      </c>
      <c r="L64" s="49" t="s">
        <v>79</v>
      </c>
      <c r="M64" s="46" t="str">
        <f>CONCATENATE("AG", B63,D64,F64,H64,L64)</f>
        <v>AG11020000000</v>
      </c>
      <c r="N64" s="76" t="s">
        <v>171</v>
      </c>
      <c r="O64" s="46">
        <v>5</v>
      </c>
    </row>
    <row r="65" spans="1:15" ht="20.149999999999999" customHeight="1">
      <c r="A65" s="69"/>
      <c r="B65" s="70"/>
      <c r="C65" s="51" t="s">
        <v>172</v>
      </c>
      <c r="D65" s="44" t="s">
        <v>66</v>
      </c>
      <c r="E65" s="51"/>
      <c r="F65" s="44" t="s">
        <v>51</v>
      </c>
      <c r="G65" s="60"/>
      <c r="H65" s="45" t="s">
        <v>131</v>
      </c>
      <c r="I65" s="60"/>
      <c r="J65" s="41" t="s">
        <v>127</v>
      </c>
      <c r="K65" s="48"/>
      <c r="L65" s="49" t="s">
        <v>79</v>
      </c>
      <c r="M65" s="46" t="str">
        <f>CONCATENATE("AG", B63,D65,F65,H65,L65)</f>
        <v>AG11030000000</v>
      </c>
      <c r="N65" s="48"/>
      <c r="O65" s="46">
        <v>5</v>
      </c>
    </row>
    <row r="66" spans="1:15" ht="20.149999999999999" customHeight="1">
      <c r="A66" s="69"/>
      <c r="B66" s="70"/>
      <c r="C66" s="51" t="s">
        <v>173</v>
      </c>
      <c r="D66" s="44" t="s">
        <v>70</v>
      </c>
      <c r="E66" s="51"/>
      <c r="F66" s="44" t="s">
        <v>51</v>
      </c>
      <c r="G66" s="60"/>
      <c r="H66" s="45" t="s">
        <v>131</v>
      </c>
      <c r="I66" s="60"/>
      <c r="J66" s="41" t="s">
        <v>127</v>
      </c>
      <c r="K66" s="48"/>
      <c r="L66" s="49" t="s">
        <v>79</v>
      </c>
      <c r="M66" s="46" t="str">
        <f>CONCATENATE("AG", B63,D66,F66,H66,L66)</f>
        <v>AG11040000000</v>
      </c>
      <c r="N66" s="48" t="s">
        <v>174</v>
      </c>
      <c r="O66" s="46">
        <v>5</v>
      </c>
    </row>
    <row r="67" spans="1:15" ht="20.149999999999999" customHeight="1">
      <c r="A67" s="69"/>
      <c r="B67" s="70"/>
      <c r="C67" s="51" t="s">
        <v>175</v>
      </c>
      <c r="D67" s="44" t="s">
        <v>74</v>
      </c>
      <c r="E67" s="51"/>
      <c r="F67" s="44" t="s">
        <v>51</v>
      </c>
      <c r="G67" s="60"/>
      <c r="H67" s="45" t="s">
        <v>131</v>
      </c>
      <c r="I67" s="60"/>
      <c r="J67" s="41" t="s">
        <v>127</v>
      </c>
      <c r="K67" s="48"/>
      <c r="L67" s="49" t="s">
        <v>79</v>
      </c>
      <c r="M67" s="46" t="str">
        <f>CONCATENATE("AG", B63,D67,F67,H67,L67)</f>
        <v>AG11050000000</v>
      </c>
      <c r="N67" s="48" t="s">
        <v>176</v>
      </c>
      <c r="O67" s="46">
        <v>5</v>
      </c>
    </row>
    <row r="68" spans="1:15" ht="20.149999999999999" customHeight="1">
      <c r="A68" s="69"/>
      <c r="B68" s="70"/>
      <c r="C68" s="51" t="s">
        <v>177</v>
      </c>
      <c r="D68" s="44" t="s">
        <v>75</v>
      </c>
      <c r="E68" s="51"/>
      <c r="F68" s="44" t="s">
        <v>51</v>
      </c>
      <c r="G68" s="60"/>
      <c r="H68" s="45" t="s">
        <v>131</v>
      </c>
      <c r="I68" s="60"/>
      <c r="J68" s="41" t="s">
        <v>127</v>
      </c>
      <c r="K68" s="48"/>
      <c r="L68" s="49" t="s">
        <v>79</v>
      </c>
      <c r="M68" s="46" t="str">
        <f>CONCATENATE("AG", B63,D68,F68,H68,L68)</f>
        <v>AG11060000000</v>
      </c>
      <c r="N68" s="48"/>
      <c r="O68" s="46">
        <v>5</v>
      </c>
    </row>
    <row r="69" spans="1:15" ht="39.75" customHeight="1">
      <c r="A69" s="69"/>
      <c r="B69" s="70"/>
      <c r="C69" s="71" t="s">
        <v>178</v>
      </c>
      <c r="D69" s="72" t="s">
        <v>121</v>
      </c>
      <c r="E69" s="71"/>
      <c r="F69" s="72" t="s">
        <v>51</v>
      </c>
      <c r="G69" s="97"/>
      <c r="H69" s="98" t="s">
        <v>131</v>
      </c>
      <c r="I69" s="97"/>
      <c r="J69" s="68" t="s">
        <v>127</v>
      </c>
      <c r="K69" s="99"/>
      <c r="L69" s="100" t="s">
        <v>79</v>
      </c>
      <c r="M69" s="101" t="str">
        <f>CONCATENATE("AG", B63,D69,F69,H69,L69)</f>
        <v>AG11070000000</v>
      </c>
      <c r="N69" s="102" t="s">
        <v>179</v>
      </c>
      <c r="O69" s="46">
        <v>5</v>
      </c>
    </row>
    <row r="70" spans="1:15" ht="35.25" customHeight="1">
      <c r="A70" s="46" t="s">
        <v>180</v>
      </c>
      <c r="B70" s="96" t="s">
        <v>181</v>
      </c>
      <c r="C70" s="48"/>
      <c r="D70" s="49" t="s">
        <v>51</v>
      </c>
      <c r="E70" s="48"/>
      <c r="F70" s="49" t="s">
        <v>51</v>
      </c>
      <c r="G70" s="76"/>
      <c r="H70" s="45" t="s">
        <v>131</v>
      </c>
      <c r="I70" s="76"/>
      <c r="J70" s="46"/>
      <c r="K70" s="41" t="s">
        <v>127</v>
      </c>
      <c r="L70" s="49" t="s">
        <v>79</v>
      </c>
      <c r="M70" s="46" t="str">
        <f>CONCATENATE("AG", B70,D70,F70,H70,L70)</f>
        <v>AG12000000000</v>
      </c>
      <c r="N70" s="76" t="s">
        <v>182</v>
      </c>
      <c r="O70" s="46">
        <v>10</v>
      </c>
    </row>
    <row r="71" spans="1:15" ht="20.149999999999999" customHeight="1">
      <c r="C71" s="48"/>
      <c r="D71" s="49"/>
      <c r="E71" s="48"/>
      <c r="F71" s="49"/>
      <c r="G71" s="76" t="s">
        <v>183</v>
      </c>
      <c r="H71" s="84"/>
      <c r="I71" s="76"/>
      <c r="J71" s="46"/>
      <c r="K71" s="48"/>
      <c r="L71" s="49"/>
      <c r="M71" s="48"/>
      <c r="N71" s="48"/>
      <c r="O71" s="46">
        <v>5</v>
      </c>
    </row>
    <row r="72" spans="1:15" ht="20.149999999999999" customHeight="1">
      <c r="C72" s="48"/>
      <c r="D72" s="49"/>
      <c r="E72" s="48"/>
      <c r="F72" s="49"/>
      <c r="G72" s="76" t="s">
        <v>184</v>
      </c>
      <c r="H72" s="84"/>
      <c r="I72" s="76"/>
      <c r="J72" s="46"/>
      <c r="K72" s="48"/>
      <c r="L72" s="49"/>
      <c r="M72" s="48"/>
      <c r="N72" s="48"/>
      <c r="O72" s="46">
        <v>5</v>
      </c>
    </row>
    <row r="73" spans="1:15" ht="20.149999999999999" customHeight="1">
      <c r="C73" s="48"/>
      <c r="D73" s="49"/>
      <c r="E73" s="48"/>
      <c r="F73" s="49"/>
      <c r="G73" s="76" t="s">
        <v>200</v>
      </c>
      <c r="H73" s="84"/>
      <c r="I73" s="76"/>
      <c r="J73" s="46"/>
      <c r="K73" s="48"/>
      <c r="L73" s="49"/>
      <c r="M73" s="48"/>
      <c r="N73" s="48"/>
      <c r="O73" s="46"/>
    </row>
    <row r="74" spans="1:15" ht="20.149999999999999" customHeight="1">
      <c r="C74" s="48"/>
      <c r="D74" s="49"/>
      <c r="E74" s="48"/>
      <c r="F74" s="49"/>
      <c r="G74" s="76"/>
      <c r="H74" s="84"/>
      <c r="I74" s="76"/>
      <c r="J74" s="46"/>
      <c r="K74" s="48"/>
      <c r="L74" s="49"/>
      <c r="M74" s="48"/>
      <c r="N74" s="48" t="s">
        <v>196</v>
      </c>
      <c r="O74" s="46">
        <f>SUM(O13:O72)</f>
        <v>402</v>
      </c>
    </row>
    <row r="75" spans="1:15" ht="20.149999999999999" customHeight="1">
      <c r="N75" s="106" t="s">
        <v>197</v>
      </c>
      <c r="O75" s="107">
        <f>O74/20</f>
        <v>20.100000000000001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총괄 견적서</vt:lpstr>
      <vt:lpstr>메뉴(IA)구성</vt:lpstr>
    </vt:vector>
  </TitlesOfParts>
  <Company>대한민국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한국인</dc:creator>
  <cp:lastModifiedBy>황한나</cp:lastModifiedBy>
  <cp:lastPrinted>2021-07-21T01:30:38Z</cp:lastPrinted>
  <dcterms:created xsi:type="dcterms:W3CDTF">2013-09-09T09:35:50Z</dcterms:created>
  <dcterms:modified xsi:type="dcterms:W3CDTF">2022-10-17T12:17:46Z</dcterms:modified>
</cp:coreProperties>
</file>