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oject\Downloads\"/>
    </mc:Choice>
  </mc:AlternateContent>
  <xr:revisionPtr revIDLastSave="0" documentId="13_ncr:1_{D957B5DE-B735-40D8-822F-630D05E0E5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연간유지보수견적서" sheetId="7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7" l="1"/>
  <c r="J18" i="7"/>
  <c r="J17" i="7"/>
  <c r="J16" i="7"/>
  <c r="J15" i="7"/>
  <c r="J14" i="7"/>
  <c r="J13" i="7"/>
  <c r="J12" i="7"/>
  <c r="F25" i="7" l="1"/>
  <c r="K25" i="7" s="1"/>
  <c r="J20" i="7"/>
  <c r="F23" i="7" s="1"/>
  <c r="K23" i="7" s="1"/>
  <c r="K27" i="7" s="1"/>
  <c r="K28" i="7" l="1"/>
  <c r="K29" i="7" s="1"/>
</calcChain>
</file>

<file path=xl/sharedStrings.xml><?xml version="1.0" encoding="utf-8"?>
<sst xmlns="http://schemas.openxmlformats.org/spreadsheetml/2006/main" count="47" uniqueCount="41">
  <si>
    <t>수    신</t>
  </si>
  <si>
    <t>참    조</t>
  </si>
  <si>
    <t>견 적 일</t>
  </si>
  <si>
    <t>유효기간</t>
  </si>
  <si>
    <t>프 로 젝 트 명</t>
  </si>
  <si>
    <t>항목</t>
  </si>
  <si>
    <t>업무</t>
  </si>
  <si>
    <t>등급</t>
  </si>
  <si>
    <t>단가</t>
  </si>
  <si>
    <t>투입일수</t>
  </si>
  <si>
    <t>참여율</t>
  </si>
  <si>
    <t>투입인원</t>
  </si>
  <si>
    <t>금액</t>
  </si>
  <si>
    <t>PM</t>
  </si>
  <si>
    <t>Main Designer</t>
  </si>
  <si>
    <t>Sub Designer</t>
  </si>
  <si>
    <t>Main Publisher</t>
  </si>
  <si>
    <t>Sub Publisher</t>
  </si>
  <si>
    <t>Main Programmer</t>
  </si>
  <si>
    <t>소 계</t>
  </si>
  <si>
    <t>제   경   비</t>
  </si>
  <si>
    <t>직접인건비의 110%</t>
  </si>
  <si>
    <t>직접인건비</t>
  </si>
  <si>
    <t>비율</t>
  </si>
  <si>
    <t>기   술   료</t>
  </si>
  <si>
    <t>{직접인건비(Programmer, Engineer) + 재경비} * 20%</t>
  </si>
  <si>
    <t>직접인건비+재경비</t>
  </si>
  <si>
    <t>소 계 (직접인건비 + 제경비 + 기술료)</t>
  </si>
  <si>
    <t>부가가치세(VAT)</t>
  </si>
  <si>
    <t>총 계 (소계 + VAT)</t>
  </si>
  <si>
    <t>업무내용</t>
  </si>
  <si>
    <t>비     고</t>
  </si>
  <si>
    <t>직접인건비</t>
    <phoneticPr fontId="10" type="noConversion"/>
  </si>
  <si>
    <t>제  안  금  액</t>
    <phoneticPr fontId="10" type="noConversion"/>
  </si>
  <si>
    <t>할인 후 제안금액</t>
    <phoneticPr fontId="10" type="noConversion"/>
  </si>
  <si>
    <t>고급</t>
    <phoneticPr fontId="10" type="noConversion"/>
  </si>
  <si>
    <t>중급</t>
    <phoneticPr fontId="10" type="noConversion"/>
  </si>
  <si>
    <t>초급</t>
    <phoneticPr fontId="10" type="noConversion"/>
  </si>
  <si>
    <t>Tester / Support</t>
    <phoneticPr fontId="10" type="noConversion"/>
  </si>
  <si>
    <t>1. 제경비: 자원 운영 및 관리 비용
2. 기술료: 보유기술의 라이센스 비용
3. 번역료, 하드웨어, 소프트웨어 비용은 포함되지 않습니다. (해당 건에 한함)
4. 영상의 제작 또는 캡쳐, 편집에 대한 비용은 포함되지 않습니다.
5. 2020년도 적용 SW기술자 노임단가 (참조: https://www.sw.or.kr/site/sw/ex/board/List.do?cbIdx=304)</t>
    <phoneticPr fontId="10" type="noConversion"/>
  </si>
  <si>
    <t>Sub Programmer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</si>
</sst>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￦-412]#,##0;&quot;-&quot;[$￦-412]#,##0"/>
    <numFmt numFmtId="177" formatCode="[$￦-412]#,##0;[Red]&quot;-&quot;[$￦-412]#,##0"/>
    <numFmt numFmtId="178" formatCode="&quot;₩&quot;#,##0"/>
  </numFmts>
  <fonts count="13">
    <font>
      <sz val="11"/>
      <color theme="1"/>
      <name val="돋움"/>
      <family val="3"/>
      <charset val="129"/>
    </font>
    <font>
      <b/>
      <i/>
      <sz val="16"/>
      <color theme="1"/>
      <name val="돋움"/>
      <family val="3"/>
      <charset val="129"/>
    </font>
    <font>
      <b/>
      <i/>
      <u/>
      <sz val="11"/>
      <color theme="1"/>
      <name val="돋움"/>
      <family val="3"/>
      <charset val="129"/>
    </font>
    <font>
      <b/>
      <sz val="26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14"/>
      <color rgb="FF000099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7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>
      <alignment vertical="center"/>
    </xf>
    <xf numFmtId="178" fontId="8" fillId="0" borderId="1" xfId="0" applyNumberFormat="1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indent="1"/>
    </xf>
    <xf numFmtId="178" fontId="4" fillId="0" borderId="1" xfId="0" applyNumberFormat="1" applyFont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0" borderId="2" xfId="5" applyFont="1" applyBorder="1" applyAlignment="1">
      <alignment horizontal="left" vertical="center" wrapText="1" indent="1"/>
    </xf>
    <xf numFmtId="0" fontId="12" fillId="0" borderId="3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17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 textRotation="255"/>
    </xf>
    <xf numFmtId="177" fontId="4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 indent="1"/>
    </xf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표준" xfId="0" builtinId="0" customBuiltin="1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F133-5172-43F5-AE3C-30E6187D4DD3}">
  <sheetPr>
    <pageSetUpPr fitToPage="1"/>
  </sheetPr>
  <dimension ref="A1:AMJ32"/>
  <sheetViews>
    <sheetView tabSelected="1" topLeftCell="A25" workbookViewId="0">
      <selection activeCell="L31" sqref="L31"/>
    </sheetView>
  </sheetViews>
  <sheetFormatPr defaultRowHeight="28.35" customHeight="1"/>
  <cols>
    <col min="1" max="1" width="9.6640625" style="1" customWidth="1"/>
    <col min="2" max="2" width="10.77734375" style="1" customWidth="1"/>
    <col min="3" max="3" width="4.88671875" style="1" customWidth="1"/>
    <col min="4" max="4" width="11.6640625" style="1" customWidth="1"/>
    <col min="5" max="5" width="9.77734375" style="1" customWidth="1"/>
    <col min="6" max="6" width="8.109375" style="1" customWidth="1"/>
    <col min="7" max="7" width="13" style="1" customWidth="1"/>
    <col min="8" max="8" width="8" style="1" customWidth="1"/>
    <col min="9" max="9" width="6.33203125" style="1" customWidth="1"/>
    <col min="10" max="10" width="8" style="1" customWidth="1"/>
    <col min="11" max="11" width="20.6640625" style="1" customWidth="1"/>
    <col min="12" max="1024" width="9.5546875" style="1" customWidth="1"/>
  </cols>
  <sheetData>
    <row r="1" spans="1:11" ht="72.400000000000006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7.5" customHeight="1">
      <c r="A2" s="2"/>
    </row>
    <row r="3" spans="1:11" ht="28.35" customHeight="1">
      <c r="A3" s="9" t="s">
        <v>0</v>
      </c>
      <c r="B3" s="12"/>
      <c r="C3" s="12"/>
      <c r="D3" s="12"/>
      <c r="E3" s="12"/>
      <c r="F3" s="23"/>
      <c r="G3" s="9"/>
      <c r="H3" s="12"/>
      <c r="I3" s="12"/>
      <c r="J3" s="12"/>
      <c r="K3" s="12"/>
    </row>
    <row r="4" spans="1:11" ht="28.35" customHeight="1">
      <c r="A4" s="9" t="s">
        <v>1</v>
      </c>
      <c r="B4" s="12"/>
      <c r="C4" s="12"/>
      <c r="D4" s="12"/>
      <c r="E4" s="12"/>
      <c r="F4" s="23"/>
      <c r="G4" s="9"/>
      <c r="H4" s="12"/>
      <c r="I4" s="12"/>
      <c r="J4" s="12"/>
      <c r="K4" s="12"/>
    </row>
    <row r="5" spans="1:11" ht="28.35" customHeight="1">
      <c r="A5" s="9" t="s">
        <v>2</v>
      </c>
      <c r="B5" s="28"/>
      <c r="C5" s="28"/>
      <c r="D5" s="28"/>
      <c r="E5" s="28"/>
      <c r="F5" s="23"/>
      <c r="G5" s="9"/>
      <c r="H5" s="12"/>
      <c r="I5" s="12"/>
      <c r="J5" s="12"/>
      <c r="K5" s="12"/>
    </row>
    <row r="6" spans="1:11" ht="28.35" customHeight="1">
      <c r="A6" s="9" t="s">
        <v>3</v>
      </c>
      <c r="B6" s="12"/>
      <c r="C6" s="12"/>
      <c r="D6" s="12"/>
      <c r="E6" s="12"/>
      <c r="F6" s="23"/>
      <c r="G6" s="9"/>
      <c r="H6" s="12"/>
      <c r="I6" s="12"/>
      <c r="J6" s="12"/>
      <c r="K6" s="12"/>
    </row>
    <row r="7" spans="1:11" ht="11.1" customHeight="1">
      <c r="A7" s="3"/>
    </row>
    <row r="8" spans="1:11" ht="28.35" customHeight="1">
      <c r="A8" s="10" t="s">
        <v>4</v>
      </c>
      <c r="B8" s="10"/>
      <c r="C8" s="12"/>
      <c r="D8" s="12"/>
      <c r="E8" s="12"/>
      <c r="F8" s="12"/>
      <c r="G8" s="12"/>
      <c r="H8" s="12"/>
      <c r="I8" s="12"/>
      <c r="J8" s="12"/>
      <c r="K8" s="12"/>
    </row>
    <row r="9" spans="1:11" ht="43.9" customHeight="1">
      <c r="A9" s="10" t="s">
        <v>33</v>
      </c>
      <c r="B9" s="10"/>
      <c r="C9" s="25"/>
      <c r="D9" s="25"/>
      <c r="E9" s="25"/>
      <c r="F9" s="25"/>
      <c r="G9" s="25"/>
      <c r="H9" s="25"/>
      <c r="I9" s="25"/>
      <c r="J9" s="25"/>
      <c r="K9" s="25"/>
    </row>
    <row r="10" spans="1:11" ht="9.6" customHeight="1">
      <c r="A10" s="3"/>
    </row>
    <row r="11" spans="1:11" ht="28.35" customHeight="1">
      <c r="A11" s="9" t="s">
        <v>5</v>
      </c>
      <c r="B11" s="10" t="s">
        <v>6</v>
      </c>
      <c r="C11" s="10"/>
      <c r="D11" s="9" t="s">
        <v>7</v>
      </c>
      <c r="E11" s="9" t="s">
        <v>8</v>
      </c>
      <c r="F11" s="9" t="s">
        <v>9</v>
      </c>
      <c r="G11" s="9" t="s">
        <v>10</v>
      </c>
      <c r="H11" s="10" t="s">
        <v>11</v>
      </c>
      <c r="I11" s="10"/>
      <c r="J11" s="26" t="s">
        <v>12</v>
      </c>
      <c r="K11" s="26"/>
    </row>
    <row r="12" spans="1:11" ht="28.35" customHeight="1">
      <c r="A12" s="23" t="s">
        <v>32</v>
      </c>
      <c r="B12" s="19" t="s">
        <v>13</v>
      </c>
      <c r="C12" s="19"/>
      <c r="D12" s="4" t="s">
        <v>35</v>
      </c>
      <c r="E12" s="5">
        <v>305353</v>
      </c>
      <c r="F12" s="4">
        <v>100</v>
      </c>
      <c r="G12" s="6">
        <v>1</v>
      </c>
      <c r="H12" s="19">
        <v>1</v>
      </c>
      <c r="I12" s="19"/>
      <c r="J12" s="20">
        <f t="shared" ref="J12:J19" si="0">E12*F12*G12*H12</f>
        <v>30535300</v>
      </c>
      <c r="K12" s="20"/>
    </row>
    <row r="13" spans="1:11" ht="28.35" customHeight="1">
      <c r="A13" s="23"/>
      <c r="B13" s="19" t="s">
        <v>14</v>
      </c>
      <c r="C13" s="19"/>
      <c r="D13" s="4" t="s">
        <v>35</v>
      </c>
      <c r="E13" s="5">
        <v>305353</v>
      </c>
      <c r="F13" s="4">
        <v>0</v>
      </c>
      <c r="G13" s="6">
        <v>0</v>
      </c>
      <c r="H13" s="19">
        <v>0</v>
      </c>
      <c r="I13" s="19"/>
      <c r="J13" s="20">
        <f t="shared" si="0"/>
        <v>0</v>
      </c>
      <c r="K13" s="20"/>
    </row>
    <row r="14" spans="1:11" ht="28.35" customHeight="1">
      <c r="A14" s="23"/>
      <c r="B14" s="19" t="s">
        <v>15</v>
      </c>
      <c r="C14" s="19"/>
      <c r="D14" s="4" t="s">
        <v>36</v>
      </c>
      <c r="E14" s="5">
        <v>239506</v>
      </c>
      <c r="F14" s="4">
        <v>30</v>
      </c>
      <c r="G14" s="6">
        <v>1</v>
      </c>
      <c r="H14" s="19">
        <v>1</v>
      </c>
      <c r="I14" s="19"/>
      <c r="J14" s="24">
        <f t="shared" si="0"/>
        <v>7185180</v>
      </c>
      <c r="K14" s="24"/>
    </row>
    <row r="15" spans="1:11" ht="28.35" customHeight="1">
      <c r="A15" s="23"/>
      <c r="B15" s="19" t="s">
        <v>16</v>
      </c>
      <c r="C15" s="19"/>
      <c r="D15" s="4" t="s">
        <v>35</v>
      </c>
      <c r="E15" s="5">
        <v>305353</v>
      </c>
      <c r="F15" s="4">
        <v>0</v>
      </c>
      <c r="G15" s="6">
        <v>0</v>
      </c>
      <c r="H15" s="19">
        <v>0</v>
      </c>
      <c r="I15" s="19"/>
      <c r="J15" s="20">
        <f t="shared" si="0"/>
        <v>0</v>
      </c>
      <c r="K15" s="20"/>
    </row>
    <row r="16" spans="1:11" ht="28.35" customHeight="1">
      <c r="A16" s="23"/>
      <c r="B16" s="19" t="s">
        <v>17</v>
      </c>
      <c r="C16" s="19"/>
      <c r="D16" s="4" t="s">
        <v>36</v>
      </c>
      <c r="E16" s="5">
        <v>239506</v>
      </c>
      <c r="F16" s="4">
        <v>40</v>
      </c>
      <c r="G16" s="6">
        <v>1</v>
      </c>
      <c r="H16" s="19">
        <v>1</v>
      </c>
      <c r="I16" s="19"/>
      <c r="J16" s="20">
        <f t="shared" si="0"/>
        <v>9580240</v>
      </c>
      <c r="K16" s="20"/>
    </row>
    <row r="17" spans="1:11" ht="28.35" customHeight="1">
      <c r="A17" s="23"/>
      <c r="B17" s="19" t="s">
        <v>18</v>
      </c>
      <c r="C17" s="19"/>
      <c r="D17" s="4" t="s">
        <v>35</v>
      </c>
      <c r="E17" s="5">
        <v>305353</v>
      </c>
      <c r="F17" s="4">
        <v>100</v>
      </c>
      <c r="G17" s="6">
        <v>1</v>
      </c>
      <c r="H17" s="19">
        <v>2</v>
      </c>
      <c r="I17" s="19"/>
      <c r="J17" s="20">
        <f t="shared" si="0"/>
        <v>61070600</v>
      </c>
      <c r="K17" s="20"/>
    </row>
    <row r="18" spans="1:11" ht="28.35" customHeight="1">
      <c r="A18" s="23"/>
      <c r="B18" s="19" t="s">
        <v>38</v>
      </c>
      <c r="C18" s="19"/>
      <c r="D18" s="4" t="s">
        <v>37</v>
      </c>
      <c r="E18" s="5">
        <v>196732</v>
      </c>
      <c r="F18" s="4">
        <v>100</v>
      </c>
      <c r="G18" s="6">
        <v>1</v>
      </c>
      <c r="H18" s="19">
        <v>1</v>
      </c>
      <c r="I18" s="19"/>
      <c r="J18" s="20">
        <f t="shared" si="0"/>
        <v>19673200</v>
      </c>
      <c r="K18" s="20"/>
    </row>
    <row r="19" spans="1:11" ht="28.35" customHeight="1">
      <c r="A19" s="23"/>
      <c r="B19" s="19" t="s">
        <v>40</v>
      </c>
      <c r="C19" s="19"/>
      <c r="D19" s="4" t="s">
        <v>36</v>
      </c>
      <c r="E19" s="5">
        <v>239506</v>
      </c>
      <c r="F19" s="4">
        <v>80</v>
      </c>
      <c r="G19" s="6">
        <v>1</v>
      </c>
      <c r="H19" s="19">
        <v>1</v>
      </c>
      <c r="I19" s="19"/>
      <c r="J19" s="20">
        <f t="shared" si="0"/>
        <v>19160480</v>
      </c>
      <c r="K19" s="20"/>
    </row>
    <row r="20" spans="1:11" ht="28.35" customHeight="1">
      <c r="A20" s="10" t="s">
        <v>19</v>
      </c>
      <c r="B20" s="10"/>
      <c r="C20" s="10"/>
      <c r="D20" s="10"/>
      <c r="E20" s="10"/>
      <c r="F20" s="10"/>
      <c r="G20" s="10"/>
      <c r="H20" s="10"/>
      <c r="I20" s="10"/>
      <c r="J20" s="21">
        <f>SUM(J12:K19)</f>
        <v>147205000</v>
      </c>
      <c r="K20" s="22"/>
    </row>
    <row r="21" spans="1:11" ht="11.85" customHeight="1"/>
    <row r="22" spans="1:11" ht="28.35" customHeight="1">
      <c r="A22" s="10" t="s">
        <v>20</v>
      </c>
      <c r="B22" s="10"/>
      <c r="C22" s="12" t="s">
        <v>21</v>
      </c>
      <c r="D22" s="12"/>
      <c r="E22" s="12"/>
      <c r="F22" s="12"/>
      <c r="G22" s="12"/>
      <c r="H22" s="12"/>
      <c r="I22" s="12"/>
      <c r="J22" s="12"/>
      <c r="K22" s="12"/>
    </row>
    <row r="23" spans="1:11" ht="28.35" customHeight="1">
      <c r="A23" s="10"/>
      <c r="B23" s="10"/>
      <c r="C23" s="10" t="s">
        <v>22</v>
      </c>
      <c r="D23" s="10"/>
      <c r="E23" s="10"/>
      <c r="F23" s="13">
        <f>J20</f>
        <v>147205000</v>
      </c>
      <c r="G23" s="13"/>
      <c r="H23" s="9" t="s">
        <v>23</v>
      </c>
      <c r="I23" s="14">
        <v>1.1000000000000001</v>
      </c>
      <c r="J23" s="14"/>
      <c r="K23" s="8">
        <f>F23*I23</f>
        <v>161925500</v>
      </c>
    </row>
    <row r="24" spans="1:11" ht="28.35" customHeight="1">
      <c r="A24" s="10" t="s">
        <v>24</v>
      </c>
      <c r="B24" s="10"/>
      <c r="C24" s="12" t="s">
        <v>25</v>
      </c>
      <c r="D24" s="12"/>
      <c r="E24" s="12"/>
      <c r="F24" s="12"/>
      <c r="G24" s="12"/>
      <c r="H24" s="12"/>
      <c r="I24" s="12"/>
      <c r="J24" s="12"/>
      <c r="K24" s="12"/>
    </row>
    <row r="25" spans="1:11" ht="28.35" customHeight="1">
      <c r="A25" s="10"/>
      <c r="B25" s="10"/>
      <c r="C25" s="10" t="s">
        <v>26</v>
      </c>
      <c r="D25" s="10"/>
      <c r="E25" s="10"/>
      <c r="F25" s="13">
        <f>(J17+J19)+((J17+J19)*1.1)</f>
        <v>168485268</v>
      </c>
      <c r="G25" s="13"/>
      <c r="H25" s="9" t="s">
        <v>23</v>
      </c>
      <c r="I25" s="14">
        <v>0.2</v>
      </c>
      <c r="J25" s="14"/>
      <c r="K25" s="8">
        <f>F25*I25</f>
        <v>33697053.600000001</v>
      </c>
    </row>
    <row r="26" spans="1:11" ht="10.35" customHeight="1"/>
    <row r="27" spans="1:11" ht="31.35" customHeight="1">
      <c r="A27" s="15" t="s">
        <v>27</v>
      </c>
      <c r="B27" s="15"/>
      <c r="C27" s="15"/>
      <c r="D27" s="15"/>
      <c r="E27" s="15"/>
      <c r="F27" s="15"/>
      <c r="G27" s="15"/>
      <c r="H27" s="15"/>
      <c r="I27" s="15"/>
      <c r="J27" s="15"/>
      <c r="K27" s="8">
        <f>J20+K23+K25</f>
        <v>342827553.60000002</v>
      </c>
    </row>
    <row r="28" spans="1:11" ht="31.35" customHeight="1">
      <c r="A28" s="15" t="s">
        <v>28</v>
      </c>
      <c r="B28" s="15"/>
      <c r="C28" s="15"/>
      <c r="D28" s="15"/>
      <c r="E28" s="15"/>
      <c r="F28" s="15"/>
      <c r="G28" s="15"/>
      <c r="H28" s="15"/>
      <c r="I28" s="15"/>
      <c r="J28" s="15"/>
      <c r="K28" s="8">
        <f>K27/10</f>
        <v>34282755.359999999</v>
      </c>
    </row>
    <row r="29" spans="1:11" ht="31.35" customHeight="1">
      <c r="A29" s="15" t="s">
        <v>29</v>
      </c>
      <c r="B29" s="15"/>
      <c r="C29" s="15"/>
      <c r="D29" s="15"/>
      <c r="E29" s="15"/>
      <c r="F29" s="15"/>
      <c r="G29" s="15"/>
      <c r="H29" s="15"/>
      <c r="I29" s="15"/>
      <c r="J29" s="15"/>
      <c r="K29" s="8">
        <f>K27+K28</f>
        <v>377110308.96000004</v>
      </c>
    </row>
    <row r="30" spans="1:11" ht="39.6" customHeight="1">
      <c r="A30" s="10" t="s">
        <v>34</v>
      </c>
      <c r="B30" s="10"/>
      <c r="C30" s="10"/>
      <c r="D30" s="10"/>
      <c r="E30" s="10"/>
      <c r="F30" s="10"/>
      <c r="G30" s="10"/>
      <c r="H30" s="10"/>
      <c r="I30" s="10"/>
      <c r="J30" s="10"/>
      <c r="K30" s="7"/>
    </row>
    <row r="31" spans="1:11" ht="82.5" customHeight="1">
      <c r="A31" s="10" t="s">
        <v>30</v>
      </c>
      <c r="B31" s="10"/>
      <c r="C31" s="16"/>
      <c r="D31" s="17"/>
      <c r="E31" s="17"/>
      <c r="F31" s="17"/>
      <c r="G31" s="17"/>
      <c r="H31" s="17"/>
      <c r="I31" s="17"/>
      <c r="J31" s="17"/>
      <c r="K31" s="18"/>
    </row>
    <row r="32" spans="1:11" ht="94.5" customHeight="1">
      <c r="A32" s="10" t="s">
        <v>31</v>
      </c>
      <c r="B32" s="10"/>
      <c r="C32" s="11" t="s">
        <v>39</v>
      </c>
      <c r="D32" s="12"/>
      <c r="E32" s="12"/>
      <c r="F32" s="12"/>
      <c r="G32" s="12"/>
      <c r="H32" s="12"/>
      <c r="I32" s="12"/>
      <c r="J32" s="12"/>
      <c r="K32" s="12"/>
    </row>
  </sheetData>
  <mergeCells count="62">
    <mergeCell ref="A1:K1"/>
    <mergeCell ref="B3:E3"/>
    <mergeCell ref="F3:F6"/>
    <mergeCell ref="H3:K3"/>
    <mergeCell ref="B4:E4"/>
    <mergeCell ref="H4:K4"/>
    <mergeCell ref="B5:E5"/>
    <mergeCell ref="H5:K5"/>
    <mergeCell ref="B6:E6"/>
    <mergeCell ref="H6:K6"/>
    <mergeCell ref="A8:B8"/>
    <mergeCell ref="C8:K8"/>
    <mergeCell ref="A9:B9"/>
    <mergeCell ref="C9:K9"/>
    <mergeCell ref="B11:C11"/>
    <mergeCell ref="H11:I11"/>
    <mergeCell ref="J11:K11"/>
    <mergeCell ref="B15:C15"/>
    <mergeCell ref="H15:I15"/>
    <mergeCell ref="J15:K15"/>
    <mergeCell ref="B16:C16"/>
    <mergeCell ref="H16:I16"/>
    <mergeCell ref="J16:K16"/>
    <mergeCell ref="H17:I17"/>
    <mergeCell ref="J17:K17"/>
    <mergeCell ref="B18:C18"/>
    <mergeCell ref="H18:I18"/>
    <mergeCell ref="J18:K18"/>
    <mergeCell ref="A22:B23"/>
    <mergeCell ref="C22:K22"/>
    <mergeCell ref="C23:E23"/>
    <mergeCell ref="F23:G23"/>
    <mergeCell ref="I23:J23"/>
    <mergeCell ref="B19:C19"/>
    <mergeCell ref="H19:I19"/>
    <mergeCell ref="J19:K19"/>
    <mergeCell ref="A20:I20"/>
    <mergeCell ref="J20:K20"/>
    <mergeCell ref="A12:A19"/>
    <mergeCell ref="B12:C12"/>
    <mergeCell ref="H12:I12"/>
    <mergeCell ref="J12:K12"/>
    <mergeCell ref="B13:C13"/>
    <mergeCell ref="H13:I13"/>
    <mergeCell ref="J13:K13"/>
    <mergeCell ref="B14:C14"/>
    <mergeCell ref="H14:I14"/>
    <mergeCell ref="J14:K14"/>
    <mergeCell ref="B17:C17"/>
    <mergeCell ref="A32:B32"/>
    <mergeCell ref="C32:K32"/>
    <mergeCell ref="A24:B25"/>
    <mergeCell ref="C24:K24"/>
    <mergeCell ref="C25:E25"/>
    <mergeCell ref="F25:G25"/>
    <mergeCell ref="I25:J25"/>
    <mergeCell ref="A27:J27"/>
    <mergeCell ref="A28:J28"/>
    <mergeCell ref="A29:J29"/>
    <mergeCell ref="A30:J30"/>
    <mergeCell ref="A31:B31"/>
    <mergeCell ref="C31:K31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연간유지보수견적서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재영 이</dc:creator>
  <cp:lastModifiedBy>project</cp:lastModifiedBy>
  <cp:revision>28</cp:revision>
  <cp:lastPrinted>2022-09-26T10:09:23Z</cp:lastPrinted>
  <dcterms:created xsi:type="dcterms:W3CDTF">2014-03-24T10:45:42Z</dcterms:created>
  <dcterms:modified xsi:type="dcterms:W3CDTF">2022-10-07T08:06:58Z</dcterms:modified>
</cp:coreProperties>
</file>