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Data_Analysis\MTE-stickleback-parasites\data\respiration_data\"/>
    </mc:Choice>
  </mc:AlternateContent>
  <xr:revisionPtr revIDLastSave="0" documentId="8_{D5CC79E9-7DC8-43E7-A7D6-2E739B6AC91C}" xr6:coauthVersionLast="46" xr6:coauthVersionMax="46" xr10:uidLastSave="{00000000-0000-0000-0000-000000000000}"/>
  <bookViews>
    <workbookView xWindow="-96" yWindow="-96" windowWidth="23232" windowHeight="12552" xr2:uid="{6E09227E-4C55-1C4C-A220-4ADEFE5A0C71}"/>
  </bookViews>
  <sheets>
    <sheet name="Fish" sheetId="1" r:id="rId1"/>
    <sheet name="Wo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2" l="1"/>
  <c r="H20" i="2"/>
  <c r="H21" i="2"/>
  <c r="H22" i="2"/>
  <c r="H23" i="2"/>
  <c r="H19" i="2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F18" i="2"/>
  <c r="F19" i="2"/>
  <c r="F20" i="2"/>
  <c r="F21" i="2"/>
  <c r="F22" i="2"/>
  <c r="F23" i="2"/>
  <c r="M102" i="1"/>
  <c r="M101" i="1"/>
  <c r="M100" i="1"/>
  <c r="M99" i="1"/>
  <c r="M98" i="1"/>
  <c r="M97" i="1"/>
  <c r="M96" i="1"/>
  <c r="M95" i="1"/>
  <c r="M94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M6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AA2" i="1"/>
  <c r="Z2" i="1"/>
</calcChain>
</file>

<file path=xl/sharedStrings.xml><?xml version="1.0" encoding="utf-8"?>
<sst xmlns="http://schemas.openxmlformats.org/spreadsheetml/2006/main" count="903" uniqueCount="198">
  <si>
    <t>FishID</t>
  </si>
  <si>
    <t>Tank</t>
  </si>
  <si>
    <t>Pop</t>
  </si>
  <si>
    <t>Sex</t>
  </si>
  <si>
    <t>BreedingCond</t>
  </si>
  <si>
    <t>SL</t>
  </si>
  <si>
    <t>MBD</t>
  </si>
  <si>
    <t>WetMass</t>
  </si>
  <si>
    <t>FoilMass</t>
  </si>
  <si>
    <t>PackageMass</t>
  </si>
  <si>
    <t>DryMass</t>
  </si>
  <si>
    <t>Exposed</t>
  </si>
  <si>
    <t>ExposureDate</t>
  </si>
  <si>
    <t>DPE</t>
  </si>
  <si>
    <t>Infected</t>
  </si>
  <si>
    <t>WormNumber</t>
  </si>
  <si>
    <t>WormWetMass</t>
  </si>
  <si>
    <t>WormDryMass</t>
  </si>
  <si>
    <t>RespDate</t>
  </si>
  <si>
    <t>Chamber</t>
  </si>
  <si>
    <t>SG3_1</t>
  </si>
  <si>
    <t>GS3_1</t>
  </si>
  <si>
    <t>SG3_2</t>
  </si>
  <si>
    <t>GS3_2</t>
  </si>
  <si>
    <t>SG3</t>
  </si>
  <si>
    <t>GS3</t>
  </si>
  <si>
    <t>SG</t>
  </si>
  <si>
    <t>GS</t>
  </si>
  <si>
    <t>F</t>
  </si>
  <si>
    <t>M</t>
  </si>
  <si>
    <t>N</t>
  </si>
  <si>
    <t>Y</t>
  </si>
  <si>
    <t>NA</t>
  </si>
  <si>
    <t>TL</t>
  </si>
  <si>
    <t>Notes</t>
  </si>
  <si>
    <t>Small bubble in the chamber.</t>
  </si>
  <si>
    <t>SG3_3</t>
  </si>
  <si>
    <t>SG1_1</t>
  </si>
  <si>
    <t>GS1_1</t>
  </si>
  <si>
    <t>GS1_2</t>
  </si>
  <si>
    <t>SG1</t>
  </si>
  <si>
    <t>GS1</t>
  </si>
  <si>
    <t>W_M1</t>
  </si>
  <si>
    <t>W_M2</t>
  </si>
  <si>
    <t>W_M3</t>
  </si>
  <si>
    <t>W_Mavg</t>
  </si>
  <si>
    <t>W_Mmin</t>
  </si>
  <si>
    <t>D_M1</t>
  </si>
  <si>
    <t>D_M2</t>
  </si>
  <si>
    <t>D_M3</t>
  </si>
  <si>
    <t>D_Mavg</t>
  </si>
  <si>
    <t>D_Mmin</t>
  </si>
  <si>
    <t>GS1_3</t>
  </si>
  <si>
    <t>GS3_3</t>
  </si>
  <si>
    <t>SG1_2</t>
  </si>
  <si>
    <t>SG1_3</t>
  </si>
  <si>
    <t>GS1_4</t>
  </si>
  <si>
    <t>SG1_4</t>
  </si>
  <si>
    <t>GS2_1</t>
  </si>
  <si>
    <t>SG2_1</t>
  </si>
  <si>
    <t>GS2</t>
  </si>
  <si>
    <t>SG2</t>
  </si>
  <si>
    <t>no record of anything funky in the notebook, but seems low</t>
  </si>
  <si>
    <t>not sure if this fish calmed down</t>
  </si>
  <si>
    <t>GS2_2</t>
  </si>
  <si>
    <t>GS2_3</t>
  </si>
  <si>
    <t>SG3_4</t>
  </si>
  <si>
    <t>SG2_2</t>
  </si>
  <si>
    <t>SG2_3</t>
  </si>
  <si>
    <t>SG2_4</t>
  </si>
  <si>
    <t>GS2_4</t>
  </si>
  <si>
    <t>GS3_4</t>
  </si>
  <si>
    <t>GS1_5</t>
  </si>
  <si>
    <t>SG3_5</t>
  </si>
  <si>
    <t>SG1_5</t>
  </si>
  <si>
    <t>GS1_6</t>
  </si>
  <si>
    <t xml:space="preserve">N </t>
  </si>
  <si>
    <t>bubble in chamber, don't use</t>
  </si>
  <si>
    <t>SG1_6</t>
  </si>
  <si>
    <t>GS1_7</t>
  </si>
  <si>
    <t>GS3_5</t>
  </si>
  <si>
    <t>SG1_7</t>
  </si>
  <si>
    <t>SG2_5</t>
  </si>
  <si>
    <t>GS1_8</t>
  </si>
  <si>
    <t>SG1_8</t>
  </si>
  <si>
    <t>GS2_5</t>
  </si>
  <si>
    <t>GS2_6</t>
  </si>
  <si>
    <t>GS2_7</t>
  </si>
  <si>
    <t>SG2_6</t>
  </si>
  <si>
    <t>SG3_6</t>
  </si>
  <si>
    <t>GS3_6</t>
  </si>
  <si>
    <t>SG2_7</t>
  </si>
  <si>
    <t>SG2_8</t>
  </si>
  <si>
    <t>GS2_8</t>
  </si>
  <si>
    <t>SG1_9</t>
  </si>
  <si>
    <t>GS1_9</t>
  </si>
  <si>
    <t>SG2_9</t>
  </si>
  <si>
    <t>GS2_9</t>
  </si>
  <si>
    <t>GS1_10</t>
  </si>
  <si>
    <t>SG1_10</t>
  </si>
  <si>
    <t>GS2_10</t>
  </si>
  <si>
    <t>SG2_10</t>
  </si>
  <si>
    <t>small bubble in the chamber.</t>
  </si>
  <si>
    <t>doubt fish calmed down</t>
  </si>
  <si>
    <t>faulty USB link, no data</t>
  </si>
  <si>
    <t>Group</t>
  </si>
  <si>
    <t>SG1_11</t>
  </si>
  <si>
    <t>SG1_12</t>
  </si>
  <si>
    <t>GS3_7</t>
  </si>
  <si>
    <t>GS1_11</t>
  </si>
  <si>
    <t>GS1_12</t>
  </si>
  <si>
    <t>SG1_13</t>
  </si>
  <si>
    <t>GS1_13</t>
  </si>
  <si>
    <t>SG1_14</t>
  </si>
  <si>
    <t>SG1_15</t>
  </si>
  <si>
    <t>GS1_14</t>
  </si>
  <si>
    <t>GS1_15</t>
  </si>
  <si>
    <t>SG3_7</t>
  </si>
  <si>
    <t>SG2_11</t>
  </si>
  <si>
    <t>GS2_11</t>
  </si>
  <si>
    <t>SG2_12</t>
  </si>
  <si>
    <t>GS2_12</t>
  </si>
  <si>
    <t>GS3_8</t>
  </si>
  <si>
    <t>SG2_13</t>
  </si>
  <si>
    <t>GS2_13</t>
  </si>
  <si>
    <t>GS2_14</t>
  </si>
  <si>
    <t>SG2_14</t>
  </si>
  <si>
    <t>GS2_15</t>
  </si>
  <si>
    <t>SG2_15</t>
  </si>
  <si>
    <t>GS2_16</t>
  </si>
  <si>
    <t>SG2_16</t>
  </si>
  <si>
    <t>SG3_8</t>
  </si>
  <si>
    <t>SG2_17</t>
  </si>
  <si>
    <t>WormID</t>
  </si>
  <si>
    <t>TubeMass</t>
  </si>
  <si>
    <t>TubeAndWorm</t>
  </si>
  <si>
    <t>HostPop</t>
  </si>
  <si>
    <t>GS1_4_1</t>
  </si>
  <si>
    <t>SG2_1_1</t>
  </si>
  <si>
    <t>GS2_4_1</t>
  </si>
  <si>
    <t>GS2_6_1</t>
  </si>
  <si>
    <t>GS2_6_2</t>
  </si>
  <si>
    <t>SG2_6_1</t>
  </si>
  <si>
    <t>SG1_11_1</t>
  </si>
  <si>
    <t>SG1_11_2</t>
  </si>
  <si>
    <t>GS1_13_1</t>
  </si>
  <si>
    <t>SG1_15_1</t>
  </si>
  <si>
    <t>SG1_15_2</t>
  </si>
  <si>
    <t>SG1_15_3</t>
  </si>
  <si>
    <t>GS2_16_1</t>
  </si>
  <si>
    <t>SG2_16_1</t>
  </si>
  <si>
    <t>SG2_16_2</t>
  </si>
  <si>
    <t>GS2_12_1</t>
  </si>
  <si>
    <t>notes</t>
  </si>
  <si>
    <t>only one measurement cycle usable due to fish activity</t>
  </si>
  <si>
    <t>GS5_1</t>
  </si>
  <si>
    <t>GS5</t>
  </si>
  <si>
    <t>GS4_1</t>
  </si>
  <si>
    <t>SG4_1</t>
  </si>
  <si>
    <t>SG4_2</t>
  </si>
  <si>
    <t>GS4</t>
  </si>
  <si>
    <t>SG4</t>
  </si>
  <si>
    <t>SG4_3</t>
  </si>
  <si>
    <t>SG4_4</t>
  </si>
  <si>
    <t>SG4_5</t>
  </si>
  <si>
    <t>GS4_2</t>
  </si>
  <si>
    <t>SG4_6</t>
  </si>
  <si>
    <t>SG4_7</t>
  </si>
  <si>
    <t>SG5_1</t>
  </si>
  <si>
    <t>GS4_3</t>
  </si>
  <si>
    <t>SG5</t>
  </si>
  <si>
    <t>GS4_4</t>
  </si>
  <si>
    <t>SG4_8</t>
  </si>
  <si>
    <t>SG4_9</t>
  </si>
  <si>
    <t>GS5_2</t>
  </si>
  <si>
    <t>SG4_10</t>
  </si>
  <si>
    <t>SG4_11</t>
  </si>
  <si>
    <t>SG4_12</t>
  </si>
  <si>
    <t>GS4_5</t>
  </si>
  <si>
    <t>SG5_2</t>
  </si>
  <si>
    <t>SG4_13</t>
  </si>
  <si>
    <t>SG4_1_1</t>
  </si>
  <si>
    <t>GS4_2_1</t>
  </si>
  <si>
    <t>SG4_6_1</t>
  </si>
  <si>
    <t>SG4_9_1</t>
  </si>
  <si>
    <t>GS4_5_1</t>
  </si>
  <si>
    <t>SG4_11_1</t>
  </si>
  <si>
    <t>Looked really sick prior to measurement and died in chamber. Wouldn't use resp data</t>
  </si>
  <si>
    <t>really gravid female, might not use</t>
  </si>
  <si>
    <t>ChVolMinusWormVol</t>
  </si>
  <si>
    <t>WormRate</t>
  </si>
  <si>
    <t>DO NOT TRUST</t>
  </si>
  <si>
    <t>Default settings</t>
  </si>
  <si>
    <t>linear method</t>
  </si>
  <si>
    <t>ch volume</t>
  </si>
  <si>
    <t>16C</t>
  </si>
  <si>
    <t>20C</t>
  </si>
  <si>
    <t xml:space="preserve">no fish resp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</si>
</sst>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4" fontId="0" fillId="2" borderId="0" xfId="0" applyNumberForma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60C0-3953-7E4E-8B80-A476C48E3F39}">
  <dimension ref="A1:AG102"/>
  <sheetViews>
    <sheetView tabSelected="1" workbookViewId="0">
      <pane xSplit="1" topLeftCell="H1" activePane="topRight" state="frozen"/>
      <selection pane="topRight" activeCell="S92" sqref="S92"/>
    </sheetView>
  </sheetViews>
  <sheetFormatPr defaultColWidth="10.796875" defaultRowHeight="15.6" x14ac:dyDescent="0.6"/>
  <cols>
    <col min="6" max="7" width="11.84765625" customWidth="1"/>
    <col min="17" max="19" width="10.796875" style="8"/>
    <col min="28" max="28" width="10.84765625" customWidth="1"/>
    <col min="33" max="33" width="54.34765625" customWidth="1"/>
  </cols>
  <sheetData>
    <row r="1" spans="1:33" x14ac:dyDescent="0.6">
      <c r="A1" t="s">
        <v>0</v>
      </c>
      <c r="B1" t="s">
        <v>105</v>
      </c>
      <c r="C1" t="s">
        <v>1</v>
      </c>
      <c r="D1" t="s">
        <v>2</v>
      </c>
      <c r="E1" t="s">
        <v>3</v>
      </c>
      <c r="F1" t="s">
        <v>4</v>
      </c>
      <c r="G1" t="s">
        <v>33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8" t="s">
        <v>14</v>
      </c>
      <c r="R1" s="8" t="s">
        <v>15</v>
      </c>
      <c r="S1" s="8" t="s">
        <v>16</v>
      </c>
      <c r="T1" t="s">
        <v>17</v>
      </c>
      <c r="U1" t="s">
        <v>18</v>
      </c>
      <c r="V1" t="s">
        <v>19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34</v>
      </c>
    </row>
    <row r="2" spans="1:33" x14ac:dyDescent="0.6">
      <c r="A2" t="s">
        <v>20</v>
      </c>
      <c r="B2">
        <v>1</v>
      </c>
      <c r="C2" t="s">
        <v>24</v>
      </c>
      <c r="D2" t="s">
        <v>26</v>
      </c>
      <c r="E2" t="s">
        <v>28</v>
      </c>
      <c r="F2" t="s">
        <v>30</v>
      </c>
      <c r="G2" t="s">
        <v>32</v>
      </c>
      <c r="H2">
        <v>59.4</v>
      </c>
      <c r="I2">
        <v>12.79</v>
      </c>
      <c r="J2">
        <v>2.2176</v>
      </c>
      <c r="K2">
        <v>0.32529999999999998</v>
      </c>
      <c r="L2">
        <v>1.1222000000000001</v>
      </c>
      <c r="M2">
        <f>L2-K2</f>
        <v>0.79690000000000016</v>
      </c>
      <c r="N2" t="s">
        <v>30</v>
      </c>
      <c r="O2" t="s">
        <v>32</v>
      </c>
      <c r="P2" t="s">
        <v>32</v>
      </c>
      <c r="Q2" s="9" t="s">
        <v>32</v>
      </c>
      <c r="R2" s="9" t="s">
        <v>32</v>
      </c>
      <c r="S2" s="9" t="s">
        <v>32</v>
      </c>
      <c r="T2" s="1" t="s">
        <v>32</v>
      </c>
      <c r="U2" s="2">
        <v>44105</v>
      </c>
      <c r="V2">
        <v>1</v>
      </c>
      <c r="W2">
        <v>98.936000000000007</v>
      </c>
      <c r="X2">
        <v>114.117</v>
      </c>
      <c r="Y2">
        <v>119.027</v>
      </c>
      <c r="Z2">
        <f>AVERAGE(W2:Y2)</f>
        <v>110.69333333333333</v>
      </c>
      <c r="AA2">
        <f>MIN(W2:Y2)</f>
        <v>98.936000000000007</v>
      </c>
      <c r="AB2">
        <v>276.512</v>
      </c>
      <c r="AC2">
        <v>318.93799999999999</v>
      </c>
      <c r="AD2">
        <v>332.66300000000001</v>
      </c>
      <c r="AE2">
        <f>AVERAGE(AB2:AD2)</f>
        <v>309.37100000000004</v>
      </c>
      <c r="AF2">
        <f>MIN(AB2:AD2)</f>
        <v>276.512</v>
      </c>
    </row>
    <row r="3" spans="1:33" x14ac:dyDescent="0.6">
      <c r="A3" t="s">
        <v>21</v>
      </c>
      <c r="B3">
        <v>1</v>
      </c>
      <c r="C3" t="s">
        <v>25</v>
      </c>
      <c r="D3" t="s">
        <v>27</v>
      </c>
      <c r="E3" t="s">
        <v>29</v>
      </c>
      <c r="F3" t="s">
        <v>31</v>
      </c>
      <c r="G3" t="s">
        <v>32</v>
      </c>
      <c r="H3">
        <v>62.87</v>
      </c>
      <c r="I3">
        <v>13.63</v>
      </c>
      <c r="J3">
        <v>2.8942000000000001</v>
      </c>
      <c r="K3">
        <v>0.31240000000000001</v>
      </c>
      <c r="L3">
        <v>1.0852999999999999</v>
      </c>
      <c r="M3">
        <f t="shared" ref="M3:M66" si="0">L3-K3</f>
        <v>0.77289999999999992</v>
      </c>
      <c r="N3" t="s">
        <v>30</v>
      </c>
      <c r="O3" t="s">
        <v>32</v>
      </c>
      <c r="P3" t="s">
        <v>32</v>
      </c>
      <c r="Q3" s="9" t="s">
        <v>32</v>
      </c>
      <c r="R3" s="9" t="s">
        <v>32</v>
      </c>
      <c r="S3" s="9" t="s">
        <v>32</v>
      </c>
      <c r="T3" s="1" t="s">
        <v>32</v>
      </c>
      <c r="U3" s="2">
        <v>44105</v>
      </c>
      <c r="V3">
        <v>2</v>
      </c>
      <c r="W3">
        <v>58.142000000000003</v>
      </c>
      <c r="X3">
        <v>83.527000000000001</v>
      </c>
      <c r="Y3">
        <v>96.353999999999999</v>
      </c>
      <c r="Z3">
        <f t="shared" ref="Z3:Z66" si="1">AVERAGE(W3:Y3)</f>
        <v>79.341000000000008</v>
      </c>
      <c r="AA3">
        <f t="shared" ref="AA3:AA66" si="2">MIN(W3:Y3)</f>
        <v>58.142000000000003</v>
      </c>
      <c r="AB3" s="3">
        <v>219.12299999999999</v>
      </c>
      <c r="AC3">
        <v>314.80399999999997</v>
      </c>
      <c r="AD3">
        <v>363.14499999999998</v>
      </c>
      <c r="AE3">
        <f t="shared" ref="AE3:AE66" si="3">AVERAGE(AB3:AD3)</f>
        <v>299.02399999999994</v>
      </c>
      <c r="AF3">
        <f t="shared" ref="AF3:AF66" si="4">MIN(AB3:AD3)</f>
        <v>219.12299999999999</v>
      </c>
      <c r="AG3" s="4" t="s">
        <v>35</v>
      </c>
    </row>
    <row r="4" spans="1:33" x14ac:dyDescent="0.6">
      <c r="A4" t="s">
        <v>22</v>
      </c>
      <c r="B4">
        <v>1</v>
      </c>
      <c r="C4" t="s">
        <v>24</v>
      </c>
      <c r="D4" t="s">
        <v>26</v>
      </c>
      <c r="E4" t="s">
        <v>29</v>
      </c>
      <c r="F4" t="s">
        <v>30</v>
      </c>
      <c r="G4" t="s">
        <v>32</v>
      </c>
      <c r="H4">
        <v>51.16</v>
      </c>
      <c r="I4">
        <v>11.76</v>
      </c>
      <c r="J4">
        <v>1.6072</v>
      </c>
      <c r="K4">
        <v>0.37540000000000001</v>
      </c>
      <c r="L4">
        <v>0.91279999999999994</v>
      </c>
      <c r="M4">
        <f t="shared" si="0"/>
        <v>0.53739999999999988</v>
      </c>
      <c r="N4" t="s">
        <v>30</v>
      </c>
      <c r="O4" t="s">
        <v>32</v>
      </c>
      <c r="P4" t="s">
        <v>32</v>
      </c>
      <c r="Q4" s="9" t="s">
        <v>32</v>
      </c>
      <c r="R4" s="9" t="s">
        <v>32</v>
      </c>
      <c r="S4" s="9" t="s">
        <v>32</v>
      </c>
      <c r="T4" s="1" t="s">
        <v>32</v>
      </c>
      <c r="U4" s="2">
        <v>44105</v>
      </c>
      <c r="V4">
        <v>3</v>
      </c>
      <c r="W4">
        <v>112.973</v>
      </c>
      <c r="X4">
        <v>122.583</v>
      </c>
      <c r="Y4">
        <v>134.68</v>
      </c>
      <c r="Z4">
        <f t="shared" si="1"/>
        <v>123.41199999999999</v>
      </c>
      <c r="AA4">
        <f t="shared" si="2"/>
        <v>112.973</v>
      </c>
      <c r="AB4">
        <v>338.96899999999999</v>
      </c>
      <c r="AC4">
        <v>367.80099999999999</v>
      </c>
      <c r="AD4">
        <v>404.01</v>
      </c>
      <c r="AE4">
        <f t="shared" si="3"/>
        <v>370.26</v>
      </c>
      <c r="AF4">
        <f t="shared" si="4"/>
        <v>338.96899999999999</v>
      </c>
    </row>
    <row r="5" spans="1:33" x14ac:dyDescent="0.6">
      <c r="A5" t="s">
        <v>23</v>
      </c>
      <c r="B5">
        <v>1</v>
      </c>
      <c r="C5" t="s">
        <v>25</v>
      </c>
      <c r="D5" t="s">
        <v>27</v>
      </c>
      <c r="E5" t="s">
        <v>29</v>
      </c>
      <c r="F5" t="s">
        <v>31</v>
      </c>
      <c r="G5" t="s">
        <v>32</v>
      </c>
      <c r="H5">
        <v>61.69</v>
      </c>
      <c r="I5">
        <v>12.39</v>
      </c>
      <c r="J5">
        <v>2.5569999999999999</v>
      </c>
      <c r="K5">
        <v>0.31440000000000001</v>
      </c>
      <c r="L5">
        <v>1.0230999999999999</v>
      </c>
      <c r="M5">
        <f t="shared" si="0"/>
        <v>0.70869999999999989</v>
      </c>
      <c r="N5" t="s">
        <v>30</v>
      </c>
      <c r="O5" t="s">
        <v>32</v>
      </c>
      <c r="P5" t="s">
        <v>32</v>
      </c>
      <c r="Q5" s="9" t="s">
        <v>32</v>
      </c>
      <c r="R5" s="9" t="s">
        <v>32</v>
      </c>
      <c r="S5" s="9" t="s">
        <v>32</v>
      </c>
      <c r="T5" s="1" t="s">
        <v>32</v>
      </c>
      <c r="U5" s="2">
        <v>44105</v>
      </c>
      <c r="V5">
        <v>4</v>
      </c>
      <c r="W5">
        <v>107.544</v>
      </c>
      <c r="X5">
        <v>109.351</v>
      </c>
      <c r="Y5">
        <v>119.682</v>
      </c>
      <c r="Z5">
        <f t="shared" si="1"/>
        <v>112.19233333333334</v>
      </c>
      <c r="AA5">
        <f t="shared" si="2"/>
        <v>107.544</v>
      </c>
      <c r="AB5">
        <v>390.21100000000001</v>
      </c>
      <c r="AC5">
        <v>396.76600000000002</v>
      </c>
      <c r="AD5">
        <v>434.25200000000001</v>
      </c>
      <c r="AE5">
        <f t="shared" si="3"/>
        <v>407.07633333333337</v>
      </c>
      <c r="AF5">
        <f t="shared" si="4"/>
        <v>390.21100000000001</v>
      </c>
    </row>
    <row r="6" spans="1:33" x14ac:dyDescent="0.6">
      <c r="A6" t="s">
        <v>36</v>
      </c>
      <c r="B6">
        <v>2</v>
      </c>
      <c r="C6" t="s">
        <v>24</v>
      </c>
      <c r="D6" t="s">
        <v>26</v>
      </c>
      <c r="E6" t="s">
        <v>29</v>
      </c>
      <c r="F6" t="s">
        <v>30</v>
      </c>
      <c r="G6">
        <v>57.89</v>
      </c>
      <c r="H6">
        <v>49.62</v>
      </c>
      <c r="I6">
        <v>10.52</v>
      </c>
      <c r="J6">
        <v>1.4202999999999999</v>
      </c>
      <c r="K6">
        <v>0.2762</v>
      </c>
      <c r="L6">
        <v>0.77429999999999999</v>
      </c>
      <c r="M6">
        <f t="shared" si="0"/>
        <v>0.49809999999999999</v>
      </c>
      <c r="N6" t="s">
        <v>30</v>
      </c>
      <c r="O6" t="s">
        <v>32</v>
      </c>
      <c r="P6" t="s">
        <v>32</v>
      </c>
      <c r="Q6" s="9" t="s">
        <v>32</v>
      </c>
      <c r="R6" s="9" t="s">
        <v>32</v>
      </c>
      <c r="S6" s="9" t="s">
        <v>32</v>
      </c>
      <c r="T6" s="1" t="s">
        <v>32</v>
      </c>
      <c r="U6" s="2">
        <v>44136</v>
      </c>
      <c r="V6">
        <v>1</v>
      </c>
      <c r="W6">
        <v>84.89</v>
      </c>
      <c r="X6">
        <v>100.42700000000001</v>
      </c>
      <c r="Y6">
        <v>107.70099999999999</v>
      </c>
      <c r="Z6">
        <f t="shared" si="1"/>
        <v>97.672666666666672</v>
      </c>
      <c r="AA6">
        <f t="shared" si="2"/>
        <v>84.89</v>
      </c>
      <c r="AB6">
        <v>168.32499999999999</v>
      </c>
      <c r="AC6">
        <v>199.13399999999999</v>
      </c>
      <c r="AD6">
        <v>213.55699999999999</v>
      </c>
      <c r="AE6">
        <f t="shared" si="3"/>
        <v>193.672</v>
      </c>
      <c r="AF6">
        <f t="shared" si="4"/>
        <v>168.32499999999999</v>
      </c>
    </row>
    <row r="7" spans="1:33" x14ac:dyDescent="0.6">
      <c r="A7" t="s">
        <v>37</v>
      </c>
      <c r="B7">
        <v>2</v>
      </c>
      <c r="C7" t="s">
        <v>40</v>
      </c>
      <c r="D7" t="s">
        <v>26</v>
      </c>
      <c r="E7" t="s">
        <v>29</v>
      </c>
      <c r="F7" t="s">
        <v>31</v>
      </c>
      <c r="G7">
        <v>63.57</v>
      </c>
      <c r="H7">
        <v>55.79</v>
      </c>
      <c r="I7">
        <v>13.08</v>
      </c>
      <c r="J7">
        <v>2.4615</v>
      </c>
      <c r="K7">
        <v>0.26829999999999998</v>
      </c>
      <c r="L7">
        <v>0.90049999999999997</v>
      </c>
      <c r="M7">
        <f t="shared" si="0"/>
        <v>0.63219999999999998</v>
      </c>
      <c r="N7" t="s">
        <v>31</v>
      </c>
      <c r="O7" s="2">
        <v>44096</v>
      </c>
      <c r="P7">
        <v>40</v>
      </c>
      <c r="Q7" s="9" t="s">
        <v>30</v>
      </c>
      <c r="R7" s="8">
        <v>0</v>
      </c>
      <c r="S7" s="9">
        <v>0</v>
      </c>
      <c r="T7" s="1">
        <v>0</v>
      </c>
      <c r="U7" s="2">
        <v>44136</v>
      </c>
      <c r="V7">
        <v>2</v>
      </c>
      <c r="W7">
        <v>124.16200000000001</v>
      </c>
      <c r="X7">
        <v>126.105</v>
      </c>
      <c r="Y7">
        <v>130.291</v>
      </c>
      <c r="Z7">
        <f t="shared" si="1"/>
        <v>126.85266666666666</v>
      </c>
      <c r="AA7">
        <f t="shared" si="2"/>
        <v>124.16200000000001</v>
      </c>
      <c r="AB7">
        <v>617.26</v>
      </c>
      <c r="AC7">
        <v>626.91999999999996</v>
      </c>
      <c r="AD7">
        <v>647.72699999999998</v>
      </c>
      <c r="AE7">
        <f t="shared" si="3"/>
        <v>630.63566666666657</v>
      </c>
      <c r="AF7">
        <f t="shared" si="4"/>
        <v>617.26</v>
      </c>
    </row>
    <row r="8" spans="1:33" x14ac:dyDescent="0.6">
      <c r="A8" t="s">
        <v>38</v>
      </c>
      <c r="B8">
        <v>2</v>
      </c>
      <c r="C8" t="s">
        <v>41</v>
      </c>
      <c r="D8" t="s">
        <v>27</v>
      </c>
      <c r="E8" t="s">
        <v>29</v>
      </c>
      <c r="F8" t="s">
        <v>31</v>
      </c>
      <c r="G8">
        <v>68.37</v>
      </c>
      <c r="H8">
        <v>59.46</v>
      </c>
      <c r="I8">
        <v>12.15</v>
      </c>
      <c r="J8">
        <v>2.2319</v>
      </c>
      <c r="K8">
        <v>0.30159999999999998</v>
      </c>
      <c r="L8">
        <v>0.87549999999999994</v>
      </c>
      <c r="M8">
        <f t="shared" si="0"/>
        <v>0.57389999999999997</v>
      </c>
      <c r="N8" t="s">
        <v>31</v>
      </c>
      <c r="O8" s="2">
        <v>44096</v>
      </c>
      <c r="P8">
        <v>40</v>
      </c>
      <c r="Q8" s="9" t="s">
        <v>30</v>
      </c>
      <c r="R8" s="8">
        <v>0</v>
      </c>
      <c r="S8" s="9">
        <v>0</v>
      </c>
      <c r="T8" s="1">
        <v>0</v>
      </c>
      <c r="U8" s="2">
        <v>44136</v>
      </c>
      <c r="V8">
        <v>3</v>
      </c>
      <c r="W8">
        <v>110.563</v>
      </c>
      <c r="X8">
        <v>113.999</v>
      </c>
      <c r="Y8">
        <v>115.006</v>
      </c>
      <c r="Z8">
        <f t="shared" si="1"/>
        <v>113.18933333333332</v>
      </c>
      <c r="AA8">
        <f t="shared" si="2"/>
        <v>110.563</v>
      </c>
      <c r="AB8">
        <v>407.65</v>
      </c>
      <c r="AC8">
        <v>420.31799999999998</v>
      </c>
      <c r="AD8">
        <v>424.03100000000001</v>
      </c>
      <c r="AE8">
        <f t="shared" si="3"/>
        <v>417.33300000000003</v>
      </c>
      <c r="AF8">
        <f t="shared" si="4"/>
        <v>407.65</v>
      </c>
    </row>
    <row r="9" spans="1:33" x14ac:dyDescent="0.6">
      <c r="A9" t="s">
        <v>39</v>
      </c>
      <c r="B9">
        <v>2</v>
      </c>
      <c r="C9" t="s">
        <v>41</v>
      </c>
      <c r="D9" t="s">
        <v>27</v>
      </c>
      <c r="E9" t="s">
        <v>29</v>
      </c>
      <c r="F9" t="s">
        <v>31</v>
      </c>
      <c r="G9">
        <v>70.239999999999995</v>
      </c>
      <c r="H9">
        <v>62.27</v>
      </c>
      <c r="I9">
        <v>13.05</v>
      </c>
      <c r="J9">
        <v>2.4382999999999999</v>
      </c>
      <c r="K9">
        <v>0.2893</v>
      </c>
      <c r="L9">
        <v>0.83699999999999997</v>
      </c>
      <c r="M9">
        <f t="shared" si="0"/>
        <v>0.54769999999999996</v>
      </c>
      <c r="N9" t="s">
        <v>31</v>
      </c>
      <c r="O9" s="2">
        <v>44096</v>
      </c>
      <c r="P9">
        <v>40</v>
      </c>
      <c r="Q9" s="9" t="s">
        <v>30</v>
      </c>
      <c r="R9" s="8">
        <v>0</v>
      </c>
      <c r="S9" s="9">
        <v>0</v>
      </c>
      <c r="T9" s="1">
        <v>0</v>
      </c>
      <c r="U9" s="2">
        <v>44136</v>
      </c>
      <c r="V9">
        <v>4</v>
      </c>
      <c r="W9">
        <v>133.81100000000001</v>
      </c>
      <c r="X9">
        <v>138.81100000000001</v>
      </c>
      <c r="Y9">
        <v>139.80199999999999</v>
      </c>
      <c r="Z9">
        <f t="shared" si="1"/>
        <v>137.47466666666665</v>
      </c>
      <c r="AA9">
        <f t="shared" si="2"/>
        <v>133.81100000000001</v>
      </c>
      <c r="AB9">
        <v>571.75</v>
      </c>
      <c r="AC9">
        <v>593.11599999999999</v>
      </c>
      <c r="AD9">
        <v>597.35199999999998</v>
      </c>
      <c r="AE9">
        <f t="shared" si="3"/>
        <v>587.40599999999995</v>
      </c>
      <c r="AF9">
        <f t="shared" si="4"/>
        <v>571.75</v>
      </c>
    </row>
    <row r="10" spans="1:33" x14ac:dyDescent="0.6">
      <c r="A10" t="s">
        <v>52</v>
      </c>
      <c r="B10">
        <v>3</v>
      </c>
      <c r="C10" t="s">
        <v>41</v>
      </c>
      <c r="D10" t="s">
        <v>27</v>
      </c>
      <c r="E10" t="s">
        <v>29</v>
      </c>
      <c r="F10" t="s">
        <v>31</v>
      </c>
      <c r="G10">
        <v>66.64</v>
      </c>
      <c r="H10">
        <v>58.58</v>
      </c>
      <c r="I10">
        <v>13.56</v>
      </c>
      <c r="J10">
        <v>2.5836000000000001</v>
      </c>
      <c r="K10">
        <v>0.27289999999999998</v>
      </c>
      <c r="L10">
        <v>0.8589</v>
      </c>
      <c r="M10">
        <f t="shared" si="0"/>
        <v>0.58600000000000008</v>
      </c>
      <c r="N10" t="s">
        <v>31</v>
      </c>
      <c r="O10" s="2">
        <v>44096</v>
      </c>
      <c r="P10">
        <v>41</v>
      </c>
      <c r="Q10" s="9" t="s">
        <v>30</v>
      </c>
      <c r="R10" s="8">
        <v>0</v>
      </c>
      <c r="S10" s="9">
        <v>0</v>
      </c>
      <c r="T10" s="1">
        <v>0</v>
      </c>
      <c r="U10" s="2">
        <v>44137</v>
      </c>
      <c r="V10">
        <v>1</v>
      </c>
      <c r="W10">
        <v>92.75</v>
      </c>
      <c r="X10">
        <v>97.382999999999996</v>
      </c>
      <c r="Y10">
        <v>106.541</v>
      </c>
      <c r="Z10">
        <f t="shared" si="1"/>
        <v>98.891333333333321</v>
      </c>
      <c r="AA10">
        <f t="shared" si="2"/>
        <v>92.75</v>
      </c>
      <c r="AB10">
        <v>411.41800000000001</v>
      </c>
      <c r="AC10">
        <v>431.97</v>
      </c>
      <c r="AD10">
        <v>472.59100000000001</v>
      </c>
      <c r="AE10">
        <f t="shared" si="3"/>
        <v>438.65966666666668</v>
      </c>
      <c r="AF10">
        <f t="shared" si="4"/>
        <v>411.41800000000001</v>
      </c>
    </row>
    <row r="11" spans="1:33" x14ac:dyDescent="0.6">
      <c r="A11" t="s">
        <v>53</v>
      </c>
      <c r="B11">
        <v>3</v>
      </c>
      <c r="C11" t="s">
        <v>25</v>
      </c>
      <c r="D11" t="s">
        <v>27</v>
      </c>
      <c r="E11" t="s">
        <v>29</v>
      </c>
      <c r="F11" t="s">
        <v>30</v>
      </c>
      <c r="G11">
        <v>65.260000000000005</v>
      </c>
      <c r="H11">
        <v>57.45</v>
      </c>
      <c r="I11">
        <v>12.64</v>
      </c>
      <c r="J11">
        <v>2.1534</v>
      </c>
      <c r="K11">
        <v>0.20119999999999999</v>
      </c>
      <c r="L11">
        <v>1.0139</v>
      </c>
      <c r="M11">
        <f t="shared" si="0"/>
        <v>0.81269999999999998</v>
      </c>
      <c r="N11" t="s">
        <v>30</v>
      </c>
      <c r="O11" t="s">
        <v>32</v>
      </c>
      <c r="P11" t="s">
        <v>32</v>
      </c>
      <c r="Q11" s="8" t="s">
        <v>32</v>
      </c>
      <c r="R11" s="8" t="s">
        <v>32</v>
      </c>
      <c r="S11" s="8" t="s">
        <v>32</v>
      </c>
      <c r="T11" t="s">
        <v>32</v>
      </c>
      <c r="U11" s="2">
        <v>44137</v>
      </c>
      <c r="V11">
        <v>2</v>
      </c>
      <c r="W11">
        <v>94.924999999999997</v>
      </c>
      <c r="X11">
        <v>97.769000000000005</v>
      </c>
      <c r="Y11">
        <v>103.355</v>
      </c>
      <c r="Z11">
        <f t="shared" si="1"/>
        <v>98.683000000000007</v>
      </c>
      <c r="AA11">
        <f t="shared" si="2"/>
        <v>94.924999999999997</v>
      </c>
      <c r="AB11">
        <v>252.55</v>
      </c>
      <c r="AC11">
        <v>260.11700000000002</v>
      </c>
      <c r="AD11">
        <v>274.97800000000001</v>
      </c>
      <c r="AE11">
        <f t="shared" si="3"/>
        <v>262.54833333333335</v>
      </c>
      <c r="AF11">
        <f t="shared" si="4"/>
        <v>252.55</v>
      </c>
    </row>
    <row r="12" spans="1:33" x14ac:dyDescent="0.6">
      <c r="A12" t="s">
        <v>54</v>
      </c>
      <c r="B12">
        <v>3</v>
      </c>
      <c r="C12" t="s">
        <v>40</v>
      </c>
      <c r="D12" t="s">
        <v>26</v>
      </c>
      <c r="E12" t="s">
        <v>28</v>
      </c>
      <c r="F12" t="s">
        <v>30</v>
      </c>
      <c r="G12">
        <v>66.599999999999994</v>
      </c>
      <c r="H12">
        <v>57.16</v>
      </c>
      <c r="I12">
        <v>12.06</v>
      </c>
      <c r="J12">
        <v>1.9309000000000001</v>
      </c>
      <c r="K12">
        <v>0.28549999999999998</v>
      </c>
      <c r="L12">
        <v>0.74629999999999996</v>
      </c>
      <c r="M12">
        <f t="shared" si="0"/>
        <v>0.46079999999999999</v>
      </c>
      <c r="N12" t="s">
        <v>31</v>
      </c>
      <c r="O12" s="2">
        <v>44096</v>
      </c>
      <c r="P12">
        <v>41</v>
      </c>
      <c r="Q12" s="9" t="s">
        <v>30</v>
      </c>
      <c r="R12" s="8">
        <v>0</v>
      </c>
      <c r="S12" s="9">
        <v>0</v>
      </c>
      <c r="T12" s="1">
        <v>0</v>
      </c>
      <c r="U12" s="2">
        <v>44137</v>
      </c>
      <c r="V12">
        <v>3</v>
      </c>
      <c r="W12">
        <v>165.53299999999999</v>
      </c>
      <c r="X12">
        <v>172.18899999999999</v>
      </c>
      <c r="Y12">
        <v>175.989</v>
      </c>
      <c r="Z12">
        <f t="shared" si="1"/>
        <v>171.23699999999999</v>
      </c>
      <c r="AA12">
        <f t="shared" si="2"/>
        <v>165.53299999999999</v>
      </c>
      <c r="AB12">
        <v>696.745</v>
      </c>
      <c r="AC12">
        <v>724.76</v>
      </c>
      <c r="AD12">
        <v>740.755</v>
      </c>
      <c r="AE12">
        <f t="shared" si="3"/>
        <v>720.75333333333344</v>
      </c>
      <c r="AF12">
        <f t="shared" si="4"/>
        <v>696.745</v>
      </c>
    </row>
    <row r="13" spans="1:33" x14ac:dyDescent="0.6">
      <c r="A13" t="s">
        <v>55</v>
      </c>
      <c r="B13">
        <v>3</v>
      </c>
      <c r="C13" t="s">
        <v>40</v>
      </c>
      <c r="D13" t="s">
        <v>26</v>
      </c>
      <c r="E13" t="s">
        <v>29</v>
      </c>
      <c r="F13" t="s">
        <v>31</v>
      </c>
      <c r="G13">
        <v>59.58</v>
      </c>
      <c r="H13">
        <v>51.77</v>
      </c>
      <c r="I13">
        <v>11.88</v>
      </c>
      <c r="J13">
        <v>1.7846</v>
      </c>
      <c r="K13">
        <v>0.22209999999999999</v>
      </c>
      <c r="L13">
        <v>0.68469999999999998</v>
      </c>
      <c r="M13">
        <f t="shared" si="0"/>
        <v>0.46260000000000001</v>
      </c>
      <c r="N13" t="s">
        <v>31</v>
      </c>
      <c r="O13" s="2">
        <v>44096</v>
      </c>
      <c r="P13">
        <v>41</v>
      </c>
      <c r="Q13" s="9" t="s">
        <v>30</v>
      </c>
      <c r="R13" s="8">
        <v>0</v>
      </c>
      <c r="S13" s="9">
        <v>0</v>
      </c>
      <c r="T13" s="1">
        <v>0</v>
      </c>
      <c r="U13" s="2">
        <v>44137</v>
      </c>
      <c r="V13">
        <v>4</v>
      </c>
      <c r="W13">
        <v>122.047</v>
      </c>
      <c r="X13">
        <v>132.82499999999999</v>
      </c>
      <c r="Y13">
        <v>161.47300000000001</v>
      </c>
      <c r="Z13">
        <f t="shared" si="1"/>
        <v>138.78166666666667</v>
      </c>
      <c r="AA13">
        <f t="shared" si="2"/>
        <v>122.047</v>
      </c>
      <c r="AB13">
        <v>472.72300000000001</v>
      </c>
      <c r="AC13">
        <v>514.471</v>
      </c>
      <c r="AD13">
        <v>625.43399999999997</v>
      </c>
      <c r="AE13">
        <f t="shared" si="3"/>
        <v>537.54266666666661</v>
      </c>
      <c r="AF13">
        <f t="shared" si="4"/>
        <v>472.72300000000001</v>
      </c>
    </row>
    <row r="14" spans="1:33" x14ac:dyDescent="0.6">
      <c r="A14" t="s">
        <v>56</v>
      </c>
      <c r="B14">
        <v>4</v>
      </c>
      <c r="C14" t="s">
        <v>41</v>
      </c>
      <c r="D14" t="s">
        <v>27</v>
      </c>
      <c r="E14" t="s">
        <v>28</v>
      </c>
      <c r="F14" t="s">
        <v>31</v>
      </c>
      <c r="G14">
        <v>70.260000000000005</v>
      </c>
      <c r="H14">
        <v>60.95</v>
      </c>
      <c r="I14">
        <v>13.65</v>
      </c>
      <c r="J14">
        <v>2.8340000000000001</v>
      </c>
      <c r="K14">
        <v>0.28520000000000001</v>
      </c>
      <c r="L14">
        <v>1.0266999999999999</v>
      </c>
      <c r="M14">
        <f t="shared" si="0"/>
        <v>0.74149999999999994</v>
      </c>
      <c r="N14" t="s">
        <v>31</v>
      </c>
      <c r="O14" s="2">
        <v>44096</v>
      </c>
      <c r="P14">
        <v>42</v>
      </c>
      <c r="Q14" s="9" t="s">
        <v>31</v>
      </c>
      <c r="R14" s="8">
        <v>1</v>
      </c>
      <c r="S14" s="8">
        <v>9.4999999999999998E-3</v>
      </c>
      <c r="T14">
        <v>1.1000000000000001E-3</v>
      </c>
      <c r="U14" s="2">
        <v>44138</v>
      </c>
      <c r="V14">
        <v>1</v>
      </c>
      <c r="W14">
        <v>80.054000000000002</v>
      </c>
      <c r="X14">
        <v>82.641999999999996</v>
      </c>
      <c r="Y14">
        <v>85.007999999999996</v>
      </c>
      <c r="Z14">
        <f t="shared" si="1"/>
        <v>82.567999999999998</v>
      </c>
      <c r="AA14">
        <f t="shared" si="2"/>
        <v>80.054000000000002</v>
      </c>
      <c r="AB14">
        <v>307.92099999999999</v>
      </c>
      <c r="AC14">
        <v>317.87799999999999</v>
      </c>
      <c r="AD14">
        <v>326.97800000000001</v>
      </c>
      <c r="AE14">
        <f t="shared" si="3"/>
        <v>317.59233333333333</v>
      </c>
      <c r="AF14">
        <f t="shared" si="4"/>
        <v>307.92099999999999</v>
      </c>
      <c r="AG14" t="s">
        <v>62</v>
      </c>
    </row>
    <row r="15" spans="1:33" x14ac:dyDescent="0.6">
      <c r="A15" t="s">
        <v>57</v>
      </c>
      <c r="B15">
        <v>4</v>
      </c>
      <c r="C15" t="s">
        <v>40</v>
      </c>
      <c r="D15" t="s">
        <v>26</v>
      </c>
      <c r="E15" t="s">
        <v>29</v>
      </c>
      <c r="F15" t="s">
        <v>30</v>
      </c>
      <c r="G15">
        <v>61.3</v>
      </c>
      <c r="H15">
        <v>52.76</v>
      </c>
      <c r="I15">
        <v>11.48</v>
      </c>
      <c r="J15">
        <v>1.7656000000000001</v>
      </c>
      <c r="K15">
        <v>0.29470000000000002</v>
      </c>
      <c r="L15">
        <v>0.93469999999999998</v>
      </c>
      <c r="M15">
        <f t="shared" si="0"/>
        <v>0.6399999999999999</v>
      </c>
      <c r="N15" t="s">
        <v>31</v>
      </c>
      <c r="O15" s="2">
        <v>44096</v>
      </c>
      <c r="P15">
        <v>42</v>
      </c>
      <c r="Q15" s="9" t="s">
        <v>30</v>
      </c>
      <c r="R15" s="8">
        <v>0</v>
      </c>
      <c r="S15" s="9">
        <v>0</v>
      </c>
      <c r="T15" s="1">
        <v>0</v>
      </c>
      <c r="U15" s="2">
        <v>44138</v>
      </c>
      <c r="V15">
        <v>2</v>
      </c>
      <c r="W15">
        <v>98.42</v>
      </c>
      <c r="X15">
        <v>111.899</v>
      </c>
      <c r="Y15">
        <v>112.97</v>
      </c>
      <c r="Z15">
        <f t="shared" si="1"/>
        <v>107.76299999999999</v>
      </c>
      <c r="AA15">
        <f t="shared" si="2"/>
        <v>98.42</v>
      </c>
      <c r="AB15">
        <v>272.44799999999998</v>
      </c>
      <c r="AC15">
        <v>309.76100000000002</v>
      </c>
      <c r="AD15">
        <v>312.726</v>
      </c>
      <c r="AE15">
        <f t="shared" si="3"/>
        <v>298.31166666666667</v>
      </c>
      <c r="AF15">
        <f t="shared" si="4"/>
        <v>272.44799999999998</v>
      </c>
    </row>
    <row r="16" spans="1:33" x14ac:dyDescent="0.6">
      <c r="A16" t="s">
        <v>58</v>
      </c>
      <c r="B16">
        <v>4</v>
      </c>
      <c r="C16" t="s">
        <v>60</v>
      </c>
      <c r="D16" t="s">
        <v>27</v>
      </c>
      <c r="E16" t="s">
        <v>29</v>
      </c>
      <c r="F16" t="s">
        <v>30</v>
      </c>
      <c r="G16">
        <v>76.66</v>
      </c>
      <c r="H16">
        <v>66.58</v>
      </c>
      <c r="I16">
        <v>14.4</v>
      </c>
      <c r="J16">
        <v>3.3607</v>
      </c>
      <c r="K16">
        <v>0.27929999999999999</v>
      </c>
      <c r="L16">
        <v>1.4392</v>
      </c>
      <c r="M16">
        <f t="shared" si="0"/>
        <v>1.1598999999999999</v>
      </c>
      <c r="N16" t="s">
        <v>31</v>
      </c>
      <c r="O16" s="2">
        <v>44097</v>
      </c>
      <c r="P16">
        <v>41</v>
      </c>
      <c r="Q16" s="9" t="s">
        <v>30</v>
      </c>
      <c r="R16" s="8">
        <v>0</v>
      </c>
      <c r="S16" s="9">
        <v>0</v>
      </c>
      <c r="T16" s="1">
        <v>0</v>
      </c>
      <c r="U16" s="2">
        <v>44138</v>
      </c>
      <c r="V16">
        <v>3</v>
      </c>
      <c r="W16">
        <v>122.068</v>
      </c>
      <c r="X16">
        <v>125.279</v>
      </c>
      <c r="Y16">
        <v>127.57</v>
      </c>
      <c r="Z16">
        <f t="shared" si="1"/>
        <v>124.97233333333332</v>
      </c>
      <c r="AA16">
        <f t="shared" si="2"/>
        <v>122.068</v>
      </c>
      <c r="AB16">
        <v>356.065</v>
      </c>
      <c r="AC16">
        <v>365.42899999999997</v>
      </c>
      <c r="AD16">
        <v>372.11099999999999</v>
      </c>
      <c r="AE16">
        <f t="shared" si="3"/>
        <v>364.53500000000003</v>
      </c>
      <c r="AF16">
        <f t="shared" si="4"/>
        <v>356.065</v>
      </c>
    </row>
    <row r="17" spans="1:33" x14ac:dyDescent="0.6">
      <c r="A17" t="s">
        <v>59</v>
      </c>
      <c r="B17">
        <v>4</v>
      </c>
      <c r="C17" t="s">
        <v>61</v>
      </c>
      <c r="D17" t="s">
        <v>26</v>
      </c>
      <c r="E17" t="s">
        <v>29</v>
      </c>
      <c r="F17" t="s">
        <v>31</v>
      </c>
      <c r="G17">
        <v>59.9</v>
      </c>
      <c r="H17">
        <v>52.09</v>
      </c>
      <c r="I17">
        <v>11.16</v>
      </c>
      <c r="J17">
        <v>1.7988999999999999</v>
      </c>
      <c r="K17">
        <v>0.25929999999999997</v>
      </c>
      <c r="L17">
        <v>0.7621</v>
      </c>
      <c r="M17">
        <f t="shared" si="0"/>
        <v>0.50280000000000002</v>
      </c>
      <c r="N17" t="s">
        <v>31</v>
      </c>
      <c r="O17" s="2">
        <v>44097</v>
      </c>
      <c r="P17">
        <v>41</v>
      </c>
      <c r="Q17" s="9" t="s">
        <v>31</v>
      </c>
      <c r="R17" s="8">
        <v>1</v>
      </c>
      <c r="S17" s="8">
        <v>2.4500000000000001E-2</v>
      </c>
      <c r="T17">
        <v>3.0000000000000001E-3</v>
      </c>
      <c r="U17" s="2">
        <v>44138</v>
      </c>
      <c r="V17">
        <v>4</v>
      </c>
      <c r="W17">
        <v>157.39500000000001</v>
      </c>
      <c r="X17">
        <v>158.56</v>
      </c>
      <c r="Y17">
        <v>178.93799999999999</v>
      </c>
      <c r="Z17">
        <f t="shared" si="1"/>
        <v>164.96433333333334</v>
      </c>
      <c r="AA17">
        <f t="shared" si="2"/>
        <v>157.39500000000001</v>
      </c>
      <c r="AB17">
        <v>565.346</v>
      </c>
      <c r="AC17">
        <v>569.53099999999995</v>
      </c>
      <c r="AD17">
        <v>642.72699999999998</v>
      </c>
      <c r="AE17">
        <f t="shared" si="3"/>
        <v>592.53466666666657</v>
      </c>
      <c r="AF17">
        <f t="shared" si="4"/>
        <v>565.346</v>
      </c>
      <c r="AG17" t="s">
        <v>63</v>
      </c>
    </row>
    <row r="18" spans="1:33" x14ac:dyDescent="0.6">
      <c r="A18" t="s">
        <v>64</v>
      </c>
      <c r="B18">
        <v>5</v>
      </c>
      <c r="C18" t="s">
        <v>60</v>
      </c>
      <c r="D18" t="s">
        <v>27</v>
      </c>
      <c r="E18" t="s">
        <v>28</v>
      </c>
      <c r="F18" t="s">
        <v>30</v>
      </c>
      <c r="G18">
        <v>66.599999999999994</v>
      </c>
      <c r="H18">
        <v>57.41</v>
      </c>
      <c r="I18">
        <v>12.48</v>
      </c>
      <c r="J18">
        <v>2.1048</v>
      </c>
      <c r="K18">
        <v>0.2424</v>
      </c>
      <c r="L18">
        <v>0.88460000000000005</v>
      </c>
      <c r="M18">
        <f t="shared" si="0"/>
        <v>0.6422000000000001</v>
      </c>
      <c r="N18" t="s">
        <v>31</v>
      </c>
      <c r="O18" s="2">
        <v>44097</v>
      </c>
      <c r="P18">
        <v>42</v>
      </c>
      <c r="Q18" s="9" t="s">
        <v>30</v>
      </c>
      <c r="R18" s="8">
        <v>0</v>
      </c>
      <c r="S18" s="9">
        <v>0</v>
      </c>
      <c r="T18" s="1">
        <v>0</v>
      </c>
      <c r="U18" s="2">
        <v>44139</v>
      </c>
      <c r="V18">
        <v>1</v>
      </c>
      <c r="W18">
        <v>95.506</v>
      </c>
      <c r="X18">
        <v>106.33499999999999</v>
      </c>
      <c r="Y18">
        <v>109.375</v>
      </c>
      <c r="Z18">
        <f t="shared" si="1"/>
        <v>103.73866666666667</v>
      </c>
      <c r="AA18">
        <f t="shared" si="2"/>
        <v>95.506</v>
      </c>
      <c r="AB18">
        <v>314.41699999999997</v>
      </c>
      <c r="AC18">
        <v>350.06700000000001</v>
      </c>
      <c r="AD18">
        <v>360.07400000000001</v>
      </c>
      <c r="AE18">
        <f t="shared" si="3"/>
        <v>341.51933333333335</v>
      </c>
      <c r="AF18">
        <f t="shared" si="4"/>
        <v>314.41699999999997</v>
      </c>
    </row>
    <row r="19" spans="1:33" x14ac:dyDescent="0.6">
      <c r="A19" t="s">
        <v>65</v>
      </c>
      <c r="B19">
        <v>5</v>
      </c>
      <c r="C19" t="s">
        <v>60</v>
      </c>
      <c r="D19" t="s">
        <v>27</v>
      </c>
      <c r="E19" t="s">
        <v>28</v>
      </c>
      <c r="F19" t="s">
        <v>30</v>
      </c>
      <c r="G19">
        <v>76.239999999999995</v>
      </c>
      <c r="H19">
        <v>67.010000000000005</v>
      </c>
      <c r="I19">
        <v>14.22</v>
      </c>
      <c r="J19">
        <v>2.9218999999999999</v>
      </c>
      <c r="K19">
        <v>0.2409</v>
      </c>
      <c r="L19">
        <v>1.198</v>
      </c>
      <c r="M19">
        <f t="shared" si="0"/>
        <v>0.95709999999999995</v>
      </c>
      <c r="N19" t="s">
        <v>31</v>
      </c>
      <c r="O19" s="2">
        <v>44097</v>
      </c>
      <c r="P19">
        <v>42</v>
      </c>
      <c r="Q19" s="9" t="s">
        <v>30</v>
      </c>
      <c r="R19" s="8">
        <v>0</v>
      </c>
      <c r="S19" s="9">
        <v>0</v>
      </c>
      <c r="T19" s="1">
        <v>0</v>
      </c>
      <c r="U19" s="2">
        <v>44139</v>
      </c>
      <c r="V19">
        <v>2</v>
      </c>
      <c r="W19">
        <v>122.51900000000001</v>
      </c>
      <c r="X19">
        <v>133.971</v>
      </c>
      <c r="Y19">
        <v>137.09200000000001</v>
      </c>
      <c r="Z19">
        <f t="shared" si="1"/>
        <v>131.19399999999999</v>
      </c>
      <c r="AA19">
        <f t="shared" si="2"/>
        <v>122.51900000000001</v>
      </c>
      <c r="AB19">
        <v>376.28199999999998</v>
      </c>
      <c r="AC19">
        <v>411.452</v>
      </c>
      <c r="AD19">
        <v>421.03899999999999</v>
      </c>
      <c r="AE19">
        <f t="shared" si="3"/>
        <v>402.92433333333332</v>
      </c>
      <c r="AF19">
        <f t="shared" si="4"/>
        <v>376.28199999999998</v>
      </c>
    </row>
    <row r="20" spans="1:33" x14ac:dyDescent="0.6">
      <c r="A20" t="s">
        <v>66</v>
      </c>
      <c r="B20">
        <v>5</v>
      </c>
      <c r="C20" t="s">
        <v>24</v>
      </c>
      <c r="D20" t="s">
        <v>26</v>
      </c>
      <c r="E20" t="s">
        <v>29</v>
      </c>
      <c r="F20" t="s">
        <v>30</v>
      </c>
      <c r="G20">
        <v>60.62</v>
      </c>
      <c r="H20">
        <v>51.97</v>
      </c>
      <c r="I20">
        <v>10.43</v>
      </c>
      <c r="J20">
        <v>1.3533999999999999</v>
      </c>
      <c r="K20">
        <v>0.24030000000000001</v>
      </c>
      <c r="L20">
        <v>0.70779999999999998</v>
      </c>
      <c r="M20">
        <f t="shared" si="0"/>
        <v>0.46749999999999997</v>
      </c>
      <c r="N20" t="s">
        <v>30</v>
      </c>
      <c r="O20" t="s">
        <v>32</v>
      </c>
      <c r="P20" t="s">
        <v>32</v>
      </c>
      <c r="Q20" s="8" t="s">
        <v>32</v>
      </c>
      <c r="R20" s="8" t="s">
        <v>32</v>
      </c>
      <c r="S20" s="8" t="s">
        <v>32</v>
      </c>
      <c r="T20" t="s">
        <v>32</v>
      </c>
      <c r="U20" s="2">
        <v>44139</v>
      </c>
      <c r="V20">
        <v>3</v>
      </c>
      <c r="W20">
        <v>125.96599999999999</v>
      </c>
      <c r="X20">
        <v>128.24600000000001</v>
      </c>
      <c r="Y20">
        <v>152.33099999999999</v>
      </c>
      <c r="Z20">
        <f t="shared" si="1"/>
        <v>135.51433333333333</v>
      </c>
      <c r="AA20">
        <f t="shared" si="2"/>
        <v>125.96599999999999</v>
      </c>
      <c r="AB20">
        <v>365.65199999999999</v>
      </c>
      <c r="AC20">
        <v>372.27</v>
      </c>
      <c r="AD20">
        <v>442.18200000000002</v>
      </c>
      <c r="AE20">
        <f t="shared" si="3"/>
        <v>393.36799999999999</v>
      </c>
      <c r="AF20">
        <f t="shared" si="4"/>
        <v>365.65199999999999</v>
      </c>
    </row>
    <row r="21" spans="1:33" x14ac:dyDescent="0.6">
      <c r="A21" t="s">
        <v>67</v>
      </c>
      <c r="B21">
        <v>5</v>
      </c>
      <c r="C21" t="s">
        <v>61</v>
      </c>
      <c r="D21" t="s">
        <v>26</v>
      </c>
      <c r="E21" t="s">
        <v>29</v>
      </c>
      <c r="F21" t="s">
        <v>30</v>
      </c>
      <c r="G21">
        <v>63.91</v>
      </c>
      <c r="H21">
        <v>54.87</v>
      </c>
      <c r="I21">
        <v>11.57</v>
      </c>
      <c r="J21">
        <v>1.8173999999999999</v>
      </c>
      <c r="K21">
        <v>0.21740000000000001</v>
      </c>
      <c r="L21">
        <v>0.88</v>
      </c>
      <c r="M21">
        <f t="shared" si="0"/>
        <v>0.66259999999999997</v>
      </c>
      <c r="N21" t="s">
        <v>31</v>
      </c>
      <c r="O21" s="2">
        <v>44097</v>
      </c>
      <c r="P21">
        <v>42</v>
      </c>
      <c r="Q21" s="9" t="s">
        <v>30</v>
      </c>
      <c r="R21" s="8">
        <v>0</v>
      </c>
      <c r="S21" s="8">
        <v>0</v>
      </c>
      <c r="T21">
        <v>0</v>
      </c>
      <c r="U21" s="2">
        <v>44139</v>
      </c>
      <c r="V21">
        <v>4</v>
      </c>
      <c r="W21">
        <v>144.56299999999999</v>
      </c>
      <c r="X21">
        <v>150.922</v>
      </c>
      <c r="Y21">
        <v>156.161</v>
      </c>
      <c r="Z21">
        <f t="shared" si="1"/>
        <v>150.54866666666666</v>
      </c>
      <c r="AA21">
        <f t="shared" si="2"/>
        <v>144.56299999999999</v>
      </c>
      <c r="AB21">
        <v>397.90600000000001</v>
      </c>
      <c r="AC21">
        <v>415.41</v>
      </c>
      <c r="AD21">
        <v>429.83100000000002</v>
      </c>
      <c r="AE21">
        <f t="shared" si="3"/>
        <v>414.38233333333329</v>
      </c>
      <c r="AF21">
        <f t="shared" si="4"/>
        <v>397.90600000000001</v>
      </c>
    </row>
    <row r="22" spans="1:33" x14ac:dyDescent="0.6">
      <c r="A22" t="s">
        <v>68</v>
      </c>
      <c r="B22">
        <v>6</v>
      </c>
      <c r="C22" t="s">
        <v>61</v>
      </c>
      <c r="D22" t="s">
        <v>26</v>
      </c>
      <c r="E22" t="s">
        <v>29</v>
      </c>
      <c r="F22" t="s">
        <v>31</v>
      </c>
      <c r="G22">
        <v>63.21</v>
      </c>
      <c r="H22">
        <v>55.12</v>
      </c>
      <c r="I22">
        <v>12.05</v>
      </c>
      <c r="J22">
        <v>2.2866</v>
      </c>
      <c r="K22">
        <v>0.24429999999999999</v>
      </c>
      <c r="L22">
        <v>0.87129999999999996</v>
      </c>
      <c r="M22">
        <f t="shared" si="0"/>
        <v>0.627</v>
      </c>
      <c r="N22" t="s">
        <v>31</v>
      </c>
      <c r="O22" s="2">
        <v>44097</v>
      </c>
      <c r="P22">
        <v>43</v>
      </c>
      <c r="Q22" s="9" t="s">
        <v>30</v>
      </c>
      <c r="R22" s="8">
        <v>0</v>
      </c>
      <c r="S22" s="8">
        <v>0</v>
      </c>
      <c r="T22">
        <v>0</v>
      </c>
      <c r="U22" s="2">
        <v>44140</v>
      </c>
      <c r="V22">
        <v>1</v>
      </c>
      <c r="W22">
        <v>110.92100000000001</v>
      </c>
      <c r="X22">
        <v>113.13800000000001</v>
      </c>
      <c r="Y22">
        <v>114.514</v>
      </c>
      <c r="Z22">
        <f t="shared" si="1"/>
        <v>112.85766666666667</v>
      </c>
      <c r="AA22">
        <f t="shared" si="2"/>
        <v>110.92100000000001</v>
      </c>
      <c r="AB22">
        <v>406.565</v>
      </c>
      <c r="AC22">
        <v>414.69</v>
      </c>
      <c r="AD22">
        <v>419.73500000000001</v>
      </c>
      <c r="AE22">
        <f t="shared" si="3"/>
        <v>413.66333333333336</v>
      </c>
      <c r="AF22">
        <f t="shared" si="4"/>
        <v>406.565</v>
      </c>
    </row>
    <row r="23" spans="1:33" x14ac:dyDescent="0.6">
      <c r="A23" t="s">
        <v>69</v>
      </c>
      <c r="B23">
        <v>6</v>
      </c>
      <c r="C23" t="s">
        <v>61</v>
      </c>
      <c r="D23" t="s">
        <v>26</v>
      </c>
      <c r="E23" t="s">
        <v>29</v>
      </c>
      <c r="F23" t="s">
        <v>30</v>
      </c>
      <c r="G23">
        <v>66.459999999999994</v>
      </c>
      <c r="H23">
        <v>58.58</v>
      </c>
      <c r="I23">
        <v>12.36</v>
      </c>
      <c r="J23">
        <v>2.2410999999999999</v>
      </c>
      <c r="K23">
        <v>0.2044</v>
      </c>
      <c r="L23">
        <v>0.95130000000000003</v>
      </c>
      <c r="M23">
        <f t="shared" si="0"/>
        <v>0.74690000000000001</v>
      </c>
      <c r="N23" t="s">
        <v>31</v>
      </c>
      <c r="O23" s="2">
        <v>44097</v>
      </c>
      <c r="P23">
        <v>43</v>
      </c>
      <c r="Q23" s="9" t="s">
        <v>30</v>
      </c>
      <c r="R23" s="8">
        <v>0</v>
      </c>
      <c r="S23" s="8">
        <v>0</v>
      </c>
      <c r="T23">
        <v>0</v>
      </c>
      <c r="U23" s="2">
        <v>44140</v>
      </c>
      <c r="V23">
        <v>2</v>
      </c>
      <c r="W23">
        <v>116.566</v>
      </c>
      <c r="X23">
        <v>118.122</v>
      </c>
      <c r="Y23">
        <v>121.751</v>
      </c>
      <c r="Z23">
        <f t="shared" si="1"/>
        <v>118.81299999999999</v>
      </c>
      <c r="AA23">
        <f t="shared" si="2"/>
        <v>116.566</v>
      </c>
      <c r="AB23">
        <v>351.35399999999998</v>
      </c>
      <c r="AC23">
        <v>356.04500000000002</v>
      </c>
      <c r="AD23">
        <v>366.98500000000001</v>
      </c>
      <c r="AE23">
        <f t="shared" si="3"/>
        <v>358.12799999999999</v>
      </c>
      <c r="AF23">
        <f t="shared" si="4"/>
        <v>351.35399999999998</v>
      </c>
    </row>
    <row r="24" spans="1:33" x14ac:dyDescent="0.6">
      <c r="A24" t="s">
        <v>70</v>
      </c>
      <c r="B24">
        <v>6</v>
      </c>
      <c r="C24" t="s">
        <v>60</v>
      </c>
      <c r="D24" t="s">
        <v>27</v>
      </c>
      <c r="E24" t="s">
        <v>29</v>
      </c>
      <c r="F24" t="s">
        <v>31</v>
      </c>
      <c r="G24">
        <v>64.260000000000005</v>
      </c>
      <c r="H24">
        <v>56.92</v>
      </c>
      <c r="I24">
        <v>12.84</v>
      </c>
      <c r="J24">
        <v>2.2267999999999999</v>
      </c>
      <c r="K24">
        <v>0.23449999999999999</v>
      </c>
      <c r="L24">
        <v>0.79910000000000003</v>
      </c>
      <c r="M24">
        <f t="shared" si="0"/>
        <v>0.56459999999999999</v>
      </c>
      <c r="N24" t="s">
        <v>31</v>
      </c>
      <c r="O24" s="2">
        <v>44097</v>
      </c>
      <c r="P24">
        <v>43</v>
      </c>
      <c r="Q24" s="9" t="s">
        <v>31</v>
      </c>
      <c r="R24" s="8">
        <v>1</v>
      </c>
      <c r="S24" s="8">
        <v>4.3E-3</v>
      </c>
      <c r="T24">
        <v>1E-4</v>
      </c>
      <c r="U24" s="2">
        <v>44140</v>
      </c>
      <c r="V24">
        <v>3</v>
      </c>
      <c r="W24">
        <v>159.05699999999999</v>
      </c>
      <c r="X24">
        <v>168.53700000000001</v>
      </c>
      <c r="Y24">
        <v>170.15</v>
      </c>
      <c r="Z24">
        <f t="shared" si="1"/>
        <v>165.91466666666668</v>
      </c>
      <c r="AA24">
        <f t="shared" si="2"/>
        <v>159.05699999999999</v>
      </c>
      <c r="AB24">
        <v>630.50599999999997</v>
      </c>
      <c r="AC24">
        <v>668.08699999999999</v>
      </c>
      <c r="AD24">
        <v>674.48</v>
      </c>
      <c r="AE24">
        <f t="shared" si="3"/>
        <v>657.69099999999992</v>
      </c>
      <c r="AF24">
        <f t="shared" si="4"/>
        <v>630.50599999999997</v>
      </c>
    </row>
    <row r="25" spans="1:33" x14ac:dyDescent="0.6">
      <c r="A25" t="s">
        <v>71</v>
      </c>
      <c r="B25">
        <v>6</v>
      </c>
      <c r="C25" t="s">
        <v>25</v>
      </c>
      <c r="D25" t="s">
        <v>27</v>
      </c>
      <c r="E25" t="s">
        <v>29</v>
      </c>
      <c r="F25" t="s">
        <v>31</v>
      </c>
      <c r="G25">
        <v>66.819999999999993</v>
      </c>
      <c r="H25">
        <v>57.96</v>
      </c>
      <c r="I25">
        <v>13.15</v>
      </c>
      <c r="J25">
        <v>2.3138999999999998</v>
      </c>
      <c r="K25">
        <v>0.22020000000000001</v>
      </c>
      <c r="L25">
        <v>0.80679999999999996</v>
      </c>
      <c r="M25">
        <f t="shared" si="0"/>
        <v>0.58660000000000001</v>
      </c>
      <c r="N25" t="s">
        <v>30</v>
      </c>
      <c r="O25" t="s">
        <v>32</v>
      </c>
      <c r="P25" t="s">
        <v>32</v>
      </c>
      <c r="Q25" s="8" t="s">
        <v>32</v>
      </c>
      <c r="R25" s="8" t="s">
        <v>32</v>
      </c>
      <c r="S25" s="8" t="s">
        <v>32</v>
      </c>
      <c r="T25" t="s">
        <v>32</v>
      </c>
      <c r="U25" s="2">
        <v>44140</v>
      </c>
      <c r="V25">
        <v>4</v>
      </c>
      <c r="W25">
        <v>161.298</v>
      </c>
      <c r="X25">
        <v>172.666</v>
      </c>
      <c r="Y25">
        <v>185.39</v>
      </c>
      <c r="Z25">
        <f t="shared" si="1"/>
        <v>173.11800000000002</v>
      </c>
      <c r="AA25">
        <f t="shared" si="2"/>
        <v>161.298</v>
      </c>
      <c r="AB25">
        <v>552.31299999999999</v>
      </c>
      <c r="AC25">
        <v>591.23900000000003</v>
      </c>
      <c r="AD25">
        <v>634.80700000000002</v>
      </c>
      <c r="AE25">
        <f t="shared" si="3"/>
        <v>592.78633333333335</v>
      </c>
      <c r="AF25">
        <f t="shared" si="4"/>
        <v>552.31299999999999</v>
      </c>
    </row>
    <row r="26" spans="1:33" x14ac:dyDescent="0.6">
      <c r="A26" t="s">
        <v>72</v>
      </c>
      <c r="B26">
        <v>7</v>
      </c>
      <c r="C26" t="s">
        <v>41</v>
      </c>
      <c r="D26" t="s">
        <v>27</v>
      </c>
      <c r="E26" t="s">
        <v>28</v>
      </c>
      <c r="F26" t="s">
        <v>31</v>
      </c>
      <c r="G26">
        <v>81.069999999999993</v>
      </c>
      <c r="H26">
        <v>71.12</v>
      </c>
      <c r="I26">
        <v>15.15</v>
      </c>
      <c r="J26">
        <v>3.9582999999999999</v>
      </c>
      <c r="K26">
        <v>0.16520000000000001</v>
      </c>
      <c r="L26">
        <v>1.0779000000000001</v>
      </c>
      <c r="M26">
        <f t="shared" si="0"/>
        <v>0.91270000000000007</v>
      </c>
      <c r="N26" t="s">
        <v>31</v>
      </c>
      <c r="Q26" s="8" t="s">
        <v>76</v>
      </c>
      <c r="R26" s="8">
        <v>0</v>
      </c>
      <c r="S26" s="8">
        <v>0</v>
      </c>
      <c r="T26">
        <v>0</v>
      </c>
      <c r="U26" s="2">
        <v>44156</v>
      </c>
      <c r="V26">
        <v>1</v>
      </c>
      <c r="W26">
        <v>38.035699999999999</v>
      </c>
      <c r="X26">
        <v>61.588000000000001</v>
      </c>
      <c r="Y26">
        <v>71.042000000000002</v>
      </c>
      <c r="Z26">
        <f t="shared" si="1"/>
        <v>56.888566666666669</v>
      </c>
      <c r="AA26">
        <f t="shared" si="2"/>
        <v>38.035699999999999</v>
      </c>
      <c r="AE26" t="e">
        <f t="shared" si="3"/>
        <v>#DIV/0!</v>
      </c>
      <c r="AF26">
        <f t="shared" si="4"/>
        <v>0</v>
      </c>
      <c r="AG26" s="4" t="s">
        <v>77</v>
      </c>
    </row>
    <row r="27" spans="1:33" x14ac:dyDescent="0.6">
      <c r="A27" t="s">
        <v>73</v>
      </c>
      <c r="B27">
        <v>7</v>
      </c>
      <c r="C27" t="s">
        <v>24</v>
      </c>
      <c r="D27" t="s">
        <v>26</v>
      </c>
      <c r="E27" t="s">
        <v>29</v>
      </c>
      <c r="F27" t="s">
        <v>30</v>
      </c>
      <c r="G27">
        <v>58.58</v>
      </c>
      <c r="H27">
        <v>50.32</v>
      </c>
      <c r="I27">
        <v>10.98</v>
      </c>
      <c r="J27">
        <v>1.3415999999999999</v>
      </c>
      <c r="K27">
        <v>0.20430000000000001</v>
      </c>
      <c r="L27">
        <v>0.63670000000000004</v>
      </c>
      <c r="M27">
        <f t="shared" si="0"/>
        <v>0.43240000000000001</v>
      </c>
      <c r="N27" t="s">
        <v>30</v>
      </c>
      <c r="Q27" s="8" t="s">
        <v>32</v>
      </c>
      <c r="R27" s="8" t="s">
        <v>32</v>
      </c>
      <c r="S27" s="8" t="s">
        <v>32</v>
      </c>
      <c r="T27" t="s">
        <v>32</v>
      </c>
      <c r="U27" s="2">
        <v>44156</v>
      </c>
      <c r="V27">
        <v>2</v>
      </c>
      <c r="W27">
        <v>117.634</v>
      </c>
      <c r="X27">
        <v>121.438</v>
      </c>
      <c r="Y27">
        <v>129.18600000000001</v>
      </c>
      <c r="Z27">
        <f t="shared" si="1"/>
        <v>122.75266666666668</v>
      </c>
      <c r="AA27">
        <f t="shared" si="2"/>
        <v>117.634</v>
      </c>
      <c r="AE27" t="e">
        <f t="shared" si="3"/>
        <v>#DIV/0!</v>
      </c>
      <c r="AF27">
        <f t="shared" si="4"/>
        <v>0</v>
      </c>
      <c r="AG27" s="5"/>
    </row>
    <row r="28" spans="1:33" x14ac:dyDescent="0.6">
      <c r="A28" t="s">
        <v>74</v>
      </c>
      <c r="B28">
        <v>7</v>
      </c>
      <c r="C28" t="s">
        <v>40</v>
      </c>
      <c r="D28" t="s">
        <v>26</v>
      </c>
      <c r="E28" t="s">
        <v>29</v>
      </c>
      <c r="F28" t="s">
        <v>31</v>
      </c>
      <c r="G28">
        <v>64.2</v>
      </c>
      <c r="H28">
        <v>55.67</v>
      </c>
      <c r="I28">
        <v>12.72</v>
      </c>
      <c r="J28">
        <v>2.3187000000000002</v>
      </c>
      <c r="K28">
        <v>0.2336</v>
      </c>
      <c r="L28">
        <v>0.86580000000000001</v>
      </c>
      <c r="M28">
        <f t="shared" si="0"/>
        <v>0.63219999999999998</v>
      </c>
      <c r="N28" t="s">
        <v>31</v>
      </c>
      <c r="Q28" s="8" t="s">
        <v>30</v>
      </c>
      <c r="R28" s="8">
        <v>0</v>
      </c>
      <c r="S28" s="8">
        <v>0</v>
      </c>
      <c r="T28">
        <v>0</v>
      </c>
      <c r="U28" s="2">
        <v>44156</v>
      </c>
      <c r="V28">
        <v>3</v>
      </c>
      <c r="W28">
        <v>137.53100000000001</v>
      </c>
      <c r="X28">
        <v>141.28299999999999</v>
      </c>
      <c r="Y28">
        <v>158.34299999999999</v>
      </c>
      <c r="Z28">
        <f t="shared" si="1"/>
        <v>145.71899999999997</v>
      </c>
      <c r="AA28">
        <f t="shared" si="2"/>
        <v>137.53100000000001</v>
      </c>
      <c r="AE28" t="e">
        <f t="shared" si="3"/>
        <v>#DIV/0!</v>
      </c>
      <c r="AF28">
        <f t="shared" si="4"/>
        <v>0</v>
      </c>
    </row>
    <row r="29" spans="1:33" x14ac:dyDescent="0.6">
      <c r="A29" t="s">
        <v>75</v>
      </c>
      <c r="B29">
        <v>7</v>
      </c>
      <c r="C29" t="s">
        <v>41</v>
      </c>
      <c r="D29" t="s">
        <v>27</v>
      </c>
      <c r="E29" t="s">
        <v>28</v>
      </c>
      <c r="F29" t="s">
        <v>30</v>
      </c>
      <c r="G29">
        <v>68.599999999999994</v>
      </c>
      <c r="H29">
        <v>60.31</v>
      </c>
      <c r="I29">
        <v>12.84</v>
      </c>
      <c r="J29">
        <v>2.4621</v>
      </c>
      <c r="K29">
        <v>0.19919999999999999</v>
      </c>
      <c r="L29">
        <v>1.0207999999999999</v>
      </c>
      <c r="M29">
        <f t="shared" si="0"/>
        <v>0.82159999999999989</v>
      </c>
      <c r="N29" t="s">
        <v>31</v>
      </c>
      <c r="Q29" s="8" t="s">
        <v>30</v>
      </c>
      <c r="R29" s="8">
        <v>0</v>
      </c>
      <c r="S29" s="8">
        <v>0</v>
      </c>
      <c r="T29">
        <v>0</v>
      </c>
      <c r="U29" s="2">
        <v>44156</v>
      </c>
      <c r="V29">
        <v>4</v>
      </c>
      <c r="W29">
        <v>77.991</v>
      </c>
      <c r="X29">
        <v>92.528000000000006</v>
      </c>
      <c r="Y29">
        <v>114.291</v>
      </c>
      <c r="Z29">
        <f t="shared" si="1"/>
        <v>94.936666666666667</v>
      </c>
      <c r="AA29">
        <f t="shared" si="2"/>
        <v>77.991</v>
      </c>
      <c r="AE29" t="e">
        <f t="shared" si="3"/>
        <v>#DIV/0!</v>
      </c>
      <c r="AF29">
        <f t="shared" si="4"/>
        <v>0</v>
      </c>
    </row>
    <row r="30" spans="1:33" x14ac:dyDescent="0.6">
      <c r="A30" t="s">
        <v>78</v>
      </c>
      <c r="B30">
        <v>8</v>
      </c>
      <c r="C30" t="s">
        <v>40</v>
      </c>
      <c r="D30" t="s">
        <v>26</v>
      </c>
      <c r="E30" t="s">
        <v>29</v>
      </c>
      <c r="F30" t="s">
        <v>31</v>
      </c>
      <c r="G30">
        <v>63.65</v>
      </c>
      <c r="H30">
        <v>54.68</v>
      </c>
      <c r="I30">
        <v>11.84</v>
      </c>
      <c r="J30">
        <v>2.1154999999999999</v>
      </c>
      <c r="K30">
        <v>0.12139999999999999</v>
      </c>
      <c r="L30">
        <v>0.79359999999999997</v>
      </c>
      <c r="M30">
        <f t="shared" si="0"/>
        <v>0.67220000000000002</v>
      </c>
      <c r="N30" t="s">
        <v>31</v>
      </c>
      <c r="Q30" s="8" t="s">
        <v>30</v>
      </c>
      <c r="R30" s="8">
        <v>0</v>
      </c>
      <c r="S30" s="8">
        <v>0</v>
      </c>
      <c r="T30">
        <v>0</v>
      </c>
      <c r="U30" s="2">
        <v>44157</v>
      </c>
      <c r="V30">
        <v>1</v>
      </c>
      <c r="W30">
        <v>69.959999999999994</v>
      </c>
      <c r="X30">
        <v>71.093000000000004</v>
      </c>
      <c r="Y30">
        <v>77.082999999999998</v>
      </c>
      <c r="Z30">
        <f t="shared" si="1"/>
        <v>72.712000000000003</v>
      </c>
      <c r="AA30">
        <f t="shared" si="2"/>
        <v>69.959999999999994</v>
      </c>
      <c r="AE30" t="e">
        <f t="shared" si="3"/>
        <v>#DIV/0!</v>
      </c>
      <c r="AF30">
        <f t="shared" si="4"/>
        <v>0</v>
      </c>
      <c r="AG30" s="4" t="s">
        <v>102</v>
      </c>
    </row>
    <row r="31" spans="1:33" x14ac:dyDescent="0.6">
      <c r="A31" t="s">
        <v>79</v>
      </c>
      <c r="B31">
        <v>8</v>
      </c>
      <c r="C31" t="s">
        <v>41</v>
      </c>
      <c r="D31" t="s">
        <v>27</v>
      </c>
      <c r="E31" t="s">
        <v>29</v>
      </c>
      <c r="F31" t="s">
        <v>31</v>
      </c>
      <c r="G31">
        <v>75.14</v>
      </c>
      <c r="H31">
        <v>66.17</v>
      </c>
      <c r="I31">
        <v>14.16</v>
      </c>
      <c r="J31">
        <v>3.5322</v>
      </c>
      <c r="K31">
        <v>0.20039999999999999</v>
      </c>
      <c r="L31">
        <v>1.1133999999999999</v>
      </c>
      <c r="M31">
        <f t="shared" si="0"/>
        <v>0.91299999999999992</v>
      </c>
      <c r="N31" t="s">
        <v>31</v>
      </c>
      <c r="Q31" s="8" t="s">
        <v>30</v>
      </c>
      <c r="R31" s="8">
        <v>0</v>
      </c>
      <c r="S31" s="8">
        <v>0</v>
      </c>
      <c r="T31">
        <v>0</v>
      </c>
      <c r="U31" s="2">
        <v>44157</v>
      </c>
      <c r="V31">
        <v>2</v>
      </c>
      <c r="W31">
        <v>100.26</v>
      </c>
      <c r="X31">
        <v>102.917</v>
      </c>
      <c r="Y31">
        <v>112.541</v>
      </c>
      <c r="Z31">
        <f t="shared" si="1"/>
        <v>105.23933333333333</v>
      </c>
      <c r="AA31">
        <f t="shared" si="2"/>
        <v>100.26</v>
      </c>
      <c r="AE31" t="e">
        <f t="shared" si="3"/>
        <v>#DIV/0!</v>
      </c>
      <c r="AF31">
        <f t="shared" si="4"/>
        <v>0</v>
      </c>
    </row>
    <row r="32" spans="1:33" x14ac:dyDescent="0.6">
      <c r="A32" t="s">
        <v>80</v>
      </c>
      <c r="B32">
        <v>8</v>
      </c>
      <c r="C32" t="s">
        <v>25</v>
      </c>
      <c r="D32" t="s">
        <v>27</v>
      </c>
      <c r="E32" t="s">
        <v>28</v>
      </c>
      <c r="F32" t="s">
        <v>30</v>
      </c>
      <c r="G32">
        <v>78.89</v>
      </c>
      <c r="H32">
        <v>68.94</v>
      </c>
      <c r="I32">
        <v>14.45</v>
      </c>
      <c r="J32">
        <v>3.5224000000000002</v>
      </c>
      <c r="K32">
        <v>0.20699999999999999</v>
      </c>
      <c r="L32">
        <v>1.1722999999999999</v>
      </c>
      <c r="M32">
        <f t="shared" si="0"/>
        <v>0.96529999999999994</v>
      </c>
      <c r="N32" t="s">
        <v>30</v>
      </c>
      <c r="Q32" s="8" t="s">
        <v>32</v>
      </c>
      <c r="R32" s="8" t="s">
        <v>32</v>
      </c>
      <c r="S32" s="8" t="s">
        <v>32</v>
      </c>
      <c r="T32" t="s">
        <v>32</v>
      </c>
      <c r="U32" s="2">
        <v>44157</v>
      </c>
      <c r="V32">
        <v>3</v>
      </c>
      <c r="W32">
        <v>175.58600000000001</v>
      </c>
      <c r="X32">
        <v>180.31700000000001</v>
      </c>
      <c r="Y32">
        <v>185.261</v>
      </c>
      <c r="Z32">
        <f t="shared" si="1"/>
        <v>180.38800000000001</v>
      </c>
      <c r="AA32">
        <f t="shared" si="2"/>
        <v>175.58600000000001</v>
      </c>
      <c r="AE32" t="e">
        <f t="shared" si="3"/>
        <v>#DIV/0!</v>
      </c>
      <c r="AF32">
        <f t="shared" si="4"/>
        <v>0</v>
      </c>
      <c r="AG32" t="s">
        <v>103</v>
      </c>
    </row>
    <row r="33" spans="1:33" x14ac:dyDescent="0.6">
      <c r="A33" t="s">
        <v>81</v>
      </c>
      <c r="B33">
        <v>8</v>
      </c>
      <c r="C33" t="s">
        <v>40</v>
      </c>
      <c r="D33" t="s">
        <v>26</v>
      </c>
      <c r="E33" t="s">
        <v>29</v>
      </c>
      <c r="F33" t="s">
        <v>31</v>
      </c>
      <c r="G33">
        <v>64.11</v>
      </c>
      <c r="H33">
        <v>56.37</v>
      </c>
      <c r="I33">
        <v>12.27</v>
      </c>
      <c r="J33">
        <v>2.1960000000000002</v>
      </c>
      <c r="K33">
        <v>0.17780000000000001</v>
      </c>
      <c r="L33">
        <v>0.78310000000000002</v>
      </c>
      <c r="M33">
        <f t="shared" si="0"/>
        <v>0.60529999999999995</v>
      </c>
      <c r="N33" t="s">
        <v>31</v>
      </c>
      <c r="Q33" s="8" t="s">
        <v>30</v>
      </c>
      <c r="R33" s="8">
        <v>0</v>
      </c>
      <c r="S33" s="8">
        <v>0</v>
      </c>
      <c r="T33">
        <v>0</v>
      </c>
      <c r="U33" s="2">
        <v>44157</v>
      </c>
      <c r="V33">
        <v>4</v>
      </c>
      <c r="W33">
        <v>85.808999999999997</v>
      </c>
      <c r="X33">
        <v>86.825000000000003</v>
      </c>
      <c r="Y33">
        <v>92.608999999999995</v>
      </c>
      <c r="Z33">
        <f t="shared" si="1"/>
        <v>88.414333333333332</v>
      </c>
      <c r="AA33">
        <f t="shared" si="2"/>
        <v>85.808999999999997</v>
      </c>
      <c r="AE33" t="e">
        <f t="shared" si="3"/>
        <v>#DIV/0!</v>
      </c>
      <c r="AF33">
        <f t="shared" si="4"/>
        <v>0</v>
      </c>
    </row>
    <row r="34" spans="1:33" x14ac:dyDescent="0.6">
      <c r="A34" t="s">
        <v>82</v>
      </c>
      <c r="B34">
        <v>9</v>
      </c>
      <c r="C34" t="s">
        <v>61</v>
      </c>
      <c r="D34" t="s">
        <v>26</v>
      </c>
      <c r="E34" t="s">
        <v>29</v>
      </c>
      <c r="F34" t="s">
        <v>31</v>
      </c>
      <c r="G34">
        <v>63.78</v>
      </c>
      <c r="H34">
        <v>55.57</v>
      </c>
      <c r="I34">
        <v>13.24</v>
      </c>
      <c r="J34">
        <v>2.4941</v>
      </c>
      <c r="K34">
        <v>0.20519999999999999</v>
      </c>
      <c r="L34">
        <v>0.91180000000000005</v>
      </c>
      <c r="M34">
        <f t="shared" si="0"/>
        <v>0.70660000000000012</v>
      </c>
      <c r="N34" t="s">
        <v>31</v>
      </c>
      <c r="Q34" s="8" t="s">
        <v>30</v>
      </c>
      <c r="R34" s="8">
        <v>0</v>
      </c>
      <c r="S34" s="8">
        <v>0</v>
      </c>
      <c r="T34">
        <v>0</v>
      </c>
      <c r="U34" s="2">
        <v>44158</v>
      </c>
      <c r="V34">
        <v>1</v>
      </c>
      <c r="W34">
        <v>53.43</v>
      </c>
      <c r="X34">
        <v>62.148000000000003</v>
      </c>
      <c r="Y34">
        <v>65.522999999999996</v>
      </c>
      <c r="Z34">
        <f t="shared" si="1"/>
        <v>60.366999999999997</v>
      </c>
      <c r="AA34">
        <f t="shared" si="2"/>
        <v>53.43</v>
      </c>
      <c r="AE34" t="e">
        <f t="shared" si="3"/>
        <v>#DIV/0!</v>
      </c>
      <c r="AF34">
        <f t="shared" si="4"/>
        <v>0</v>
      </c>
      <c r="AG34" s="4" t="s">
        <v>77</v>
      </c>
    </row>
    <row r="35" spans="1:33" x14ac:dyDescent="0.6">
      <c r="A35" t="s">
        <v>83</v>
      </c>
      <c r="B35">
        <v>9</v>
      </c>
      <c r="C35" t="s">
        <v>41</v>
      </c>
      <c r="D35" t="s">
        <v>27</v>
      </c>
      <c r="E35" t="s">
        <v>29</v>
      </c>
      <c r="F35" t="s">
        <v>31</v>
      </c>
      <c r="G35">
        <v>71.7</v>
      </c>
      <c r="H35">
        <v>62.31</v>
      </c>
      <c r="I35">
        <v>14.46</v>
      </c>
      <c r="J35">
        <v>3.4209000000000001</v>
      </c>
      <c r="K35">
        <v>0.24740000000000001</v>
      </c>
      <c r="L35">
        <v>1.1823999999999999</v>
      </c>
      <c r="M35">
        <f t="shared" si="0"/>
        <v>0.93499999999999983</v>
      </c>
      <c r="N35" t="s">
        <v>31</v>
      </c>
      <c r="Q35" s="8" t="s">
        <v>30</v>
      </c>
      <c r="R35" s="8">
        <v>0</v>
      </c>
      <c r="S35" s="8">
        <v>0</v>
      </c>
      <c r="T35">
        <v>0</v>
      </c>
      <c r="U35" s="2">
        <v>44158</v>
      </c>
      <c r="V35">
        <v>2</v>
      </c>
      <c r="W35">
        <v>115.011</v>
      </c>
      <c r="X35">
        <v>130.745</v>
      </c>
      <c r="Y35">
        <v>138.63800000000001</v>
      </c>
      <c r="Z35">
        <f t="shared" si="1"/>
        <v>128.13133333333334</v>
      </c>
      <c r="AA35">
        <f t="shared" si="2"/>
        <v>115.011</v>
      </c>
      <c r="AE35" t="e">
        <f t="shared" si="3"/>
        <v>#DIV/0!</v>
      </c>
      <c r="AF35">
        <f t="shared" si="4"/>
        <v>0</v>
      </c>
    </row>
    <row r="36" spans="1:33" x14ac:dyDescent="0.6">
      <c r="A36" t="s">
        <v>84</v>
      </c>
      <c r="B36">
        <v>9</v>
      </c>
      <c r="C36" t="s">
        <v>40</v>
      </c>
      <c r="D36" t="s">
        <v>26</v>
      </c>
      <c r="E36" t="s">
        <v>28</v>
      </c>
      <c r="F36" t="s">
        <v>30</v>
      </c>
      <c r="G36">
        <v>72.650000000000006</v>
      </c>
      <c r="H36">
        <v>62.93</v>
      </c>
      <c r="I36">
        <v>11.77</v>
      </c>
      <c r="J36">
        <v>2.2414999999999998</v>
      </c>
      <c r="K36">
        <v>0.18099999999999999</v>
      </c>
      <c r="L36">
        <v>0.92079999999999995</v>
      </c>
      <c r="M36">
        <f t="shared" si="0"/>
        <v>0.73980000000000001</v>
      </c>
      <c r="N36" t="s">
        <v>31</v>
      </c>
      <c r="Q36" s="8" t="s">
        <v>30</v>
      </c>
      <c r="R36" s="8">
        <v>0</v>
      </c>
      <c r="S36" s="8">
        <v>0</v>
      </c>
      <c r="T36">
        <v>0</v>
      </c>
      <c r="U36" s="2">
        <v>44158</v>
      </c>
      <c r="V36">
        <v>3</v>
      </c>
      <c r="W36">
        <v>90.953999999999994</v>
      </c>
      <c r="X36">
        <v>99.576999999999998</v>
      </c>
      <c r="Y36">
        <v>104.605</v>
      </c>
      <c r="Z36">
        <f t="shared" si="1"/>
        <v>98.378666666666675</v>
      </c>
      <c r="AA36">
        <f t="shared" si="2"/>
        <v>90.953999999999994</v>
      </c>
      <c r="AE36" t="e">
        <f t="shared" si="3"/>
        <v>#DIV/0!</v>
      </c>
      <c r="AF36">
        <f t="shared" si="4"/>
        <v>0</v>
      </c>
    </row>
    <row r="37" spans="1:33" x14ac:dyDescent="0.6">
      <c r="A37" t="s">
        <v>85</v>
      </c>
      <c r="B37">
        <v>9</v>
      </c>
      <c r="C37" t="s">
        <v>60</v>
      </c>
      <c r="D37" t="s">
        <v>27</v>
      </c>
      <c r="E37" t="s">
        <v>28</v>
      </c>
      <c r="F37" t="s">
        <v>30</v>
      </c>
      <c r="G37">
        <v>77.650000000000006</v>
      </c>
      <c r="H37">
        <v>67.91</v>
      </c>
      <c r="I37">
        <v>13.28</v>
      </c>
      <c r="J37">
        <v>2.9529000000000001</v>
      </c>
      <c r="K37">
        <v>0.18770000000000001</v>
      </c>
      <c r="L37">
        <v>1.1689000000000001</v>
      </c>
      <c r="M37">
        <f t="shared" si="0"/>
        <v>0.98120000000000007</v>
      </c>
      <c r="N37" t="s">
        <v>31</v>
      </c>
      <c r="Q37" s="8" t="s">
        <v>30</v>
      </c>
      <c r="R37" s="8">
        <v>0</v>
      </c>
      <c r="S37" s="8">
        <v>0</v>
      </c>
      <c r="T37">
        <v>0</v>
      </c>
      <c r="U37" s="2">
        <v>44158</v>
      </c>
      <c r="V37">
        <v>4</v>
      </c>
      <c r="W37">
        <v>71.165999999999997</v>
      </c>
      <c r="X37">
        <v>71.983000000000004</v>
      </c>
      <c r="Y37">
        <v>86.805999999999997</v>
      </c>
      <c r="Z37">
        <f t="shared" si="1"/>
        <v>76.651666666666657</v>
      </c>
      <c r="AA37">
        <f t="shared" si="2"/>
        <v>71.165999999999997</v>
      </c>
      <c r="AE37" t="e">
        <f t="shared" si="3"/>
        <v>#DIV/0!</v>
      </c>
      <c r="AF37">
        <f t="shared" si="4"/>
        <v>0</v>
      </c>
    </row>
    <row r="38" spans="1:33" x14ac:dyDescent="0.6">
      <c r="A38" t="s">
        <v>86</v>
      </c>
      <c r="B38">
        <v>10</v>
      </c>
      <c r="C38" t="s">
        <v>60</v>
      </c>
      <c r="D38" t="s">
        <v>27</v>
      </c>
      <c r="E38" t="s">
        <v>29</v>
      </c>
      <c r="F38" t="s">
        <v>31</v>
      </c>
      <c r="G38">
        <v>66.34</v>
      </c>
      <c r="H38">
        <v>57.1</v>
      </c>
      <c r="I38">
        <v>13.96</v>
      </c>
      <c r="J38">
        <v>3.0074000000000001</v>
      </c>
      <c r="K38">
        <v>0.1414</v>
      </c>
      <c r="L38">
        <v>1.0765</v>
      </c>
      <c r="M38">
        <f t="shared" si="0"/>
        <v>0.93510000000000004</v>
      </c>
      <c r="N38" t="s">
        <v>31</v>
      </c>
      <c r="Q38" s="8" t="s">
        <v>31</v>
      </c>
      <c r="R38" s="8">
        <v>2</v>
      </c>
      <c r="S38" s="8">
        <v>0.2069</v>
      </c>
      <c r="T38" s="4">
        <v>4.9700000000000001E-2</v>
      </c>
      <c r="U38" s="2">
        <v>44159</v>
      </c>
      <c r="V38">
        <v>1</v>
      </c>
      <c r="W38" t="s">
        <v>32</v>
      </c>
      <c r="X38" t="s">
        <v>32</v>
      </c>
      <c r="Y38" t="s">
        <v>32</v>
      </c>
      <c r="Z38" t="e">
        <f t="shared" si="1"/>
        <v>#DIV/0!</v>
      </c>
      <c r="AA38">
        <f t="shared" si="2"/>
        <v>0</v>
      </c>
      <c r="AE38" t="e">
        <f t="shared" si="3"/>
        <v>#DIV/0!</v>
      </c>
      <c r="AF38">
        <f t="shared" si="4"/>
        <v>0</v>
      </c>
      <c r="AG38" s="4" t="s">
        <v>104</v>
      </c>
    </row>
    <row r="39" spans="1:33" x14ac:dyDescent="0.6">
      <c r="A39" t="s">
        <v>87</v>
      </c>
      <c r="B39">
        <v>10</v>
      </c>
      <c r="C39" t="s">
        <v>60</v>
      </c>
      <c r="D39" t="s">
        <v>27</v>
      </c>
      <c r="E39" t="s">
        <v>29</v>
      </c>
      <c r="F39" t="s">
        <v>31</v>
      </c>
      <c r="G39">
        <v>62.61</v>
      </c>
      <c r="H39">
        <v>53.52</v>
      </c>
      <c r="I39">
        <v>10.87</v>
      </c>
      <c r="J39">
        <v>1.7588999999999999</v>
      </c>
      <c r="K39">
        <v>0.21779999999999999</v>
      </c>
      <c r="L39">
        <v>0.65739999999999998</v>
      </c>
      <c r="M39">
        <f t="shared" si="0"/>
        <v>0.43959999999999999</v>
      </c>
      <c r="N39" t="s">
        <v>31</v>
      </c>
      <c r="Q39" s="8" t="s">
        <v>30</v>
      </c>
      <c r="R39" s="8">
        <v>0</v>
      </c>
      <c r="S39" s="8">
        <v>0</v>
      </c>
      <c r="T39">
        <v>0</v>
      </c>
      <c r="U39" s="2">
        <v>44159</v>
      </c>
      <c r="V39">
        <v>2</v>
      </c>
      <c r="W39" t="s">
        <v>32</v>
      </c>
      <c r="X39" t="s">
        <v>32</v>
      </c>
      <c r="Y39" t="s">
        <v>32</v>
      </c>
      <c r="Z39" t="e">
        <f t="shared" si="1"/>
        <v>#DIV/0!</v>
      </c>
      <c r="AA39">
        <f t="shared" si="2"/>
        <v>0</v>
      </c>
      <c r="AE39" t="e">
        <f t="shared" si="3"/>
        <v>#DIV/0!</v>
      </c>
      <c r="AF39">
        <f t="shared" si="4"/>
        <v>0</v>
      </c>
      <c r="AG39" s="4" t="s">
        <v>104</v>
      </c>
    </row>
    <row r="40" spans="1:33" x14ac:dyDescent="0.6">
      <c r="A40" t="s">
        <v>88</v>
      </c>
      <c r="B40">
        <v>10</v>
      </c>
      <c r="C40" t="s">
        <v>61</v>
      </c>
      <c r="D40" t="s">
        <v>26</v>
      </c>
      <c r="E40" t="s">
        <v>29</v>
      </c>
      <c r="F40" t="s">
        <v>31</v>
      </c>
      <c r="G40">
        <v>66.53</v>
      </c>
      <c r="H40">
        <v>58.06</v>
      </c>
      <c r="I40">
        <v>13.12</v>
      </c>
      <c r="J40">
        <v>2.6827999999999999</v>
      </c>
      <c r="K40">
        <v>0.1857</v>
      </c>
      <c r="L40">
        <v>0.94</v>
      </c>
      <c r="M40">
        <f t="shared" si="0"/>
        <v>0.75429999999999997</v>
      </c>
      <c r="N40" t="s">
        <v>31</v>
      </c>
      <c r="Q40" s="8" t="s">
        <v>31</v>
      </c>
      <c r="R40" s="8">
        <v>1</v>
      </c>
      <c r="S40" s="8">
        <v>9.9400000000000002E-2</v>
      </c>
      <c r="T40" s="4">
        <v>2.1999999999999999E-2</v>
      </c>
      <c r="U40" s="2">
        <v>44159</v>
      </c>
      <c r="V40">
        <v>3</v>
      </c>
      <c r="W40" t="s">
        <v>32</v>
      </c>
      <c r="X40" t="s">
        <v>32</v>
      </c>
      <c r="Y40" t="s">
        <v>32</v>
      </c>
      <c r="Z40" t="e">
        <f t="shared" si="1"/>
        <v>#DIV/0!</v>
      </c>
      <c r="AA40">
        <f t="shared" si="2"/>
        <v>0</v>
      </c>
      <c r="AE40" t="e">
        <f t="shared" si="3"/>
        <v>#DIV/0!</v>
      </c>
      <c r="AF40">
        <f t="shared" si="4"/>
        <v>0</v>
      </c>
      <c r="AG40" s="4" t="s">
        <v>104</v>
      </c>
    </row>
    <row r="41" spans="1:33" x14ac:dyDescent="0.6">
      <c r="A41" t="s">
        <v>89</v>
      </c>
      <c r="B41">
        <v>10</v>
      </c>
      <c r="C41" t="s">
        <v>24</v>
      </c>
      <c r="D41" t="s">
        <v>26</v>
      </c>
      <c r="E41" t="s">
        <v>28</v>
      </c>
      <c r="F41" t="s">
        <v>30</v>
      </c>
      <c r="G41">
        <v>73.040000000000006</v>
      </c>
      <c r="H41">
        <v>63.1</v>
      </c>
      <c r="I41">
        <v>12.41</v>
      </c>
      <c r="J41">
        <v>2.5994000000000002</v>
      </c>
      <c r="K41">
        <v>0.22059999999999999</v>
      </c>
      <c r="L41">
        <v>1.0327999999999999</v>
      </c>
      <c r="M41">
        <f t="shared" si="0"/>
        <v>0.81219999999999992</v>
      </c>
      <c r="N41" t="s">
        <v>30</v>
      </c>
      <c r="Q41" s="8" t="s">
        <v>32</v>
      </c>
      <c r="R41" s="8" t="s">
        <v>32</v>
      </c>
      <c r="S41" s="8" t="s">
        <v>32</v>
      </c>
      <c r="T41" t="s">
        <v>32</v>
      </c>
      <c r="U41" s="2">
        <v>44159</v>
      </c>
      <c r="V41">
        <v>4</v>
      </c>
      <c r="W41" t="s">
        <v>32</v>
      </c>
      <c r="X41" t="s">
        <v>32</v>
      </c>
      <c r="Y41" t="s">
        <v>32</v>
      </c>
      <c r="Z41" t="e">
        <f t="shared" si="1"/>
        <v>#DIV/0!</v>
      </c>
      <c r="AA41">
        <f t="shared" si="2"/>
        <v>0</v>
      </c>
      <c r="AE41" t="e">
        <f t="shared" si="3"/>
        <v>#DIV/0!</v>
      </c>
      <c r="AF41">
        <f t="shared" si="4"/>
        <v>0</v>
      </c>
      <c r="AG41" s="4" t="s">
        <v>104</v>
      </c>
    </row>
    <row r="42" spans="1:33" x14ac:dyDescent="0.6">
      <c r="A42" t="s">
        <v>90</v>
      </c>
      <c r="B42">
        <v>11</v>
      </c>
      <c r="C42" t="s">
        <v>25</v>
      </c>
      <c r="D42" t="s">
        <v>27</v>
      </c>
      <c r="E42" t="s">
        <v>28</v>
      </c>
      <c r="F42" t="s">
        <v>30</v>
      </c>
      <c r="G42">
        <v>64.75</v>
      </c>
      <c r="H42">
        <v>56.93</v>
      </c>
      <c r="I42">
        <v>12.19</v>
      </c>
      <c r="J42">
        <v>2.1259000000000001</v>
      </c>
      <c r="K42">
        <v>0.2104</v>
      </c>
      <c r="L42">
        <v>1.0019</v>
      </c>
      <c r="M42">
        <f t="shared" si="0"/>
        <v>0.79149999999999998</v>
      </c>
      <c r="N42" t="s">
        <v>30</v>
      </c>
      <c r="Q42" s="8" t="s">
        <v>32</v>
      </c>
      <c r="R42" s="8" t="s">
        <v>32</v>
      </c>
      <c r="S42" s="8" t="s">
        <v>32</v>
      </c>
      <c r="T42" t="s">
        <v>32</v>
      </c>
      <c r="U42" s="2">
        <v>44161</v>
      </c>
      <c r="V42">
        <v>1</v>
      </c>
      <c r="W42">
        <v>118.96299999999999</v>
      </c>
      <c r="X42">
        <v>120.116</v>
      </c>
      <c r="Y42">
        <v>122.916</v>
      </c>
      <c r="Z42">
        <f t="shared" si="1"/>
        <v>120.66500000000001</v>
      </c>
      <c r="AA42">
        <f t="shared" si="2"/>
        <v>118.96299999999999</v>
      </c>
      <c r="AE42" t="e">
        <f t="shared" si="3"/>
        <v>#DIV/0!</v>
      </c>
      <c r="AF42">
        <f t="shared" si="4"/>
        <v>0</v>
      </c>
    </row>
    <row r="43" spans="1:33" x14ac:dyDescent="0.6">
      <c r="A43" t="s">
        <v>91</v>
      </c>
      <c r="B43">
        <v>11</v>
      </c>
      <c r="C43" t="s">
        <v>61</v>
      </c>
      <c r="D43" t="s">
        <v>26</v>
      </c>
      <c r="E43" t="s">
        <v>29</v>
      </c>
      <c r="F43" t="s">
        <v>30</v>
      </c>
      <c r="G43">
        <v>63.61</v>
      </c>
      <c r="H43">
        <v>54.74</v>
      </c>
      <c r="I43">
        <v>11.69</v>
      </c>
      <c r="J43">
        <v>1.7603</v>
      </c>
      <c r="K43">
        <v>0.2243</v>
      </c>
      <c r="L43">
        <v>0.84299999999999997</v>
      </c>
      <c r="M43">
        <f t="shared" si="0"/>
        <v>0.61870000000000003</v>
      </c>
      <c r="N43" t="s">
        <v>31</v>
      </c>
      <c r="Q43" s="8" t="s">
        <v>30</v>
      </c>
      <c r="R43" s="8">
        <v>0</v>
      </c>
      <c r="S43" s="8">
        <v>0</v>
      </c>
      <c r="T43">
        <v>0</v>
      </c>
      <c r="U43" s="2">
        <v>44161</v>
      </c>
      <c r="V43">
        <v>2</v>
      </c>
      <c r="W43">
        <v>124.09</v>
      </c>
      <c r="X43">
        <v>126.179</v>
      </c>
      <c r="Y43">
        <v>131.404</v>
      </c>
      <c r="Z43">
        <f t="shared" si="1"/>
        <v>127.22433333333333</v>
      </c>
      <c r="AA43">
        <f t="shared" si="2"/>
        <v>124.09</v>
      </c>
      <c r="AE43" t="e">
        <f t="shared" si="3"/>
        <v>#DIV/0!</v>
      </c>
      <c r="AF43">
        <f t="shared" si="4"/>
        <v>0</v>
      </c>
    </row>
    <row r="44" spans="1:33" x14ac:dyDescent="0.6">
      <c r="A44" t="s">
        <v>92</v>
      </c>
      <c r="B44">
        <v>11</v>
      </c>
      <c r="C44" t="s">
        <v>61</v>
      </c>
      <c r="D44" t="s">
        <v>26</v>
      </c>
      <c r="E44" t="s">
        <v>29</v>
      </c>
      <c r="F44" t="s">
        <v>30</v>
      </c>
      <c r="G44">
        <v>59.91</v>
      </c>
      <c r="H44">
        <v>50.65</v>
      </c>
      <c r="I44">
        <v>10.67</v>
      </c>
      <c r="J44">
        <v>1.4467000000000001</v>
      </c>
      <c r="K44">
        <v>0.22389999999999999</v>
      </c>
      <c r="L44">
        <v>0.73660000000000003</v>
      </c>
      <c r="M44">
        <f t="shared" si="0"/>
        <v>0.51270000000000004</v>
      </c>
      <c r="N44" t="s">
        <v>31</v>
      </c>
      <c r="Q44" s="8" t="s">
        <v>30</v>
      </c>
      <c r="R44" s="8">
        <v>0</v>
      </c>
      <c r="S44" s="8">
        <v>0</v>
      </c>
      <c r="T44">
        <v>0</v>
      </c>
      <c r="U44" s="2">
        <v>44161</v>
      </c>
      <c r="V44">
        <v>3</v>
      </c>
      <c r="W44">
        <v>125.706</v>
      </c>
      <c r="X44">
        <v>131.99299999999999</v>
      </c>
      <c r="Y44">
        <v>167.11600000000001</v>
      </c>
      <c r="Z44">
        <f t="shared" si="1"/>
        <v>141.60500000000002</v>
      </c>
      <c r="AA44">
        <f t="shared" si="2"/>
        <v>125.706</v>
      </c>
      <c r="AE44" t="e">
        <f t="shared" si="3"/>
        <v>#DIV/0!</v>
      </c>
      <c r="AF44">
        <f t="shared" si="4"/>
        <v>0</v>
      </c>
    </row>
    <row r="45" spans="1:33" x14ac:dyDescent="0.6">
      <c r="A45" t="s">
        <v>93</v>
      </c>
      <c r="B45">
        <v>11</v>
      </c>
      <c r="C45" t="s">
        <v>60</v>
      </c>
      <c r="D45" t="s">
        <v>27</v>
      </c>
      <c r="E45" t="s">
        <v>29</v>
      </c>
      <c r="F45" t="s">
        <v>31</v>
      </c>
      <c r="G45">
        <v>63.08</v>
      </c>
      <c r="H45">
        <v>55.53</v>
      </c>
      <c r="I45">
        <v>11.49</v>
      </c>
      <c r="J45">
        <v>2.0987</v>
      </c>
      <c r="K45">
        <v>0.2112</v>
      </c>
      <c r="L45">
        <v>0.72060000000000002</v>
      </c>
      <c r="M45">
        <f t="shared" si="0"/>
        <v>0.50940000000000007</v>
      </c>
      <c r="N45" t="s">
        <v>31</v>
      </c>
      <c r="Q45" s="8" t="s">
        <v>30</v>
      </c>
      <c r="R45" s="8">
        <v>0</v>
      </c>
      <c r="S45" s="8">
        <v>0</v>
      </c>
      <c r="T45">
        <v>0</v>
      </c>
      <c r="U45" s="2">
        <v>44161</v>
      </c>
      <c r="V45">
        <v>4</v>
      </c>
      <c r="W45">
        <v>128.572</v>
      </c>
      <c r="X45">
        <v>131.86600000000001</v>
      </c>
      <c r="Y45">
        <v>134.59399999999999</v>
      </c>
      <c r="Z45">
        <f t="shared" si="1"/>
        <v>131.67733333333334</v>
      </c>
      <c r="AA45">
        <f t="shared" si="2"/>
        <v>128.572</v>
      </c>
      <c r="AE45" t="e">
        <f t="shared" si="3"/>
        <v>#DIV/0!</v>
      </c>
      <c r="AF45">
        <f t="shared" si="4"/>
        <v>0</v>
      </c>
    </row>
    <row r="46" spans="1:33" x14ac:dyDescent="0.6">
      <c r="A46" t="s">
        <v>94</v>
      </c>
      <c r="B46">
        <v>12</v>
      </c>
      <c r="C46" t="s">
        <v>40</v>
      </c>
      <c r="D46" t="s">
        <v>26</v>
      </c>
      <c r="E46" t="s">
        <v>29</v>
      </c>
      <c r="F46" t="s">
        <v>30</v>
      </c>
      <c r="G46">
        <v>63</v>
      </c>
      <c r="H46">
        <v>54.26</v>
      </c>
      <c r="I46">
        <v>11.55</v>
      </c>
      <c r="J46">
        <v>1.7478</v>
      </c>
      <c r="K46">
        <v>0.2059</v>
      </c>
      <c r="L46">
        <v>0.7984</v>
      </c>
      <c r="M46">
        <f t="shared" si="0"/>
        <v>0.59250000000000003</v>
      </c>
      <c r="N46" t="s">
        <v>31</v>
      </c>
      <c r="Q46" s="8" t="s">
        <v>30</v>
      </c>
      <c r="R46" s="8">
        <v>0</v>
      </c>
      <c r="S46" s="8">
        <v>0</v>
      </c>
      <c r="T46">
        <v>0</v>
      </c>
      <c r="U46" s="2">
        <v>44162</v>
      </c>
      <c r="V46">
        <v>1</v>
      </c>
      <c r="W46">
        <v>183.185</v>
      </c>
      <c r="X46">
        <v>201.10300000000001</v>
      </c>
      <c r="Y46">
        <v>210.584</v>
      </c>
      <c r="Z46">
        <f t="shared" si="1"/>
        <v>198.29066666666668</v>
      </c>
      <c r="AA46">
        <f t="shared" si="2"/>
        <v>183.185</v>
      </c>
      <c r="AE46" t="e">
        <f t="shared" si="3"/>
        <v>#DIV/0!</v>
      </c>
      <c r="AF46">
        <f t="shared" si="4"/>
        <v>0</v>
      </c>
      <c r="AG46" t="s">
        <v>103</v>
      </c>
    </row>
    <row r="47" spans="1:33" x14ac:dyDescent="0.6">
      <c r="A47" t="s">
        <v>95</v>
      </c>
      <c r="B47">
        <v>12</v>
      </c>
      <c r="C47" t="s">
        <v>41</v>
      </c>
      <c r="D47" t="s">
        <v>27</v>
      </c>
      <c r="E47" t="s">
        <v>29</v>
      </c>
      <c r="F47" t="s">
        <v>31</v>
      </c>
      <c r="G47">
        <v>70.25</v>
      </c>
      <c r="H47">
        <v>60.75</v>
      </c>
      <c r="I47">
        <v>13.22</v>
      </c>
      <c r="J47">
        <v>2.4445999999999999</v>
      </c>
      <c r="K47">
        <v>0.17849999999999999</v>
      </c>
      <c r="L47">
        <v>0.72440000000000004</v>
      </c>
      <c r="M47">
        <f t="shared" si="0"/>
        <v>0.54590000000000005</v>
      </c>
      <c r="N47" t="s">
        <v>31</v>
      </c>
      <c r="Q47" s="8" t="s">
        <v>30</v>
      </c>
      <c r="R47" s="8">
        <v>0</v>
      </c>
      <c r="S47" s="8">
        <v>0</v>
      </c>
      <c r="T47">
        <v>0</v>
      </c>
      <c r="U47" s="2">
        <v>44162</v>
      </c>
      <c r="V47">
        <v>2</v>
      </c>
      <c r="W47">
        <v>141.80600000000001</v>
      </c>
      <c r="X47">
        <v>141.976</v>
      </c>
      <c r="Y47">
        <v>150.25299999999999</v>
      </c>
      <c r="Z47">
        <f t="shared" si="1"/>
        <v>144.67833333333334</v>
      </c>
      <c r="AA47">
        <f t="shared" si="2"/>
        <v>141.80600000000001</v>
      </c>
      <c r="AE47" t="e">
        <f t="shared" si="3"/>
        <v>#DIV/0!</v>
      </c>
      <c r="AF47">
        <f t="shared" si="4"/>
        <v>0</v>
      </c>
    </row>
    <row r="48" spans="1:33" x14ac:dyDescent="0.6">
      <c r="A48" t="s">
        <v>96</v>
      </c>
      <c r="B48">
        <v>12</v>
      </c>
      <c r="C48" t="s">
        <v>61</v>
      </c>
      <c r="D48" t="s">
        <v>26</v>
      </c>
      <c r="E48" t="s">
        <v>29</v>
      </c>
      <c r="F48" t="s">
        <v>30</v>
      </c>
      <c r="G48">
        <v>62.11</v>
      </c>
      <c r="H48">
        <v>52.67</v>
      </c>
      <c r="I48">
        <v>11.72</v>
      </c>
      <c r="J48">
        <v>1.7363999999999999</v>
      </c>
      <c r="K48">
        <v>0.19570000000000001</v>
      </c>
      <c r="L48">
        <v>0.86550000000000005</v>
      </c>
      <c r="M48">
        <f t="shared" si="0"/>
        <v>0.66980000000000006</v>
      </c>
      <c r="N48" t="s">
        <v>31</v>
      </c>
      <c r="Q48" s="8" t="s">
        <v>30</v>
      </c>
      <c r="R48" s="8">
        <v>0</v>
      </c>
      <c r="S48" s="8">
        <v>0</v>
      </c>
      <c r="T48">
        <v>0</v>
      </c>
      <c r="U48" s="2">
        <v>44162</v>
      </c>
      <c r="V48">
        <v>3</v>
      </c>
      <c r="W48">
        <v>195.22</v>
      </c>
      <c r="X48">
        <v>226.88800000000001</v>
      </c>
      <c r="Y48">
        <v>229.31700000000001</v>
      </c>
      <c r="Z48">
        <f t="shared" si="1"/>
        <v>217.14166666666665</v>
      </c>
      <c r="AA48">
        <f t="shared" si="2"/>
        <v>195.22</v>
      </c>
      <c r="AE48" t="e">
        <f t="shared" si="3"/>
        <v>#DIV/0!</v>
      </c>
      <c r="AF48">
        <f t="shared" si="4"/>
        <v>0</v>
      </c>
      <c r="AG48" t="s">
        <v>103</v>
      </c>
    </row>
    <row r="49" spans="1:32" x14ac:dyDescent="0.6">
      <c r="A49" t="s">
        <v>97</v>
      </c>
      <c r="B49">
        <v>12</v>
      </c>
      <c r="C49" t="s">
        <v>60</v>
      </c>
      <c r="D49" t="s">
        <v>27</v>
      </c>
      <c r="E49" t="s">
        <v>28</v>
      </c>
      <c r="F49" t="s">
        <v>30</v>
      </c>
      <c r="G49">
        <v>62.64</v>
      </c>
      <c r="H49">
        <v>53.93</v>
      </c>
      <c r="I49">
        <v>12.07</v>
      </c>
      <c r="J49">
        <v>1.8914</v>
      </c>
      <c r="K49">
        <v>0.18559999999999999</v>
      </c>
      <c r="L49">
        <v>0.70989999999999998</v>
      </c>
      <c r="M49">
        <f t="shared" si="0"/>
        <v>0.52429999999999999</v>
      </c>
      <c r="N49" t="s">
        <v>31</v>
      </c>
      <c r="Q49" s="8" t="s">
        <v>30</v>
      </c>
      <c r="R49" s="8">
        <v>0</v>
      </c>
      <c r="S49" s="8">
        <v>0</v>
      </c>
      <c r="T49">
        <v>0</v>
      </c>
      <c r="U49" s="2">
        <v>44162</v>
      </c>
      <c r="V49">
        <v>4</v>
      </c>
      <c r="W49">
        <v>131.86099999999999</v>
      </c>
      <c r="X49">
        <v>133.38499999999999</v>
      </c>
      <c r="Y49">
        <v>142.21899999999999</v>
      </c>
      <c r="Z49">
        <f t="shared" si="1"/>
        <v>135.82166666666666</v>
      </c>
      <c r="AA49">
        <f t="shared" si="2"/>
        <v>131.86099999999999</v>
      </c>
      <c r="AE49" t="e">
        <f t="shared" si="3"/>
        <v>#DIV/0!</v>
      </c>
      <c r="AF49">
        <f t="shared" si="4"/>
        <v>0</v>
      </c>
    </row>
    <row r="50" spans="1:32" x14ac:dyDescent="0.6">
      <c r="A50" t="s">
        <v>98</v>
      </c>
      <c r="B50">
        <v>13</v>
      </c>
      <c r="C50" t="s">
        <v>41</v>
      </c>
      <c r="D50" t="s">
        <v>27</v>
      </c>
      <c r="E50" t="s">
        <v>29</v>
      </c>
      <c r="F50" t="s">
        <v>30</v>
      </c>
      <c r="G50">
        <v>66.260000000000005</v>
      </c>
      <c r="H50">
        <v>57.78</v>
      </c>
      <c r="I50">
        <v>11.84</v>
      </c>
      <c r="J50">
        <v>2.1194999999999999</v>
      </c>
      <c r="K50">
        <v>0.20119999999999999</v>
      </c>
      <c r="L50">
        <v>0.97650000000000003</v>
      </c>
      <c r="M50">
        <f t="shared" si="0"/>
        <v>0.7753000000000001</v>
      </c>
      <c r="N50" t="s">
        <v>31</v>
      </c>
      <c r="Q50" s="8" t="s">
        <v>30</v>
      </c>
      <c r="R50" s="8">
        <v>0</v>
      </c>
      <c r="S50" s="8">
        <v>0</v>
      </c>
      <c r="T50">
        <v>0</v>
      </c>
      <c r="U50" s="2">
        <v>44163</v>
      </c>
      <c r="V50">
        <v>1</v>
      </c>
      <c r="W50">
        <v>119.617</v>
      </c>
      <c r="X50">
        <v>154.38</v>
      </c>
      <c r="Y50">
        <v>166.11500000000001</v>
      </c>
      <c r="Z50">
        <f t="shared" si="1"/>
        <v>146.70400000000001</v>
      </c>
      <c r="AA50">
        <f t="shared" si="2"/>
        <v>119.617</v>
      </c>
      <c r="AE50" t="e">
        <f t="shared" si="3"/>
        <v>#DIV/0!</v>
      </c>
      <c r="AF50">
        <f t="shared" si="4"/>
        <v>0</v>
      </c>
    </row>
    <row r="51" spans="1:32" x14ac:dyDescent="0.6">
      <c r="A51" t="s">
        <v>99</v>
      </c>
      <c r="B51">
        <v>13</v>
      </c>
      <c r="C51" t="s">
        <v>40</v>
      </c>
      <c r="D51" t="s">
        <v>26</v>
      </c>
      <c r="E51" t="s">
        <v>29</v>
      </c>
      <c r="F51" t="s">
        <v>31</v>
      </c>
      <c r="G51">
        <v>64.53</v>
      </c>
      <c r="H51">
        <v>57.18</v>
      </c>
      <c r="I51">
        <v>13.08</v>
      </c>
      <c r="J51">
        <v>2.6760999999999999</v>
      </c>
      <c r="K51">
        <v>0.1774</v>
      </c>
      <c r="L51">
        <v>1.006</v>
      </c>
      <c r="M51">
        <f t="shared" si="0"/>
        <v>0.8286</v>
      </c>
      <c r="N51" t="s">
        <v>31</v>
      </c>
      <c r="Q51" s="8" t="s">
        <v>30</v>
      </c>
      <c r="R51" s="8">
        <v>0</v>
      </c>
      <c r="S51" s="8">
        <v>0</v>
      </c>
      <c r="T51">
        <v>0</v>
      </c>
      <c r="U51" s="2">
        <v>44163</v>
      </c>
      <c r="V51">
        <v>2</v>
      </c>
      <c r="W51">
        <v>104.423</v>
      </c>
      <c r="X51">
        <v>123.51</v>
      </c>
      <c r="Y51">
        <v>131.625</v>
      </c>
      <c r="Z51">
        <f t="shared" si="1"/>
        <v>119.85266666666666</v>
      </c>
      <c r="AA51">
        <f t="shared" si="2"/>
        <v>104.423</v>
      </c>
      <c r="AE51" t="e">
        <f t="shared" si="3"/>
        <v>#DIV/0!</v>
      </c>
      <c r="AF51">
        <f t="shared" si="4"/>
        <v>0</v>
      </c>
    </row>
    <row r="52" spans="1:32" x14ac:dyDescent="0.6">
      <c r="A52" t="s">
        <v>100</v>
      </c>
      <c r="B52">
        <v>13</v>
      </c>
      <c r="C52" t="s">
        <v>60</v>
      </c>
      <c r="D52" t="s">
        <v>27</v>
      </c>
      <c r="E52" t="s">
        <v>29</v>
      </c>
      <c r="F52" t="s">
        <v>31</v>
      </c>
      <c r="G52">
        <v>64.81</v>
      </c>
      <c r="H52">
        <v>56</v>
      </c>
      <c r="I52">
        <v>12.38</v>
      </c>
      <c r="J52">
        <v>2.3403999999999998</v>
      </c>
      <c r="K52">
        <v>0.22259999999999999</v>
      </c>
      <c r="L52">
        <v>0.77259999999999995</v>
      </c>
      <c r="M52">
        <f t="shared" si="0"/>
        <v>0.54999999999999993</v>
      </c>
      <c r="N52" t="s">
        <v>31</v>
      </c>
      <c r="Q52" s="8" t="s">
        <v>30</v>
      </c>
      <c r="R52" s="8">
        <v>0</v>
      </c>
      <c r="S52" s="8">
        <v>0</v>
      </c>
      <c r="T52">
        <v>0</v>
      </c>
      <c r="U52" s="2">
        <v>44163</v>
      </c>
      <c r="V52">
        <v>3</v>
      </c>
      <c r="W52">
        <v>119.286</v>
      </c>
      <c r="X52">
        <v>120.979</v>
      </c>
      <c r="Y52">
        <v>126.041</v>
      </c>
      <c r="Z52">
        <f t="shared" si="1"/>
        <v>122.10199999999999</v>
      </c>
      <c r="AA52">
        <f t="shared" si="2"/>
        <v>119.286</v>
      </c>
      <c r="AE52" t="e">
        <f t="shared" si="3"/>
        <v>#DIV/0!</v>
      </c>
      <c r="AF52">
        <f t="shared" si="4"/>
        <v>0</v>
      </c>
    </row>
    <row r="53" spans="1:32" x14ac:dyDescent="0.6">
      <c r="A53" t="s">
        <v>101</v>
      </c>
      <c r="B53">
        <v>13</v>
      </c>
      <c r="C53" t="s">
        <v>61</v>
      </c>
      <c r="D53" t="s">
        <v>26</v>
      </c>
      <c r="E53" t="s">
        <v>29</v>
      </c>
      <c r="F53" t="s">
        <v>30</v>
      </c>
      <c r="G53">
        <v>61.84</v>
      </c>
      <c r="H53">
        <v>52.7</v>
      </c>
      <c r="I53">
        <v>11.65</v>
      </c>
      <c r="J53">
        <v>1.8736999999999999</v>
      </c>
      <c r="K53">
        <v>0.20119999999999999</v>
      </c>
      <c r="L53">
        <v>0.8972</v>
      </c>
      <c r="M53">
        <f t="shared" si="0"/>
        <v>0.69599999999999995</v>
      </c>
      <c r="N53" t="s">
        <v>31</v>
      </c>
      <c r="Q53" s="8" t="s">
        <v>30</v>
      </c>
      <c r="R53" s="8">
        <v>0</v>
      </c>
      <c r="S53" s="8">
        <v>0</v>
      </c>
      <c r="T53">
        <v>0</v>
      </c>
      <c r="U53" s="2">
        <v>44163</v>
      </c>
      <c r="V53">
        <v>4</v>
      </c>
      <c r="W53">
        <v>132.04400000000001</v>
      </c>
      <c r="X53">
        <v>138.80099999999999</v>
      </c>
      <c r="Y53">
        <v>141.20500000000001</v>
      </c>
      <c r="Z53">
        <f t="shared" si="1"/>
        <v>137.35000000000002</v>
      </c>
      <c r="AA53">
        <f t="shared" si="2"/>
        <v>132.04400000000001</v>
      </c>
      <c r="AE53" t="e">
        <f t="shared" si="3"/>
        <v>#DIV/0!</v>
      </c>
      <c r="AF53">
        <f t="shared" si="4"/>
        <v>0</v>
      </c>
    </row>
    <row r="54" spans="1:32" x14ac:dyDescent="0.6">
      <c r="A54" t="s">
        <v>106</v>
      </c>
      <c r="B54">
        <v>14</v>
      </c>
      <c r="C54" t="s">
        <v>40</v>
      </c>
      <c r="D54" t="s">
        <v>26</v>
      </c>
      <c r="E54" t="s">
        <v>29</v>
      </c>
      <c r="F54" t="s">
        <v>30</v>
      </c>
      <c r="G54">
        <v>63.99</v>
      </c>
      <c r="H54">
        <v>54.93</v>
      </c>
      <c r="I54">
        <v>11.7</v>
      </c>
      <c r="J54">
        <v>1.929</v>
      </c>
      <c r="K54">
        <v>0.21249999999999999</v>
      </c>
      <c r="L54">
        <v>0.80669999999999997</v>
      </c>
      <c r="M54">
        <f t="shared" si="0"/>
        <v>0.59419999999999995</v>
      </c>
      <c r="N54" t="s">
        <v>31</v>
      </c>
      <c r="Q54" s="8" t="s">
        <v>31</v>
      </c>
      <c r="R54" s="8">
        <v>2</v>
      </c>
      <c r="S54" s="8">
        <v>0.13600000000000001</v>
      </c>
      <c r="T54">
        <v>2.9100000000000001E-2</v>
      </c>
      <c r="U54" s="2">
        <v>44176</v>
      </c>
      <c r="V54">
        <v>1</v>
      </c>
      <c r="W54">
        <v>125.119</v>
      </c>
      <c r="X54">
        <v>134.47800000000001</v>
      </c>
      <c r="Y54">
        <v>145.52500000000001</v>
      </c>
      <c r="Z54">
        <f t="shared" si="1"/>
        <v>135.04066666666665</v>
      </c>
      <c r="AA54">
        <f t="shared" si="2"/>
        <v>125.119</v>
      </c>
      <c r="AE54" t="e">
        <f t="shared" si="3"/>
        <v>#DIV/0!</v>
      </c>
      <c r="AF54">
        <f t="shared" si="4"/>
        <v>0</v>
      </c>
    </row>
    <row r="55" spans="1:32" x14ac:dyDescent="0.6">
      <c r="A55" t="s">
        <v>107</v>
      </c>
      <c r="B55">
        <v>14</v>
      </c>
      <c r="C55" t="s">
        <v>40</v>
      </c>
      <c r="D55" t="s">
        <v>26</v>
      </c>
      <c r="E55" t="s">
        <v>29</v>
      </c>
      <c r="F55" t="s">
        <v>30</v>
      </c>
      <c r="G55">
        <v>61.35</v>
      </c>
      <c r="H55">
        <v>51.85</v>
      </c>
      <c r="I55">
        <v>10.25</v>
      </c>
      <c r="J55">
        <v>1.5187999999999999</v>
      </c>
      <c r="K55">
        <v>0.22639999999999999</v>
      </c>
      <c r="L55">
        <v>0.7591</v>
      </c>
      <c r="M55">
        <f t="shared" si="0"/>
        <v>0.53269999999999995</v>
      </c>
      <c r="N55" t="s">
        <v>31</v>
      </c>
      <c r="Q55" s="8" t="s">
        <v>30</v>
      </c>
      <c r="R55" s="8">
        <v>0</v>
      </c>
      <c r="S55" s="8">
        <v>0</v>
      </c>
      <c r="T55">
        <v>0</v>
      </c>
      <c r="U55" s="2">
        <v>44176</v>
      </c>
      <c r="V55">
        <v>2</v>
      </c>
      <c r="W55">
        <v>158.322</v>
      </c>
      <c r="X55">
        <v>158.52000000000001</v>
      </c>
      <c r="Y55">
        <v>159.84700000000001</v>
      </c>
      <c r="Z55">
        <f t="shared" si="1"/>
        <v>158.89633333333333</v>
      </c>
      <c r="AA55">
        <f t="shared" si="2"/>
        <v>158.322</v>
      </c>
      <c r="AE55" t="e">
        <f t="shared" si="3"/>
        <v>#DIV/0!</v>
      </c>
      <c r="AF55">
        <f t="shared" si="4"/>
        <v>0</v>
      </c>
    </row>
    <row r="56" spans="1:32" x14ac:dyDescent="0.6">
      <c r="A56" t="s">
        <v>108</v>
      </c>
      <c r="B56">
        <v>14</v>
      </c>
      <c r="C56" t="s">
        <v>25</v>
      </c>
      <c r="D56" t="s">
        <v>27</v>
      </c>
      <c r="E56" t="s">
        <v>29</v>
      </c>
      <c r="F56" t="s">
        <v>31</v>
      </c>
      <c r="G56">
        <v>62.48</v>
      </c>
      <c r="H56">
        <v>54.14</v>
      </c>
      <c r="I56">
        <v>11.72</v>
      </c>
      <c r="J56">
        <v>2.0508999999999999</v>
      </c>
      <c r="K56">
        <v>0.1963</v>
      </c>
      <c r="L56">
        <v>0.67649999999999999</v>
      </c>
      <c r="M56">
        <f t="shared" si="0"/>
        <v>0.48019999999999996</v>
      </c>
      <c r="N56" t="s">
        <v>30</v>
      </c>
      <c r="Q56" s="8" t="s">
        <v>32</v>
      </c>
      <c r="R56" s="8" t="s">
        <v>32</v>
      </c>
      <c r="S56" s="8" t="s">
        <v>32</v>
      </c>
      <c r="T56" t="s">
        <v>32</v>
      </c>
      <c r="U56" s="2">
        <v>44176</v>
      </c>
      <c r="V56">
        <v>3</v>
      </c>
      <c r="W56">
        <v>125.434</v>
      </c>
      <c r="X56">
        <v>131.27600000000001</v>
      </c>
      <c r="Y56">
        <v>138.28299999999999</v>
      </c>
      <c r="Z56">
        <f t="shared" si="1"/>
        <v>131.66433333333336</v>
      </c>
      <c r="AA56">
        <f t="shared" si="2"/>
        <v>125.434</v>
      </c>
      <c r="AE56" t="e">
        <f t="shared" si="3"/>
        <v>#DIV/0!</v>
      </c>
      <c r="AF56">
        <f t="shared" si="4"/>
        <v>0</v>
      </c>
    </row>
    <row r="57" spans="1:32" x14ac:dyDescent="0.6">
      <c r="A57" t="s">
        <v>109</v>
      </c>
      <c r="B57">
        <v>14</v>
      </c>
      <c r="C57" t="s">
        <v>41</v>
      </c>
      <c r="D57" t="s">
        <v>27</v>
      </c>
      <c r="E57" t="s">
        <v>29</v>
      </c>
      <c r="F57" t="s">
        <v>31</v>
      </c>
      <c r="G57">
        <v>69.89</v>
      </c>
      <c r="H57">
        <v>60.5</v>
      </c>
      <c r="I57">
        <v>14.16</v>
      </c>
      <c r="J57">
        <v>2.8664000000000001</v>
      </c>
      <c r="K57">
        <v>0.21379999999999999</v>
      </c>
      <c r="L57">
        <v>0.90510000000000002</v>
      </c>
      <c r="M57">
        <f t="shared" si="0"/>
        <v>0.69130000000000003</v>
      </c>
      <c r="N57" t="s">
        <v>31</v>
      </c>
      <c r="Q57" s="8" t="s">
        <v>30</v>
      </c>
      <c r="R57" s="8">
        <v>0</v>
      </c>
      <c r="S57" s="8">
        <v>0</v>
      </c>
      <c r="T57">
        <v>0</v>
      </c>
      <c r="U57" s="2">
        <v>44176</v>
      </c>
      <c r="V57">
        <v>4</v>
      </c>
      <c r="W57">
        <v>85.418999999999997</v>
      </c>
      <c r="X57">
        <v>106.214</v>
      </c>
      <c r="Y57">
        <v>112.215</v>
      </c>
      <c r="Z57">
        <f t="shared" si="1"/>
        <v>101.28266666666666</v>
      </c>
      <c r="AA57">
        <f t="shared" si="2"/>
        <v>85.418999999999997</v>
      </c>
      <c r="AE57" t="e">
        <f t="shared" si="3"/>
        <v>#DIV/0!</v>
      </c>
      <c r="AF57">
        <f t="shared" si="4"/>
        <v>0</v>
      </c>
    </row>
    <row r="58" spans="1:32" x14ac:dyDescent="0.6">
      <c r="A58" t="s">
        <v>110</v>
      </c>
      <c r="B58">
        <v>15</v>
      </c>
      <c r="C58" t="s">
        <v>41</v>
      </c>
      <c r="D58" t="s">
        <v>27</v>
      </c>
      <c r="E58" t="s">
        <v>28</v>
      </c>
      <c r="F58" t="s">
        <v>31</v>
      </c>
      <c r="G58">
        <v>71.150000000000006</v>
      </c>
      <c r="H58">
        <v>63.46</v>
      </c>
      <c r="I58">
        <v>14.26</v>
      </c>
      <c r="J58">
        <v>3.1267999999999998</v>
      </c>
      <c r="K58">
        <v>0.1966</v>
      </c>
      <c r="L58">
        <v>1.0875999999999999</v>
      </c>
      <c r="M58">
        <f t="shared" si="0"/>
        <v>0.8909999999999999</v>
      </c>
      <c r="N58" t="s">
        <v>31</v>
      </c>
      <c r="Q58" s="8" t="s">
        <v>30</v>
      </c>
      <c r="R58" s="8">
        <v>0</v>
      </c>
      <c r="S58" s="8">
        <v>0</v>
      </c>
      <c r="T58">
        <v>0</v>
      </c>
      <c r="U58" s="2">
        <v>44177</v>
      </c>
      <c r="V58">
        <v>1</v>
      </c>
      <c r="W58">
        <v>148.20099999999999</v>
      </c>
      <c r="X58">
        <v>153.785</v>
      </c>
      <c r="Y58">
        <v>154.227</v>
      </c>
      <c r="Z58">
        <f t="shared" si="1"/>
        <v>152.071</v>
      </c>
      <c r="AA58">
        <f t="shared" si="2"/>
        <v>148.20099999999999</v>
      </c>
      <c r="AE58" t="e">
        <f t="shared" si="3"/>
        <v>#DIV/0!</v>
      </c>
      <c r="AF58">
        <f t="shared" si="4"/>
        <v>0</v>
      </c>
    </row>
    <row r="59" spans="1:32" x14ac:dyDescent="0.6">
      <c r="A59" t="s">
        <v>111</v>
      </c>
      <c r="B59">
        <v>15</v>
      </c>
      <c r="C59" t="s">
        <v>40</v>
      </c>
      <c r="D59" t="s">
        <v>26</v>
      </c>
      <c r="E59" t="s">
        <v>28</v>
      </c>
      <c r="F59" t="s">
        <v>30</v>
      </c>
      <c r="G59">
        <v>75.33</v>
      </c>
      <c r="H59">
        <v>64.23</v>
      </c>
      <c r="I59">
        <v>13.11</v>
      </c>
      <c r="J59">
        <v>2.8361000000000001</v>
      </c>
      <c r="K59">
        <v>0.21729999999999999</v>
      </c>
      <c r="L59">
        <v>1.1101000000000001</v>
      </c>
      <c r="M59">
        <f t="shared" si="0"/>
        <v>0.89280000000000004</v>
      </c>
      <c r="N59" t="s">
        <v>31</v>
      </c>
      <c r="Q59" s="8" t="s">
        <v>30</v>
      </c>
      <c r="R59" s="8">
        <v>0</v>
      </c>
      <c r="S59" s="8">
        <v>0</v>
      </c>
      <c r="T59">
        <v>0</v>
      </c>
      <c r="U59" s="2">
        <v>44177</v>
      </c>
      <c r="V59">
        <v>2</v>
      </c>
      <c r="W59">
        <v>94.442999999999998</v>
      </c>
      <c r="X59">
        <v>94.68</v>
      </c>
      <c r="Y59">
        <v>97.204999999999998</v>
      </c>
      <c r="Z59">
        <f t="shared" si="1"/>
        <v>95.442666666666653</v>
      </c>
      <c r="AA59">
        <f t="shared" si="2"/>
        <v>94.442999999999998</v>
      </c>
      <c r="AE59" t="e">
        <f t="shared" si="3"/>
        <v>#DIV/0!</v>
      </c>
      <c r="AF59">
        <f t="shared" si="4"/>
        <v>0</v>
      </c>
    </row>
    <row r="60" spans="1:32" x14ac:dyDescent="0.6">
      <c r="A60" t="s">
        <v>112</v>
      </c>
      <c r="B60">
        <v>15</v>
      </c>
      <c r="C60" t="s">
        <v>41</v>
      </c>
      <c r="D60" t="s">
        <v>27</v>
      </c>
      <c r="E60" t="s">
        <v>28</v>
      </c>
      <c r="F60" t="s">
        <v>30</v>
      </c>
      <c r="G60">
        <v>68.59</v>
      </c>
      <c r="H60">
        <v>60.3</v>
      </c>
      <c r="I60">
        <v>13.49</v>
      </c>
      <c r="J60">
        <v>2.7606000000000002</v>
      </c>
      <c r="K60">
        <v>0.2437</v>
      </c>
      <c r="L60">
        <v>0.97489999999999999</v>
      </c>
      <c r="M60">
        <f t="shared" si="0"/>
        <v>0.73119999999999996</v>
      </c>
      <c r="N60" t="s">
        <v>31</v>
      </c>
      <c r="Q60" s="8" t="s">
        <v>31</v>
      </c>
      <c r="R60" s="8">
        <v>1</v>
      </c>
      <c r="S60" s="8">
        <v>0.2072</v>
      </c>
      <c r="T60">
        <v>6.0599999999999987E-2</v>
      </c>
      <c r="U60" s="2">
        <v>44177</v>
      </c>
      <c r="V60">
        <v>3</v>
      </c>
      <c r="W60">
        <v>148.721</v>
      </c>
      <c r="X60">
        <v>150.316</v>
      </c>
      <c r="Y60">
        <v>161.00899999999999</v>
      </c>
      <c r="Z60">
        <f t="shared" si="1"/>
        <v>153.34866666666667</v>
      </c>
      <c r="AA60">
        <f t="shared" si="2"/>
        <v>148.721</v>
      </c>
      <c r="AE60" t="e">
        <f t="shared" si="3"/>
        <v>#DIV/0!</v>
      </c>
      <c r="AF60">
        <f t="shared" si="4"/>
        <v>0</v>
      </c>
    </row>
    <row r="61" spans="1:32" x14ac:dyDescent="0.6">
      <c r="A61" t="s">
        <v>113</v>
      </c>
      <c r="B61">
        <v>15</v>
      </c>
      <c r="C61" t="s">
        <v>40</v>
      </c>
      <c r="D61" t="s">
        <v>26</v>
      </c>
      <c r="E61" t="s">
        <v>29</v>
      </c>
      <c r="F61" t="s">
        <v>30</v>
      </c>
      <c r="G61">
        <v>65.67</v>
      </c>
      <c r="H61">
        <v>56.93</v>
      </c>
      <c r="I61">
        <v>12.12</v>
      </c>
      <c r="J61">
        <v>2.1021000000000001</v>
      </c>
      <c r="K61">
        <v>0.22869999999999999</v>
      </c>
      <c r="L61">
        <v>1.1523000000000001</v>
      </c>
      <c r="M61">
        <f t="shared" si="0"/>
        <v>0.92360000000000009</v>
      </c>
      <c r="N61" t="s">
        <v>31</v>
      </c>
      <c r="Q61" s="8" t="s">
        <v>30</v>
      </c>
      <c r="R61" s="8">
        <v>0</v>
      </c>
      <c r="S61" s="8">
        <v>0</v>
      </c>
      <c r="T61">
        <v>0</v>
      </c>
      <c r="U61" s="2">
        <v>44177</v>
      </c>
      <c r="V61">
        <v>4</v>
      </c>
      <c r="W61">
        <v>100.679</v>
      </c>
      <c r="X61">
        <v>105.29</v>
      </c>
      <c r="Y61">
        <v>114.093</v>
      </c>
      <c r="Z61">
        <f t="shared" si="1"/>
        <v>106.68733333333334</v>
      </c>
      <c r="AA61">
        <f t="shared" si="2"/>
        <v>100.679</v>
      </c>
      <c r="AE61" t="e">
        <f t="shared" si="3"/>
        <v>#DIV/0!</v>
      </c>
      <c r="AF61">
        <f t="shared" si="4"/>
        <v>0</v>
      </c>
    </row>
    <row r="62" spans="1:32" x14ac:dyDescent="0.6">
      <c r="A62" t="s">
        <v>114</v>
      </c>
      <c r="B62">
        <v>16</v>
      </c>
      <c r="C62" t="s">
        <v>40</v>
      </c>
      <c r="D62" t="s">
        <v>26</v>
      </c>
      <c r="E62" t="s">
        <v>28</v>
      </c>
      <c r="F62" t="s">
        <v>30</v>
      </c>
      <c r="G62">
        <v>62.59</v>
      </c>
      <c r="H62">
        <v>53.96</v>
      </c>
      <c r="I62">
        <v>11.72</v>
      </c>
      <c r="J62">
        <v>1.8732</v>
      </c>
      <c r="K62">
        <v>0.2218</v>
      </c>
      <c r="L62">
        <v>0.76919999999999999</v>
      </c>
      <c r="M62">
        <f t="shared" si="0"/>
        <v>0.5474</v>
      </c>
      <c r="N62" t="s">
        <v>31</v>
      </c>
      <c r="Q62" s="8" t="s">
        <v>31</v>
      </c>
      <c r="R62" s="8">
        <v>3</v>
      </c>
      <c r="S62" s="8">
        <v>0.26769999999999999</v>
      </c>
      <c r="T62">
        <v>6.8099999999999994E-2</v>
      </c>
      <c r="U62" s="2">
        <v>44178</v>
      </c>
      <c r="V62">
        <v>1</v>
      </c>
      <c r="W62">
        <v>127.664</v>
      </c>
      <c r="X62">
        <v>143.017</v>
      </c>
      <c r="Y62">
        <v>147.63499999999999</v>
      </c>
      <c r="Z62">
        <f t="shared" si="1"/>
        <v>139.43866666666665</v>
      </c>
      <c r="AA62">
        <f t="shared" si="2"/>
        <v>127.664</v>
      </c>
      <c r="AE62" t="e">
        <f t="shared" si="3"/>
        <v>#DIV/0!</v>
      </c>
      <c r="AF62">
        <f t="shared" si="4"/>
        <v>0</v>
      </c>
    </row>
    <row r="63" spans="1:32" x14ac:dyDescent="0.6">
      <c r="A63" t="s">
        <v>115</v>
      </c>
      <c r="B63">
        <v>16</v>
      </c>
      <c r="C63" t="s">
        <v>41</v>
      </c>
      <c r="D63" t="s">
        <v>27</v>
      </c>
      <c r="E63" t="s">
        <v>29</v>
      </c>
      <c r="F63" t="s">
        <v>31</v>
      </c>
      <c r="G63">
        <v>63.7</v>
      </c>
      <c r="H63">
        <v>55.24</v>
      </c>
      <c r="I63">
        <v>12.05</v>
      </c>
      <c r="J63">
        <v>2.0928</v>
      </c>
      <c r="K63">
        <v>0.21529999999999999</v>
      </c>
      <c r="L63">
        <v>0.73229999999999995</v>
      </c>
      <c r="M63">
        <f t="shared" si="0"/>
        <v>0.5169999999999999</v>
      </c>
      <c r="N63" t="s">
        <v>31</v>
      </c>
      <c r="Q63" s="8" t="s">
        <v>30</v>
      </c>
      <c r="R63" s="8">
        <v>0</v>
      </c>
      <c r="S63" s="8">
        <v>0</v>
      </c>
      <c r="T63">
        <v>0</v>
      </c>
      <c r="U63" s="2">
        <v>44178</v>
      </c>
      <c r="V63">
        <v>2</v>
      </c>
      <c r="W63">
        <v>139.95500000000001</v>
      </c>
      <c r="X63">
        <v>143.64400000000001</v>
      </c>
      <c r="Y63">
        <v>149.59700000000001</v>
      </c>
      <c r="Z63">
        <f t="shared" si="1"/>
        <v>144.39866666666668</v>
      </c>
      <c r="AA63">
        <f t="shared" si="2"/>
        <v>139.95500000000001</v>
      </c>
      <c r="AE63" t="e">
        <f t="shared" si="3"/>
        <v>#DIV/0!</v>
      </c>
      <c r="AF63">
        <f t="shared" si="4"/>
        <v>0</v>
      </c>
    </row>
    <row r="64" spans="1:32" x14ac:dyDescent="0.6">
      <c r="A64" t="s">
        <v>116</v>
      </c>
      <c r="B64">
        <v>16</v>
      </c>
      <c r="C64" t="s">
        <v>41</v>
      </c>
      <c r="D64" t="s">
        <v>27</v>
      </c>
      <c r="E64" t="s">
        <v>29</v>
      </c>
      <c r="F64" t="s">
        <v>31</v>
      </c>
      <c r="G64">
        <v>64.62</v>
      </c>
      <c r="H64">
        <v>56.2</v>
      </c>
      <c r="I64">
        <v>12.78</v>
      </c>
      <c r="J64">
        <v>2.3222</v>
      </c>
      <c r="K64">
        <v>0.2288</v>
      </c>
      <c r="L64">
        <v>0.76519999999999999</v>
      </c>
      <c r="M64">
        <f t="shared" si="0"/>
        <v>0.53639999999999999</v>
      </c>
      <c r="N64" t="s">
        <v>31</v>
      </c>
      <c r="Q64" s="8" t="s">
        <v>30</v>
      </c>
      <c r="R64" s="8">
        <v>0</v>
      </c>
      <c r="S64" s="8">
        <v>0</v>
      </c>
      <c r="T64">
        <v>0</v>
      </c>
      <c r="U64" s="2">
        <v>44178</v>
      </c>
      <c r="V64">
        <v>3</v>
      </c>
      <c r="W64">
        <v>132.37799999999999</v>
      </c>
      <c r="X64">
        <v>142.923</v>
      </c>
      <c r="Y64">
        <v>151.49799999999999</v>
      </c>
      <c r="Z64">
        <f t="shared" si="1"/>
        <v>142.26633333333334</v>
      </c>
      <c r="AA64">
        <f t="shared" si="2"/>
        <v>132.37799999999999</v>
      </c>
      <c r="AE64" t="e">
        <f t="shared" si="3"/>
        <v>#DIV/0!</v>
      </c>
      <c r="AF64">
        <f t="shared" si="4"/>
        <v>0</v>
      </c>
    </row>
    <row r="65" spans="1:33" x14ac:dyDescent="0.6">
      <c r="A65" t="s">
        <v>117</v>
      </c>
      <c r="B65">
        <v>16</v>
      </c>
      <c r="C65" t="s">
        <v>24</v>
      </c>
      <c r="D65" t="s">
        <v>26</v>
      </c>
      <c r="E65" t="s">
        <v>28</v>
      </c>
      <c r="F65" t="s">
        <v>30</v>
      </c>
      <c r="G65">
        <v>60.96</v>
      </c>
      <c r="H65">
        <v>52.13</v>
      </c>
      <c r="I65">
        <v>10.95</v>
      </c>
      <c r="J65">
        <v>1.5745</v>
      </c>
      <c r="K65">
        <v>0.21659999999999999</v>
      </c>
      <c r="L65">
        <v>1.2056</v>
      </c>
      <c r="M65">
        <f t="shared" si="0"/>
        <v>0.98899999999999999</v>
      </c>
      <c r="N65" t="s">
        <v>30</v>
      </c>
      <c r="Q65" s="8" t="s">
        <v>32</v>
      </c>
      <c r="R65" s="8" t="s">
        <v>32</v>
      </c>
      <c r="S65" s="8" t="s">
        <v>32</v>
      </c>
      <c r="T65" t="s">
        <v>32</v>
      </c>
      <c r="U65" s="2">
        <v>44178</v>
      </c>
      <c r="V65">
        <v>4</v>
      </c>
      <c r="W65">
        <v>124.298</v>
      </c>
      <c r="Z65">
        <f t="shared" si="1"/>
        <v>124.298</v>
      </c>
      <c r="AA65">
        <f t="shared" si="2"/>
        <v>124.298</v>
      </c>
      <c r="AE65" t="e">
        <f t="shared" si="3"/>
        <v>#DIV/0!</v>
      </c>
      <c r="AF65">
        <f t="shared" si="4"/>
        <v>0</v>
      </c>
      <c r="AG65" s="4" t="s">
        <v>154</v>
      </c>
    </row>
    <row r="66" spans="1:33" x14ac:dyDescent="0.6">
      <c r="A66" t="s">
        <v>118</v>
      </c>
      <c r="B66">
        <v>17</v>
      </c>
      <c r="C66" t="s">
        <v>61</v>
      </c>
      <c r="D66" t="s">
        <v>26</v>
      </c>
      <c r="E66" t="s">
        <v>28</v>
      </c>
      <c r="F66" t="s">
        <v>30</v>
      </c>
      <c r="G66">
        <v>71.16</v>
      </c>
      <c r="H66">
        <v>61.58</v>
      </c>
      <c r="I66">
        <v>12.85</v>
      </c>
      <c r="J66">
        <v>2.4043000000000001</v>
      </c>
      <c r="K66">
        <v>0.18640000000000001</v>
      </c>
      <c r="L66">
        <v>0.97189999999999999</v>
      </c>
      <c r="M66">
        <f t="shared" si="0"/>
        <v>0.78549999999999998</v>
      </c>
      <c r="N66" t="s">
        <v>31</v>
      </c>
      <c r="Q66" s="8" t="s">
        <v>30</v>
      </c>
      <c r="R66" s="8">
        <v>0</v>
      </c>
      <c r="S66" s="8">
        <v>0</v>
      </c>
      <c r="T66">
        <v>0</v>
      </c>
      <c r="U66" s="2">
        <v>44179</v>
      </c>
      <c r="V66">
        <v>1</v>
      </c>
      <c r="W66">
        <v>104.90600000000001</v>
      </c>
      <c r="X66">
        <v>105.553</v>
      </c>
      <c r="Y66">
        <v>109.755</v>
      </c>
      <c r="Z66">
        <f t="shared" si="1"/>
        <v>106.738</v>
      </c>
      <c r="AA66">
        <f t="shared" si="2"/>
        <v>104.90600000000001</v>
      </c>
      <c r="AE66" t="e">
        <f t="shared" si="3"/>
        <v>#DIV/0!</v>
      </c>
      <c r="AF66">
        <f t="shared" si="4"/>
        <v>0</v>
      </c>
    </row>
    <row r="67" spans="1:33" x14ac:dyDescent="0.6">
      <c r="A67" t="s">
        <v>119</v>
      </c>
      <c r="B67">
        <v>17</v>
      </c>
      <c r="C67" t="s">
        <v>60</v>
      </c>
      <c r="D67" t="s">
        <v>27</v>
      </c>
      <c r="E67" t="s">
        <v>28</v>
      </c>
      <c r="F67" t="s">
        <v>30</v>
      </c>
      <c r="G67">
        <v>65.41</v>
      </c>
      <c r="H67">
        <v>56.67</v>
      </c>
      <c r="I67">
        <v>11.93</v>
      </c>
      <c r="J67">
        <v>1.9480999999999999</v>
      </c>
      <c r="K67">
        <v>0.2024</v>
      </c>
      <c r="L67">
        <v>0.89270000000000005</v>
      </c>
      <c r="M67">
        <f t="shared" ref="M67:M102" si="5">L67-K67</f>
        <v>0.69030000000000002</v>
      </c>
      <c r="N67" t="s">
        <v>31</v>
      </c>
      <c r="Q67" s="8" t="s">
        <v>30</v>
      </c>
      <c r="R67" s="8">
        <v>0</v>
      </c>
      <c r="S67" s="8">
        <v>0</v>
      </c>
      <c r="T67">
        <v>0</v>
      </c>
      <c r="U67" s="2">
        <v>44179</v>
      </c>
      <c r="V67">
        <v>2</v>
      </c>
      <c r="W67">
        <v>120.878</v>
      </c>
      <c r="X67">
        <v>130.33099999999999</v>
      </c>
      <c r="Y67">
        <v>138.31200000000001</v>
      </c>
      <c r="Z67">
        <f t="shared" ref="Z67:Z68" si="6">AVERAGE(W67:Y67)</f>
        <v>129.84033333333335</v>
      </c>
      <c r="AA67">
        <f t="shared" ref="AA67:AA68" si="7">MIN(W67:Y67)</f>
        <v>120.878</v>
      </c>
      <c r="AE67" t="e">
        <f t="shared" ref="AE67:AE90" si="8">AVERAGE(AB67:AD67)</f>
        <v>#DIV/0!</v>
      </c>
      <c r="AF67">
        <f t="shared" ref="AF67:AF90" si="9">MIN(AB67:AD67)</f>
        <v>0</v>
      </c>
    </row>
    <row r="68" spans="1:33" x14ac:dyDescent="0.6">
      <c r="A68" t="s">
        <v>120</v>
      </c>
      <c r="B68">
        <v>17</v>
      </c>
      <c r="C68" t="s">
        <v>61</v>
      </c>
      <c r="D68" t="s">
        <v>26</v>
      </c>
      <c r="E68" t="s">
        <v>29</v>
      </c>
      <c r="F68" t="s">
        <v>31</v>
      </c>
      <c r="G68">
        <v>67.63</v>
      </c>
      <c r="H68">
        <v>58.78</v>
      </c>
      <c r="I68">
        <v>12.67</v>
      </c>
      <c r="J68">
        <v>2.8948</v>
      </c>
      <c r="K68">
        <v>0.2135</v>
      </c>
      <c r="L68">
        <v>1.1736</v>
      </c>
      <c r="M68">
        <f t="shared" si="5"/>
        <v>0.96009999999999995</v>
      </c>
      <c r="N68" t="s">
        <v>31</v>
      </c>
      <c r="Q68" s="8" t="s">
        <v>30</v>
      </c>
      <c r="R68" s="8">
        <v>0</v>
      </c>
      <c r="S68" s="8">
        <v>0</v>
      </c>
      <c r="T68">
        <v>0</v>
      </c>
      <c r="U68" s="2">
        <v>44179</v>
      </c>
      <c r="V68">
        <v>3</v>
      </c>
      <c r="W68">
        <v>135.46600000000001</v>
      </c>
      <c r="X68">
        <v>162.05799999999999</v>
      </c>
      <c r="Y68">
        <v>175.02</v>
      </c>
      <c r="Z68">
        <f t="shared" si="6"/>
        <v>157.51466666666667</v>
      </c>
      <c r="AA68">
        <f t="shared" si="7"/>
        <v>135.46600000000001</v>
      </c>
      <c r="AE68" t="e">
        <f t="shared" si="8"/>
        <v>#DIV/0!</v>
      </c>
      <c r="AF68">
        <f t="shared" si="9"/>
        <v>0</v>
      </c>
    </row>
    <row r="69" spans="1:33" x14ac:dyDescent="0.6">
      <c r="A69" t="s">
        <v>121</v>
      </c>
      <c r="B69">
        <v>17</v>
      </c>
      <c r="C69" t="s">
        <v>60</v>
      </c>
      <c r="D69" t="s">
        <v>27</v>
      </c>
      <c r="E69" t="s">
        <v>29</v>
      </c>
      <c r="F69" t="s">
        <v>30</v>
      </c>
      <c r="G69">
        <v>71.760000000000005</v>
      </c>
      <c r="H69">
        <v>62.84</v>
      </c>
      <c r="I69">
        <v>13.64</v>
      </c>
      <c r="J69" s="5">
        <v>2.7000999999999999</v>
      </c>
      <c r="K69">
        <v>0.24149999999999999</v>
      </c>
      <c r="L69">
        <v>1.3293999999999999</v>
      </c>
      <c r="M69">
        <f>L69-K69</f>
        <v>1.0878999999999999</v>
      </c>
      <c r="N69" t="s">
        <v>31</v>
      </c>
      <c r="Q69" s="8" t="s">
        <v>31</v>
      </c>
      <c r="R69" s="8">
        <v>1</v>
      </c>
      <c r="S69" s="8">
        <v>0.2636</v>
      </c>
      <c r="T69">
        <v>8.1100000000000061E-2</v>
      </c>
      <c r="U69" s="2">
        <v>44179</v>
      </c>
      <c r="V69" s="5">
        <v>4</v>
      </c>
      <c r="W69" s="5">
        <v>114.202</v>
      </c>
      <c r="X69" s="5">
        <v>124.35299999999999</v>
      </c>
      <c r="Y69" s="5">
        <v>125.73699999999999</v>
      </c>
      <c r="Z69">
        <f t="shared" ref="Z69:Z90" si="10">AVERAGE(W69:Y69)</f>
        <v>121.43066666666668</v>
      </c>
      <c r="AA69">
        <f t="shared" ref="AA69:AA90" si="11">MIN(W69:Y69)</f>
        <v>114.202</v>
      </c>
      <c r="AE69" t="e">
        <f t="shared" si="8"/>
        <v>#DIV/0!</v>
      </c>
      <c r="AF69">
        <f t="shared" si="9"/>
        <v>0</v>
      </c>
    </row>
    <row r="70" spans="1:33" x14ac:dyDescent="0.6">
      <c r="A70" t="s">
        <v>122</v>
      </c>
      <c r="B70">
        <v>18</v>
      </c>
      <c r="C70" t="s">
        <v>25</v>
      </c>
      <c r="D70" t="s">
        <v>27</v>
      </c>
      <c r="E70" t="s">
        <v>29</v>
      </c>
      <c r="F70" t="s">
        <v>31</v>
      </c>
      <c r="G70">
        <v>68.930000000000007</v>
      </c>
      <c r="H70">
        <v>60.75</v>
      </c>
      <c r="I70">
        <v>12.79</v>
      </c>
      <c r="J70">
        <v>2.7242000000000002</v>
      </c>
      <c r="K70">
        <v>0.21149999999999999</v>
      </c>
      <c r="L70">
        <v>1.0072000000000001</v>
      </c>
      <c r="M70">
        <f t="shared" si="5"/>
        <v>0.79570000000000007</v>
      </c>
      <c r="N70" t="s">
        <v>30</v>
      </c>
      <c r="Q70" s="8" t="s">
        <v>32</v>
      </c>
      <c r="R70" s="8" t="s">
        <v>32</v>
      </c>
      <c r="S70" s="8" t="s">
        <v>32</v>
      </c>
      <c r="T70" t="s">
        <v>32</v>
      </c>
      <c r="U70" s="2">
        <v>44180</v>
      </c>
      <c r="V70">
        <v>1</v>
      </c>
      <c r="W70">
        <v>160.25899999999999</v>
      </c>
      <c r="X70">
        <v>172.435</v>
      </c>
      <c r="Y70">
        <v>174.46700000000001</v>
      </c>
      <c r="Z70">
        <f t="shared" si="10"/>
        <v>169.05366666666666</v>
      </c>
      <c r="AA70">
        <f t="shared" si="11"/>
        <v>160.25899999999999</v>
      </c>
      <c r="AE70" t="e">
        <f t="shared" si="8"/>
        <v>#DIV/0!</v>
      </c>
      <c r="AF70">
        <f t="shared" si="9"/>
        <v>0</v>
      </c>
    </row>
    <row r="71" spans="1:33" x14ac:dyDescent="0.6">
      <c r="A71" t="s">
        <v>123</v>
      </c>
      <c r="B71">
        <v>18</v>
      </c>
      <c r="C71" t="s">
        <v>61</v>
      </c>
      <c r="D71" t="s">
        <v>26</v>
      </c>
      <c r="E71" t="s">
        <v>29</v>
      </c>
      <c r="F71" t="s">
        <v>30</v>
      </c>
      <c r="G71">
        <v>58.64</v>
      </c>
      <c r="H71">
        <v>50.18</v>
      </c>
      <c r="I71">
        <v>11.09</v>
      </c>
      <c r="J71">
        <v>1.4852000000000001</v>
      </c>
      <c r="K71">
        <v>0.19869999999999999</v>
      </c>
      <c r="L71">
        <v>0.72340000000000004</v>
      </c>
      <c r="M71">
        <f t="shared" si="5"/>
        <v>0.52470000000000006</v>
      </c>
      <c r="N71" t="s">
        <v>31</v>
      </c>
      <c r="Q71" s="8" t="s">
        <v>30</v>
      </c>
      <c r="R71" s="8">
        <v>0</v>
      </c>
      <c r="S71" s="8">
        <v>0</v>
      </c>
      <c r="T71">
        <v>0</v>
      </c>
      <c r="U71" s="2">
        <v>44180</v>
      </c>
      <c r="V71">
        <v>2</v>
      </c>
      <c r="W71">
        <v>123.819</v>
      </c>
      <c r="X71">
        <v>156.626</v>
      </c>
      <c r="Y71">
        <v>159.279</v>
      </c>
      <c r="Z71">
        <f t="shared" si="10"/>
        <v>146.57466666666667</v>
      </c>
      <c r="AA71">
        <f t="shared" si="11"/>
        <v>123.819</v>
      </c>
      <c r="AE71" t="e">
        <f t="shared" si="8"/>
        <v>#DIV/0!</v>
      </c>
      <c r="AF71">
        <f t="shared" si="9"/>
        <v>0</v>
      </c>
    </row>
    <row r="72" spans="1:33" x14ac:dyDescent="0.6">
      <c r="A72" t="s">
        <v>124</v>
      </c>
      <c r="B72">
        <v>18</v>
      </c>
      <c r="C72" t="s">
        <v>60</v>
      </c>
      <c r="D72" t="s">
        <v>27</v>
      </c>
      <c r="E72" t="s">
        <v>29</v>
      </c>
      <c r="F72" t="s">
        <v>31</v>
      </c>
      <c r="G72">
        <v>67.63</v>
      </c>
      <c r="H72">
        <v>59.29</v>
      </c>
      <c r="I72">
        <v>12.95</v>
      </c>
      <c r="J72">
        <v>2.4990000000000001</v>
      </c>
      <c r="K72">
        <v>0.20230000000000001</v>
      </c>
      <c r="L72">
        <v>0.79569999999999996</v>
      </c>
      <c r="M72">
        <f t="shared" si="5"/>
        <v>0.59339999999999993</v>
      </c>
      <c r="N72" t="s">
        <v>31</v>
      </c>
      <c r="Q72" s="8" t="s">
        <v>30</v>
      </c>
      <c r="R72" s="8">
        <v>0</v>
      </c>
      <c r="S72" s="8">
        <v>0</v>
      </c>
      <c r="T72">
        <v>0</v>
      </c>
      <c r="U72" s="2">
        <v>44180</v>
      </c>
      <c r="V72">
        <v>3</v>
      </c>
      <c r="W72">
        <v>159.10900000000001</v>
      </c>
      <c r="X72">
        <v>171.99100000000001</v>
      </c>
      <c r="Y72">
        <v>172.47900000000001</v>
      </c>
      <c r="Z72">
        <f t="shared" si="10"/>
        <v>167.8596666666667</v>
      </c>
      <c r="AA72">
        <f t="shared" si="11"/>
        <v>159.10900000000001</v>
      </c>
      <c r="AE72" t="e">
        <f t="shared" si="8"/>
        <v>#DIV/0!</v>
      </c>
      <c r="AF72">
        <f t="shared" si="9"/>
        <v>0</v>
      </c>
    </row>
    <row r="73" spans="1:33" x14ac:dyDescent="0.6">
      <c r="A73" t="s">
        <v>125</v>
      </c>
      <c r="B73">
        <v>18</v>
      </c>
      <c r="C73" t="s">
        <v>60</v>
      </c>
      <c r="D73" t="s">
        <v>27</v>
      </c>
      <c r="E73" t="s">
        <v>28</v>
      </c>
      <c r="F73" t="s">
        <v>30</v>
      </c>
      <c r="G73">
        <v>65.489999999999995</v>
      </c>
      <c r="H73">
        <v>57.14</v>
      </c>
      <c r="I73">
        <v>12.03</v>
      </c>
      <c r="J73">
        <v>2.1021999999999998</v>
      </c>
      <c r="K73">
        <v>0.22389999999999999</v>
      </c>
      <c r="L73">
        <v>1.0068999999999999</v>
      </c>
      <c r="M73">
        <f t="shared" si="5"/>
        <v>0.78299999999999992</v>
      </c>
      <c r="N73" t="s">
        <v>31</v>
      </c>
      <c r="Q73" s="8" t="s">
        <v>30</v>
      </c>
      <c r="R73" s="8">
        <v>0</v>
      </c>
      <c r="S73" s="8">
        <v>0</v>
      </c>
      <c r="T73">
        <v>0</v>
      </c>
      <c r="U73" s="2">
        <v>44180</v>
      </c>
      <c r="V73">
        <v>4</v>
      </c>
      <c r="W73">
        <v>131.983</v>
      </c>
      <c r="X73">
        <v>133.786</v>
      </c>
      <c r="Y73">
        <v>134.17699999999999</v>
      </c>
      <c r="Z73">
        <f t="shared" si="10"/>
        <v>133.31533333333334</v>
      </c>
      <c r="AA73">
        <f t="shared" si="11"/>
        <v>131.983</v>
      </c>
      <c r="AE73" t="e">
        <f t="shared" si="8"/>
        <v>#DIV/0!</v>
      </c>
      <c r="AF73">
        <f t="shared" si="9"/>
        <v>0</v>
      </c>
    </row>
    <row r="74" spans="1:33" x14ac:dyDescent="0.6">
      <c r="A74" t="s">
        <v>126</v>
      </c>
      <c r="B74">
        <v>19</v>
      </c>
      <c r="C74" t="s">
        <v>61</v>
      </c>
      <c r="D74" t="s">
        <v>26</v>
      </c>
      <c r="E74" t="s">
        <v>28</v>
      </c>
      <c r="F74" t="s">
        <v>30</v>
      </c>
      <c r="G74">
        <v>62.54</v>
      </c>
      <c r="H74">
        <v>53.94</v>
      </c>
      <c r="I74">
        <v>10.16</v>
      </c>
      <c r="J74">
        <v>1.5148999999999999</v>
      </c>
      <c r="K74">
        <v>0.20499999999999999</v>
      </c>
      <c r="L74">
        <v>0.72619999999999996</v>
      </c>
      <c r="M74">
        <f t="shared" si="5"/>
        <v>0.5212</v>
      </c>
      <c r="N74" t="s">
        <v>31</v>
      </c>
      <c r="Q74" s="8" t="s">
        <v>30</v>
      </c>
      <c r="R74" s="8">
        <v>0</v>
      </c>
      <c r="S74" s="8">
        <v>0</v>
      </c>
      <c r="T74">
        <v>0</v>
      </c>
      <c r="U74" s="2">
        <v>44181</v>
      </c>
      <c r="V74">
        <v>1</v>
      </c>
      <c r="W74">
        <v>134.59899999999999</v>
      </c>
      <c r="X74">
        <v>138.64599999999999</v>
      </c>
      <c r="Y74">
        <v>141.33699999999999</v>
      </c>
      <c r="Z74">
        <f t="shared" si="10"/>
        <v>138.19399999999999</v>
      </c>
      <c r="AA74">
        <f t="shared" si="11"/>
        <v>134.59899999999999</v>
      </c>
      <c r="AE74" t="e">
        <f t="shared" si="8"/>
        <v>#DIV/0!</v>
      </c>
      <c r="AF74">
        <f t="shared" si="9"/>
        <v>0</v>
      </c>
    </row>
    <row r="75" spans="1:33" x14ac:dyDescent="0.6">
      <c r="A75" t="s">
        <v>127</v>
      </c>
      <c r="B75">
        <v>19</v>
      </c>
      <c r="C75" t="s">
        <v>60</v>
      </c>
      <c r="D75" t="s">
        <v>27</v>
      </c>
      <c r="E75" t="s">
        <v>29</v>
      </c>
      <c r="F75" t="s">
        <v>31</v>
      </c>
      <c r="G75">
        <v>68.650000000000006</v>
      </c>
      <c r="H75">
        <v>59.87</v>
      </c>
      <c r="I75">
        <v>12.51</v>
      </c>
      <c r="J75">
        <v>2.4258000000000002</v>
      </c>
      <c r="K75">
        <v>0.2109</v>
      </c>
      <c r="L75">
        <v>0.84970000000000001</v>
      </c>
      <c r="M75">
        <f t="shared" si="5"/>
        <v>0.63880000000000003</v>
      </c>
      <c r="N75" t="s">
        <v>31</v>
      </c>
      <c r="Q75" s="8" t="s">
        <v>30</v>
      </c>
      <c r="R75" s="8">
        <v>0</v>
      </c>
      <c r="S75" s="8">
        <v>0</v>
      </c>
      <c r="T75">
        <v>0</v>
      </c>
      <c r="U75" s="2">
        <v>44181</v>
      </c>
      <c r="V75">
        <v>2</v>
      </c>
      <c r="W75">
        <v>177.97800000000001</v>
      </c>
      <c r="X75">
        <v>185.63800000000001</v>
      </c>
      <c r="Y75">
        <v>185.66499999999999</v>
      </c>
      <c r="Z75">
        <f t="shared" si="10"/>
        <v>183.09366666666665</v>
      </c>
      <c r="AA75">
        <f t="shared" si="11"/>
        <v>177.97800000000001</v>
      </c>
      <c r="AE75" t="e">
        <f t="shared" si="8"/>
        <v>#DIV/0!</v>
      </c>
      <c r="AF75">
        <f t="shared" si="9"/>
        <v>0</v>
      </c>
    </row>
    <row r="76" spans="1:33" x14ac:dyDescent="0.6">
      <c r="A76" t="s">
        <v>128</v>
      </c>
      <c r="B76">
        <v>19</v>
      </c>
      <c r="C76" t="s">
        <v>61</v>
      </c>
      <c r="D76" t="s">
        <v>26</v>
      </c>
      <c r="E76" t="s">
        <v>28</v>
      </c>
      <c r="F76" t="s">
        <v>30</v>
      </c>
      <c r="G76">
        <v>61.67</v>
      </c>
      <c r="H76">
        <v>52.79</v>
      </c>
      <c r="I76">
        <v>11.01</v>
      </c>
      <c r="J76">
        <v>1.5387</v>
      </c>
      <c r="K76">
        <v>0.22370000000000001</v>
      </c>
      <c r="L76">
        <v>0.74639999999999995</v>
      </c>
      <c r="M76">
        <f t="shared" si="5"/>
        <v>0.52269999999999994</v>
      </c>
      <c r="N76" t="s">
        <v>31</v>
      </c>
      <c r="Q76" s="8" t="s">
        <v>30</v>
      </c>
      <c r="R76" s="8">
        <v>0</v>
      </c>
      <c r="S76" s="8">
        <v>0</v>
      </c>
      <c r="T76">
        <v>0</v>
      </c>
      <c r="U76" s="2">
        <v>44181</v>
      </c>
      <c r="V76">
        <v>3</v>
      </c>
      <c r="W76">
        <v>116.69</v>
      </c>
      <c r="X76">
        <v>123.42400000000001</v>
      </c>
      <c r="Y76">
        <v>127.111</v>
      </c>
      <c r="Z76">
        <f t="shared" si="10"/>
        <v>122.40833333333335</v>
      </c>
      <c r="AA76">
        <f t="shared" si="11"/>
        <v>116.69</v>
      </c>
      <c r="AE76" t="e">
        <f t="shared" si="8"/>
        <v>#DIV/0!</v>
      </c>
      <c r="AF76">
        <f t="shared" si="9"/>
        <v>0</v>
      </c>
    </row>
    <row r="77" spans="1:33" x14ac:dyDescent="0.6">
      <c r="A77" t="s">
        <v>129</v>
      </c>
      <c r="B77">
        <v>19</v>
      </c>
      <c r="C77" t="s">
        <v>60</v>
      </c>
      <c r="D77" t="s">
        <v>27</v>
      </c>
      <c r="E77" t="s">
        <v>28</v>
      </c>
      <c r="F77" t="s">
        <v>30</v>
      </c>
      <c r="G77">
        <v>64.650000000000006</v>
      </c>
      <c r="H77">
        <v>56.22</v>
      </c>
      <c r="I77">
        <v>13.42</v>
      </c>
      <c r="J77">
        <v>2.4015</v>
      </c>
      <c r="K77">
        <v>0.20519999999999999</v>
      </c>
      <c r="L77">
        <v>0.85629999999999995</v>
      </c>
      <c r="M77">
        <f t="shared" si="5"/>
        <v>0.65110000000000001</v>
      </c>
      <c r="N77" t="s">
        <v>31</v>
      </c>
      <c r="Q77" s="8" t="s">
        <v>31</v>
      </c>
      <c r="R77" s="8">
        <v>1</v>
      </c>
      <c r="S77" s="8">
        <v>0.29110000000000003</v>
      </c>
      <c r="T77">
        <v>9.3999999999999972E-2</v>
      </c>
      <c r="U77" s="2">
        <v>44181</v>
      </c>
      <c r="V77">
        <v>4</v>
      </c>
      <c r="W77">
        <v>110.80200000000001</v>
      </c>
      <c r="X77">
        <v>115.502</v>
      </c>
      <c r="Y77">
        <v>117.60599999999999</v>
      </c>
      <c r="Z77">
        <f t="shared" si="10"/>
        <v>114.63666666666666</v>
      </c>
      <c r="AA77">
        <f t="shared" si="11"/>
        <v>110.80200000000001</v>
      </c>
      <c r="AE77" t="e">
        <f t="shared" si="8"/>
        <v>#DIV/0!</v>
      </c>
      <c r="AF77">
        <f t="shared" si="9"/>
        <v>0</v>
      </c>
    </row>
    <row r="78" spans="1:33" x14ac:dyDescent="0.6">
      <c r="A78" t="s">
        <v>130</v>
      </c>
      <c r="B78">
        <v>20</v>
      </c>
      <c r="C78" t="s">
        <v>61</v>
      </c>
      <c r="D78" t="s">
        <v>26</v>
      </c>
      <c r="E78" t="s">
        <v>29</v>
      </c>
      <c r="F78" t="s">
        <v>31</v>
      </c>
      <c r="G78">
        <v>71.12</v>
      </c>
      <c r="H78">
        <v>61.33</v>
      </c>
      <c r="I78">
        <v>13.87</v>
      </c>
      <c r="J78">
        <v>3.0981999999999998</v>
      </c>
      <c r="K78">
        <v>0.23649999999999999</v>
      </c>
      <c r="L78">
        <v>0.99839999999999995</v>
      </c>
      <c r="M78">
        <f t="shared" si="5"/>
        <v>0.76190000000000002</v>
      </c>
      <c r="N78" t="s">
        <v>31</v>
      </c>
      <c r="Q78" s="8" t="s">
        <v>31</v>
      </c>
      <c r="R78" s="8">
        <v>2</v>
      </c>
      <c r="S78" s="8">
        <v>0.252</v>
      </c>
      <c r="T78">
        <v>7.1900000000000006E-2</v>
      </c>
      <c r="U78" s="2">
        <v>44184</v>
      </c>
      <c r="V78">
        <v>1</v>
      </c>
      <c r="W78">
        <v>155.19999999999999</v>
      </c>
      <c r="X78">
        <v>167.32599999999999</v>
      </c>
      <c r="Y78">
        <v>174.33099999999999</v>
      </c>
      <c r="Z78">
        <f t="shared" si="10"/>
        <v>165.619</v>
      </c>
      <c r="AA78">
        <f t="shared" si="11"/>
        <v>155.19999999999999</v>
      </c>
      <c r="AE78" t="e">
        <f t="shared" si="8"/>
        <v>#DIV/0!</v>
      </c>
      <c r="AF78">
        <f t="shared" si="9"/>
        <v>0</v>
      </c>
    </row>
    <row r="79" spans="1:33" x14ac:dyDescent="0.6">
      <c r="A79" t="s">
        <v>131</v>
      </c>
      <c r="B79">
        <v>20</v>
      </c>
      <c r="C79" t="s">
        <v>24</v>
      </c>
      <c r="D79" t="s">
        <v>26</v>
      </c>
      <c r="E79" t="s">
        <v>28</v>
      </c>
      <c r="F79" t="s">
        <v>30</v>
      </c>
      <c r="G79">
        <v>71.06</v>
      </c>
      <c r="H79">
        <v>62.68</v>
      </c>
      <c r="I79">
        <v>11.93</v>
      </c>
      <c r="J79">
        <v>2.5019999999999998</v>
      </c>
      <c r="K79">
        <v>0.2437</v>
      </c>
      <c r="L79">
        <v>0.90400000000000003</v>
      </c>
      <c r="M79">
        <f t="shared" si="5"/>
        <v>0.6603</v>
      </c>
      <c r="N79" t="s">
        <v>30</v>
      </c>
      <c r="Q79" s="8" t="s">
        <v>32</v>
      </c>
      <c r="R79" s="8" t="s">
        <v>32</v>
      </c>
      <c r="S79" s="8" t="s">
        <v>32</v>
      </c>
      <c r="T79" t="s">
        <v>32</v>
      </c>
      <c r="U79" s="2">
        <v>44184</v>
      </c>
      <c r="V79">
        <v>2</v>
      </c>
      <c r="W79">
        <v>92.055000000000007</v>
      </c>
      <c r="X79">
        <v>128.62700000000001</v>
      </c>
      <c r="Y79">
        <v>140.20599999999999</v>
      </c>
      <c r="Z79">
        <f t="shared" si="10"/>
        <v>120.29600000000001</v>
      </c>
      <c r="AA79">
        <f t="shared" si="11"/>
        <v>92.055000000000007</v>
      </c>
      <c r="AE79" t="e">
        <f t="shared" si="8"/>
        <v>#DIV/0!</v>
      </c>
      <c r="AF79">
        <f t="shared" si="9"/>
        <v>0</v>
      </c>
    </row>
    <row r="80" spans="1:33" x14ac:dyDescent="0.6">
      <c r="A80" t="s">
        <v>132</v>
      </c>
      <c r="B80">
        <v>20</v>
      </c>
      <c r="C80" t="s">
        <v>61</v>
      </c>
      <c r="D80" t="s">
        <v>26</v>
      </c>
      <c r="E80" t="s">
        <v>29</v>
      </c>
      <c r="F80" t="s">
        <v>31</v>
      </c>
      <c r="G80">
        <v>64.64</v>
      </c>
      <c r="H80">
        <v>56.57</v>
      </c>
      <c r="I80">
        <v>12.79</v>
      </c>
      <c r="J80">
        <v>2.4310999999999998</v>
      </c>
      <c r="K80">
        <v>0.2215</v>
      </c>
      <c r="L80">
        <v>0.88490000000000002</v>
      </c>
      <c r="M80">
        <f t="shared" si="5"/>
        <v>0.66339999999999999</v>
      </c>
      <c r="N80" t="s">
        <v>31</v>
      </c>
      <c r="Q80" s="8" t="s">
        <v>30</v>
      </c>
      <c r="R80" s="8">
        <v>0</v>
      </c>
      <c r="S80" s="8">
        <v>0</v>
      </c>
      <c r="T80">
        <v>0</v>
      </c>
      <c r="U80" s="2">
        <v>44184</v>
      </c>
      <c r="V80">
        <v>3</v>
      </c>
      <c r="W80">
        <v>134.04400000000001</v>
      </c>
      <c r="X80">
        <v>161.85499999999999</v>
      </c>
      <c r="Y80">
        <v>192.04</v>
      </c>
      <c r="Z80">
        <f t="shared" si="10"/>
        <v>162.64633333333333</v>
      </c>
      <c r="AA80">
        <f t="shared" si="11"/>
        <v>134.04400000000001</v>
      </c>
      <c r="AE80" t="e">
        <f t="shared" si="8"/>
        <v>#DIV/0!</v>
      </c>
      <c r="AF80">
        <f t="shared" si="9"/>
        <v>0</v>
      </c>
    </row>
    <row r="81" spans="1:33" x14ac:dyDescent="0.6">
      <c r="A81" t="s">
        <v>155</v>
      </c>
      <c r="B81">
        <v>21</v>
      </c>
      <c r="C81" t="s">
        <v>156</v>
      </c>
      <c r="D81" t="s">
        <v>27</v>
      </c>
      <c r="E81" t="s">
        <v>28</v>
      </c>
      <c r="F81" t="s">
        <v>30</v>
      </c>
      <c r="G81">
        <v>67.64</v>
      </c>
      <c r="H81">
        <v>57.72</v>
      </c>
      <c r="I81">
        <v>11.81</v>
      </c>
      <c r="J81">
        <v>2.1726999999999999</v>
      </c>
      <c r="K81">
        <v>0.24759999999999999</v>
      </c>
      <c r="L81">
        <v>0.94130000000000003</v>
      </c>
      <c r="M81">
        <f t="shared" si="5"/>
        <v>0.69369999999999998</v>
      </c>
      <c r="N81" t="s">
        <v>30</v>
      </c>
      <c r="Q81" s="8" t="s">
        <v>32</v>
      </c>
      <c r="R81" s="8" t="s">
        <v>32</v>
      </c>
      <c r="S81" s="8">
        <v>0</v>
      </c>
      <c r="T81">
        <v>0</v>
      </c>
      <c r="U81" s="2">
        <v>44242</v>
      </c>
      <c r="V81">
        <v>1</v>
      </c>
      <c r="W81">
        <v>102.67100000000001</v>
      </c>
      <c r="X81">
        <v>102.986</v>
      </c>
      <c r="Y81">
        <v>107.613</v>
      </c>
      <c r="Z81">
        <f t="shared" si="10"/>
        <v>104.42333333333333</v>
      </c>
      <c r="AA81">
        <f t="shared" si="11"/>
        <v>102.67100000000001</v>
      </c>
      <c r="AE81" t="e">
        <f t="shared" si="8"/>
        <v>#DIV/0!</v>
      </c>
      <c r="AF81">
        <f t="shared" si="9"/>
        <v>0</v>
      </c>
    </row>
    <row r="82" spans="1:33" x14ac:dyDescent="0.6">
      <c r="A82" t="s">
        <v>157</v>
      </c>
      <c r="B82">
        <v>21</v>
      </c>
      <c r="C82" t="s">
        <v>160</v>
      </c>
      <c r="D82" t="s">
        <v>27</v>
      </c>
      <c r="E82" t="s">
        <v>28</v>
      </c>
      <c r="F82" t="s">
        <v>30</v>
      </c>
      <c r="G82">
        <v>62.51</v>
      </c>
      <c r="H82">
        <v>55.71</v>
      </c>
      <c r="I82">
        <v>11.26</v>
      </c>
      <c r="J82">
        <v>1.8813</v>
      </c>
      <c r="K82">
        <v>0.22090000000000001</v>
      </c>
      <c r="L82">
        <v>0.81120000000000003</v>
      </c>
      <c r="M82">
        <f t="shared" si="5"/>
        <v>0.59030000000000005</v>
      </c>
      <c r="N82" t="s">
        <v>31</v>
      </c>
      <c r="Q82" s="8" t="s">
        <v>30</v>
      </c>
      <c r="R82" s="8">
        <v>0</v>
      </c>
      <c r="S82" s="8">
        <v>0</v>
      </c>
      <c r="T82">
        <v>0</v>
      </c>
      <c r="U82" s="2">
        <v>44242</v>
      </c>
      <c r="V82">
        <v>2</v>
      </c>
      <c r="W82">
        <v>100.91</v>
      </c>
      <c r="X82">
        <v>111.108</v>
      </c>
      <c r="Y82">
        <v>115.53400000000001</v>
      </c>
      <c r="Z82">
        <f t="shared" si="10"/>
        <v>109.18400000000001</v>
      </c>
      <c r="AA82">
        <f t="shared" si="11"/>
        <v>100.91</v>
      </c>
      <c r="AE82" t="e">
        <f t="shared" si="8"/>
        <v>#DIV/0!</v>
      </c>
      <c r="AF82">
        <f t="shared" si="9"/>
        <v>0</v>
      </c>
    </row>
    <row r="83" spans="1:33" x14ac:dyDescent="0.6">
      <c r="A83" t="s">
        <v>158</v>
      </c>
      <c r="B83">
        <v>21</v>
      </c>
      <c r="C83" t="s">
        <v>161</v>
      </c>
      <c r="D83" t="s">
        <v>26</v>
      </c>
      <c r="E83" t="s">
        <v>28</v>
      </c>
      <c r="F83" t="s">
        <v>30</v>
      </c>
      <c r="G83">
        <v>59.83</v>
      </c>
      <c r="H83">
        <v>59.83</v>
      </c>
      <c r="I83">
        <v>12.54</v>
      </c>
      <c r="J83">
        <v>2.2877999999999998</v>
      </c>
      <c r="K83">
        <v>0.27489999999999998</v>
      </c>
      <c r="L83">
        <v>1.0985</v>
      </c>
      <c r="M83">
        <f t="shared" si="5"/>
        <v>0.82360000000000011</v>
      </c>
      <c r="N83" t="s">
        <v>31</v>
      </c>
      <c r="Q83" s="8" t="s">
        <v>31</v>
      </c>
      <c r="R83" s="8">
        <v>1</v>
      </c>
      <c r="U83" s="2">
        <v>44242</v>
      </c>
      <c r="V83">
        <v>3</v>
      </c>
      <c r="W83">
        <v>108.80800000000001</v>
      </c>
      <c r="X83">
        <v>111.443</v>
      </c>
      <c r="Y83">
        <v>112.145</v>
      </c>
      <c r="Z83">
        <f t="shared" si="10"/>
        <v>110.79866666666668</v>
      </c>
      <c r="AA83">
        <f t="shared" si="11"/>
        <v>108.80800000000001</v>
      </c>
      <c r="AE83" t="e">
        <f t="shared" si="8"/>
        <v>#DIV/0!</v>
      </c>
      <c r="AF83">
        <f t="shared" si="9"/>
        <v>0</v>
      </c>
    </row>
    <row r="84" spans="1:33" x14ac:dyDescent="0.6">
      <c r="A84" t="s">
        <v>159</v>
      </c>
      <c r="B84">
        <v>21</v>
      </c>
      <c r="C84" t="s">
        <v>161</v>
      </c>
      <c r="D84" t="s">
        <v>26</v>
      </c>
      <c r="E84" t="s">
        <v>29</v>
      </c>
      <c r="F84" t="s">
        <v>30</v>
      </c>
      <c r="G84">
        <v>52.81</v>
      </c>
      <c r="H84">
        <v>52.81</v>
      </c>
      <c r="I84">
        <v>11.19</v>
      </c>
      <c r="J84">
        <v>1.6831</v>
      </c>
      <c r="K84">
        <v>0.27050000000000002</v>
      </c>
      <c r="L84">
        <v>0.87929999999999997</v>
      </c>
      <c r="M84">
        <f t="shared" si="5"/>
        <v>0.60880000000000001</v>
      </c>
      <c r="N84" t="s">
        <v>31</v>
      </c>
      <c r="Q84" s="8" t="s">
        <v>30</v>
      </c>
      <c r="R84" s="8">
        <v>0</v>
      </c>
      <c r="S84" s="8">
        <v>0</v>
      </c>
      <c r="T84">
        <v>0</v>
      </c>
      <c r="U84" s="2">
        <v>44242</v>
      </c>
      <c r="V84">
        <v>4</v>
      </c>
      <c r="W84">
        <v>85.179000000000002</v>
      </c>
      <c r="X84">
        <v>134.48099999999999</v>
      </c>
      <c r="Y84">
        <v>137.93899999999999</v>
      </c>
      <c r="Z84">
        <f t="shared" si="10"/>
        <v>119.19966666666666</v>
      </c>
      <c r="AA84">
        <f t="shared" si="11"/>
        <v>85.179000000000002</v>
      </c>
      <c r="AE84" t="e">
        <f t="shared" si="8"/>
        <v>#DIV/0!</v>
      </c>
      <c r="AF84">
        <f t="shared" si="9"/>
        <v>0</v>
      </c>
    </row>
    <row r="85" spans="1:33" x14ac:dyDescent="0.6">
      <c r="A85" t="s">
        <v>162</v>
      </c>
      <c r="B85">
        <v>22</v>
      </c>
      <c r="C85" t="s">
        <v>161</v>
      </c>
      <c r="D85" t="s">
        <v>26</v>
      </c>
      <c r="E85" t="s">
        <v>29</v>
      </c>
      <c r="F85" t="s">
        <v>30</v>
      </c>
      <c r="G85">
        <v>65.099999999999994</v>
      </c>
      <c r="H85">
        <v>55.73</v>
      </c>
      <c r="I85">
        <v>11.93</v>
      </c>
      <c r="J85">
        <v>2.2021999999999999</v>
      </c>
      <c r="K85">
        <v>0.27650000000000002</v>
      </c>
      <c r="M85">
        <f t="shared" si="5"/>
        <v>-0.27650000000000002</v>
      </c>
      <c r="N85" t="s">
        <v>31</v>
      </c>
      <c r="Q85" s="8" t="s">
        <v>30</v>
      </c>
      <c r="R85" s="8">
        <v>0</v>
      </c>
      <c r="S85" s="8">
        <v>0</v>
      </c>
      <c r="T85">
        <v>0</v>
      </c>
      <c r="U85" s="2">
        <v>44243</v>
      </c>
      <c r="V85">
        <v>1</v>
      </c>
      <c r="W85">
        <v>113.122</v>
      </c>
      <c r="X85">
        <v>120.494</v>
      </c>
      <c r="Y85">
        <v>126.002</v>
      </c>
      <c r="Z85">
        <f t="shared" si="10"/>
        <v>119.87266666666666</v>
      </c>
      <c r="AA85">
        <f t="shared" si="11"/>
        <v>113.122</v>
      </c>
      <c r="AE85" t="e">
        <f t="shared" si="8"/>
        <v>#DIV/0!</v>
      </c>
      <c r="AF85">
        <f t="shared" si="9"/>
        <v>0</v>
      </c>
    </row>
    <row r="86" spans="1:33" x14ac:dyDescent="0.6">
      <c r="A86" t="s">
        <v>163</v>
      </c>
      <c r="B86">
        <v>22</v>
      </c>
      <c r="C86" t="s">
        <v>161</v>
      </c>
      <c r="D86" t="s">
        <v>26</v>
      </c>
      <c r="E86" t="s">
        <v>29</v>
      </c>
      <c r="F86" t="s">
        <v>31</v>
      </c>
      <c r="G86">
        <v>70.22</v>
      </c>
      <c r="H86">
        <v>61</v>
      </c>
      <c r="I86">
        <v>13.31</v>
      </c>
      <c r="J86">
        <v>3.2486000000000002</v>
      </c>
      <c r="K86">
        <v>0.26979999999999998</v>
      </c>
      <c r="M86">
        <f t="shared" si="5"/>
        <v>-0.26979999999999998</v>
      </c>
      <c r="N86" t="s">
        <v>31</v>
      </c>
      <c r="Q86" s="8" t="s">
        <v>30</v>
      </c>
      <c r="R86" s="8">
        <v>0</v>
      </c>
      <c r="S86" s="8">
        <v>0</v>
      </c>
      <c r="T86">
        <v>0</v>
      </c>
      <c r="U86" s="2">
        <v>44243</v>
      </c>
      <c r="V86">
        <v>2</v>
      </c>
      <c r="W86">
        <v>111.372</v>
      </c>
      <c r="X86">
        <v>118.556</v>
      </c>
      <c r="Y86">
        <v>119.949</v>
      </c>
      <c r="Z86">
        <f t="shared" si="10"/>
        <v>116.62566666666667</v>
      </c>
      <c r="AA86">
        <f t="shared" si="11"/>
        <v>111.372</v>
      </c>
      <c r="AE86" t="e">
        <f t="shared" si="8"/>
        <v>#DIV/0!</v>
      </c>
      <c r="AF86">
        <f t="shared" si="9"/>
        <v>0</v>
      </c>
    </row>
    <row r="87" spans="1:33" s="4" customFormat="1" x14ac:dyDescent="0.6">
      <c r="A87" s="4" t="s">
        <v>165</v>
      </c>
      <c r="B87" s="4">
        <v>22</v>
      </c>
      <c r="C87" s="4" t="s">
        <v>160</v>
      </c>
      <c r="D87" s="4" t="s">
        <v>27</v>
      </c>
      <c r="E87" s="4" t="s">
        <v>29</v>
      </c>
      <c r="F87" s="4" t="s">
        <v>31</v>
      </c>
      <c r="G87" s="4">
        <v>68.680000000000007</v>
      </c>
      <c r="H87" s="4">
        <v>59.27</v>
      </c>
      <c r="I87" s="4">
        <v>14.17</v>
      </c>
      <c r="J87" s="4">
        <v>3.4119999999999999</v>
      </c>
      <c r="K87" s="4">
        <v>0.2797</v>
      </c>
      <c r="M87" s="4">
        <f t="shared" si="5"/>
        <v>-0.2797</v>
      </c>
      <c r="N87" s="4" t="s">
        <v>31</v>
      </c>
      <c r="Q87" s="8" t="s">
        <v>31</v>
      </c>
      <c r="R87" s="8">
        <v>1</v>
      </c>
      <c r="S87">
        <v>3.4500000000000003E-2</v>
      </c>
      <c r="T87" s="4">
        <v>5.0000000000000044E-3</v>
      </c>
      <c r="U87" s="7">
        <v>44243</v>
      </c>
      <c r="V87" s="4">
        <v>3</v>
      </c>
      <c r="W87" s="4">
        <v>224.428</v>
      </c>
      <c r="Z87" s="4">
        <f t="shared" si="10"/>
        <v>224.428</v>
      </c>
      <c r="AA87" s="4">
        <f t="shared" si="11"/>
        <v>224.428</v>
      </c>
      <c r="AE87" s="4" t="e">
        <f t="shared" si="8"/>
        <v>#DIV/0!</v>
      </c>
      <c r="AF87" s="4">
        <f t="shared" si="9"/>
        <v>0</v>
      </c>
      <c r="AG87" s="4" t="s">
        <v>187</v>
      </c>
    </row>
    <row r="88" spans="1:33" s="5" customFormat="1" x14ac:dyDescent="0.6">
      <c r="A88" s="5" t="s">
        <v>164</v>
      </c>
      <c r="B88" s="5">
        <v>22</v>
      </c>
      <c r="C88" s="5" t="s">
        <v>161</v>
      </c>
      <c r="D88" s="5" t="s">
        <v>26</v>
      </c>
      <c r="E88" s="5" t="s">
        <v>29</v>
      </c>
      <c r="F88" s="5" t="s">
        <v>31</v>
      </c>
      <c r="G88" s="5">
        <v>59.96</v>
      </c>
      <c r="H88" s="5">
        <v>51.44</v>
      </c>
      <c r="I88" s="5">
        <v>11.8</v>
      </c>
      <c r="J88" s="5">
        <v>1.7116</v>
      </c>
      <c r="K88" s="5">
        <v>0.24030000000000001</v>
      </c>
      <c r="M88" s="5">
        <f t="shared" si="5"/>
        <v>-0.24030000000000001</v>
      </c>
      <c r="N88" s="5" t="s">
        <v>31</v>
      </c>
      <c r="Q88" s="8" t="s">
        <v>30</v>
      </c>
      <c r="R88" s="8">
        <v>0</v>
      </c>
      <c r="S88" s="8">
        <v>0</v>
      </c>
      <c r="T88" s="5">
        <v>0</v>
      </c>
      <c r="U88" s="6">
        <v>44243</v>
      </c>
      <c r="V88" s="5">
        <v>4</v>
      </c>
      <c r="W88" s="5">
        <v>85.721999999999994</v>
      </c>
      <c r="X88" s="5">
        <v>90.381</v>
      </c>
      <c r="Y88" s="5">
        <v>95.347999999999999</v>
      </c>
      <c r="Z88" s="5">
        <f t="shared" si="10"/>
        <v>90.483666666666679</v>
      </c>
      <c r="AA88" s="5">
        <f t="shared" si="11"/>
        <v>85.721999999999994</v>
      </c>
      <c r="AE88" s="5" t="e">
        <f t="shared" si="8"/>
        <v>#DIV/0!</v>
      </c>
      <c r="AF88" s="5">
        <f t="shared" si="9"/>
        <v>0</v>
      </c>
    </row>
    <row r="89" spans="1:33" x14ac:dyDescent="0.6">
      <c r="A89" t="s">
        <v>166</v>
      </c>
      <c r="B89">
        <v>23</v>
      </c>
      <c r="C89" t="s">
        <v>161</v>
      </c>
      <c r="D89" t="s">
        <v>26</v>
      </c>
      <c r="E89" t="s">
        <v>29</v>
      </c>
      <c r="F89" t="s">
        <v>30</v>
      </c>
      <c r="G89">
        <v>57.9</v>
      </c>
      <c r="H89">
        <v>49.41</v>
      </c>
      <c r="I89">
        <v>10.97</v>
      </c>
      <c r="J89">
        <v>1.5337000000000001</v>
      </c>
      <c r="K89">
        <v>0.25009999999999999</v>
      </c>
      <c r="M89">
        <f t="shared" si="5"/>
        <v>-0.25009999999999999</v>
      </c>
      <c r="N89" t="s">
        <v>31</v>
      </c>
      <c r="Q89" s="8" t="s">
        <v>31</v>
      </c>
      <c r="R89" s="8">
        <v>1</v>
      </c>
      <c r="S89">
        <v>3.5700000000000003E-2</v>
      </c>
      <c r="T89">
        <v>4.8000000000000265E-3</v>
      </c>
      <c r="U89" s="2">
        <v>44244</v>
      </c>
      <c r="V89">
        <v>1</v>
      </c>
      <c r="W89">
        <v>123.173</v>
      </c>
      <c r="X89">
        <v>144.05000000000001</v>
      </c>
      <c r="Y89">
        <v>149.90700000000001</v>
      </c>
      <c r="Z89">
        <f t="shared" si="10"/>
        <v>139.04333333333332</v>
      </c>
      <c r="AA89">
        <f t="shared" si="11"/>
        <v>123.173</v>
      </c>
      <c r="AE89" t="e">
        <f t="shared" si="8"/>
        <v>#DIV/0!</v>
      </c>
      <c r="AF89">
        <f t="shared" si="9"/>
        <v>0</v>
      </c>
    </row>
    <row r="90" spans="1:33" x14ac:dyDescent="0.6">
      <c r="A90" t="s">
        <v>168</v>
      </c>
      <c r="B90">
        <v>23</v>
      </c>
      <c r="C90" t="s">
        <v>170</v>
      </c>
      <c r="D90" t="s">
        <v>26</v>
      </c>
      <c r="E90" t="s">
        <v>29</v>
      </c>
      <c r="F90" t="s">
        <v>31</v>
      </c>
      <c r="G90">
        <v>62.26</v>
      </c>
      <c r="H90">
        <v>53.79</v>
      </c>
      <c r="I90">
        <v>11.57</v>
      </c>
      <c r="J90">
        <v>2.1252</v>
      </c>
      <c r="K90">
        <v>0.27389999999999998</v>
      </c>
      <c r="M90">
        <f t="shared" si="5"/>
        <v>-0.27389999999999998</v>
      </c>
      <c r="N90" t="s">
        <v>30</v>
      </c>
      <c r="Q90" s="8" t="s">
        <v>32</v>
      </c>
      <c r="R90" s="8" t="s">
        <v>32</v>
      </c>
      <c r="S90" s="8">
        <v>0</v>
      </c>
      <c r="T90">
        <v>0</v>
      </c>
      <c r="U90" s="2">
        <v>44244</v>
      </c>
      <c r="V90">
        <v>2</v>
      </c>
      <c r="W90">
        <v>122.589</v>
      </c>
      <c r="X90">
        <v>131.96799999999999</v>
      </c>
      <c r="Y90">
        <v>134.58500000000001</v>
      </c>
      <c r="Z90">
        <f t="shared" si="10"/>
        <v>129.714</v>
      </c>
      <c r="AA90">
        <f t="shared" si="11"/>
        <v>122.589</v>
      </c>
      <c r="AE90" t="e">
        <f t="shared" si="8"/>
        <v>#DIV/0!</v>
      </c>
      <c r="AF90">
        <f t="shared" si="9"/>
        <v>0</v>
      </c>
    </row>
    <row r="91" spans="1:33" x14ac:dyDescent="0.6">
      <c r="A91" t="s">
        <v>167</v>
      </c>
      <c r="B91">
        <v>23</v>
      </c>
      <c r="C91" t="s">
        <v>161</v>
      </c>
      <c r="D91" t="s">
        <v>26</v>
      </c>
      <c r="E91" t="s">
        <v>29</v>
      </c>
      <c r="F91" t="s">
        <v>30</v>
      </c>
      <c r="G91">
        <v>61.76</v>
      </c>
      <c r="H91">
        <v>53.32</v>
      </c>
      <c r="I91">
        <v>11.06</v>
      </c>
      <c r="J91">
        <v>1.5515000000000001</v>
      </c>
      <c r="K91">
        <v>0.3049</v>
      </c>
      <c r="M91">
        <f t="shared" si="5"/>
        <v>-0.3049</v>
      </c>
      <c r="N91" t="s">
        <v>31</v>
      </c>
      <c r="Q91" s="8" t="s">
        <v>30</v>
      </c>
      <c r="R91" s="8">
        <v>0</v>
      </c>
      <c r="S91" s="8">
        <v>0</v>
      </c>
      <c r="T91">
        <v>0</v>
      </c>
      <c r="U91" s="2">
        <v>44244</v>
      </c>
      <c r="V91">
        <v>3</v>
      </c>
      <c r="W91">
        <v>136.25899999999999</v>
      </c>
      <c r="X91">
        <v>148.28</v>
      </c>
      <c r="Y91">
        <v>153.52199999999999</v>
      </c>
      <c r="Z91">
        <f t="shared" ref="Z91:Z102" si="12">AVERAGE(W91:Y91)</f>
        <v>146.02033333333333</v>
      </c>
      <c r="AA91">
        <f t="shared" ref="AA91:AA102" si="13">MIN(W91:Y91)</f>
        <v>136.25899999999999</v>
      </c>
    </row>
    <row r="92" spans="1:33" x14ac:dyDescent="0.6">
      <c r="A92" t="s">
        <v>169</v>
      </c>
      <c r="B92">
        <v>23</v>
      </c>
      <c r="C92" t="s">
        <v>160</v>
      </c>
      <c r="D92" t="s">
        <v>27</v>
      </c>
      <c r="E92" t="s">
        <v>28</v>
      </c>
      <c r="F92" t="s">
        <v>30</v>
      </c>
      <c r="G92">
        <v>65.239999999999995</v>
      </c>
      <c r="H92">
        <v>56.28</v>
      </c>
      <c r="I92">
        <v>11.53</v>
      </c>
      <c r="J92">
        <v>1.9545999999999999</v>
      </c>
      <c r="K92">
        <v>0.26250000000000001</v>
      </c>
      <c r="M92">
        <f t="shared" si="5"/>
        <v>-0.26250000000000001</v>
      </c>
      <c r="N92" t="s">
        <v>31</v>
      </c>
      <c r="Q92" s="8" t="s">
        <v>30</v>
      </c>
      <c r="R92" s="8">
        <v>0</v>
      </c>
      <c r="S92" s="8">
        <v>0</v>
      </c>
      <c r="T92">
        <v>0</v>
      </c>
      <c r="U92" s="2">
        <v>44244</v>
      </c>
      <c r="V92">
        <v>4</v>
      </c>
      <c r="W92">
        <v>82.313999999999993</v>
      </c>
      <c r="X92">
        <v>82.513999999999996</v>
      </c>
      <c r="Y92">
        <v>82.738</v>
      </c>
      <c r="Z92">
        <f t="shared" si="12"/>
        <v>82.521999999999991</v>
      </c>
      <c r="AA92">
        <f t="shared" si="13"/>
        <v>82.313999999999993</v>
      </c>
    </row>
    <row r="93" spans="1:33" x14ac:dyDescent="0.6">
      <c r="A93" t="s">
        <v>171</v>
      </c>
      <c r="B93">
        <v>24</v>
      </c>
      <c r="C93" t="s">
        <v>160</v>
      </c>
      <c r="D93" t="s">
        <v>27</v>
      </c>
      <c r="E93" t="s">
        <v>29</v>
      </c>
      <c r="F93" t="s">
        <v>31</v>
      </c>
      <c r="G93">
        <v>69.92</v>
      </c>
      <c r="H93">
        <v>61.02</v>
      </c>
      <c r="I93">
        <v>13.48</v>
      </c>
      <c r="J93">
        <v>3.0655999999999999</v>
      </c>
      <c r="K93">
        <v>0.26340000000000002</v>
      </c>
      <c r="M93">
        <f t="shared" si="5"/>
        <v>-0.26340000000000002</v>
      </c>
      <c r="N93" t="s">
        <v>31</v>
      </c>
      <c r="Q93" s="8" t="s">
        <v>30</v>
      </c>
      <c r="R93" s="8">
        <v>0</v>
      </c>
      <c r="S93" s="8">
        <v>0</v>
      </c>
      <c r="T93">
        <v>0</v>
      </c>
      <c r="U93" s="2">
        <v>44245</v>
      </c>
      <c r="V93">
        <v>1</v>
      </c>
      <c r="W93">
        <v>149.65600000000001</v>
      </c>
      <c r="X93">
        <v>157.191</v>
      </c>
      <c r="Y93">
        <v>165.64</v>
      </c>
      <c r="Z93">
        <f t="shared" si="12"/>
        <v>157.49566666666666</v>
      </c>
      <c r="AA93">
        <f t="shared" si="13"/>
        <v>149.65600000000001</v>
      </c>
    </row>
    <row r="94" spans="1:33" x14ac:dyDescent="0.6">
      <c r="A94" t="s">
        <v>172</v>
      </c>
      <c r="B94">
        <v>24</v>
      </c>
      <c r="C94" t="s">
        <v>161</v>
      </c>
      <c r="D94" t="s">
        <v>26</v>
      </c>
      <c r="E94" t="s">
        <v>29</v>
      </c>
      <c r="F94" t="s">
        <v>30</v>
      </c>
      <c r="G94">
        <v>62.56</v>
      </c>
      <c r="H94">
        <v>53.07</v>
      </c>
      <c r="I94">
        <v>11.55</v>
      </c>
      <c r="J94">
        <v>1.8097000000000001</v>
      </c>
      <c r="K94">
        <v>0.24779999999999999</v>
      </c>
      <c r="M94">
        <f t="shared" si="5"/>
        <v>-0.24779999999999999</v>
      </c>
      <c r="N94" t="s">
        <v>31</v>
      </c>
      <c r="Q94" s="8" t="s">
        <v>30</v>
      </c>
      <c r="R94" s="8">
        <v>0</v>
      </c>
      <c r="S94" s="8">
        <v>0</v>
      </c>
      <c r="T94">
        <v>0</v>
      </c>
      <c r="U94" s="2">
        <v>44245</v>
      </c>
      <c r="V94">
        <v>2</v>
      </c>
      <c r="W94">
        <v>90.016999999999996</v>
      </c>
      <c r="X94">
        <v>107.295</v>
      </c>
      <c r="Y94">
        <v>111.241</v>
      </c>
      <c r="Z94">
        <f t="shared" si="12"/>
        <v>102.851</v>
      </c>
      <c r="AA94">
        <f t="shared" si="13"/>
        <v>90.016999999999996</v>
      </c>
    </row>
    <row r="95" spans="1:33" x14ac:dyDescent="0.6">
      <c r="A95" t="s">
        <v>174</v>
      </c>
      <c r="B95">
        <v>24</v>
      </c>
      <c r="C95" t="s">
        <v>156</v>
      </c>
      <c r="D95" t="s">
        <v>27</v>
      </c>
      <c r="E95" t="s">
        <v>28</v>
      </c>
      <c r="F95" t="s">
        <v>30</v>
      </c>
      <c r="G95">
        <v>65.12</v>
      </c>
      <c r="H95">
        <v>55.83</v>
      </c>
      <c r="I95">
        <v>12.93</v>
      </c>
      <c r="J95">
        <v>2.3452999999999999</v>
      </c>
      <c r="K95">
        <v>0.26800000000000002</v>
      </c>
      <c r="M95">
        <f t="shared" si="5"/>
        <v>-0.26800000000000002</v>
      </c>
      <c r="N95" t="s">
        <v>30</v>
      </c>
      <c r="Q95" s="8" t="s">
        <v>32</v>
      </c>
      <c r="R95" s="8" t="s">
        <v>32</v>
      </c>
      <c r="S95" s="8">
        <v>0</v>
      </c>
      <c r="T95">
        <v>0</v>
      </c>
      <c r="U95" s="2">
        <v>44245</v>
      </c>
      <c r="V95">
        <v>3</v>
      </c>
      <c r="W95">
        <v>132.86099999999999</v>
      </c>
      <c r="X95">
        <v>138.44200000000001</v>
      </c>
      <c r="Y95">
        <v>147.58500000000001</v>
      </c>
      <c r="Z95">
        <f t="shared" si="12"/>
        <v>139.62933333333334</v>
      </c>
      <c r="AA95">
        <f t="shared" si="13"/>
        <v>132.86099999999999</v>
      </c>
    </row>
    <row r="96" spans="1:33" x14ac:dyDescent="0.6">
      <c r="A96" t="s">
        <v>173</v>
      </c>
      <c r="B96">
        <v>24</v>
      </c>
      <c r="C96" t="s">
        <v>161</v>
      </c>
      <c r="D96" t="s">
        <v>26</v>
      </c>
      <c r="E96" t="s">
        <v>29</v>
      </c>
      <c r="F96" t="s">
        <v>30</v>
      </c>
      <c r="G96">
        <v>59.92</v>
      </c>
      <c r="H96">
        <v>50.51</v>
      </c>
      <c r="I96">
        <v>12.27</v>
      </c>
      <c r="J96">
        <v>1.8232999999999999</v>
      </c>
      <c r="K96">
        <v>0.23669999999999999</v>
      </c>
      <c r="M96">
        <f t="shared" si="5"/>
        <v>-0.23669999999999999</v>
      </c>
      <c r="N96" t="s">
        <v>31</v>
      </c>
      <c r="Q96" s="8" t="s">
        <v>31</v>
      </c>
      <c r="R96" s="8">
        <v>1</v>
      </c>
      <c r="S96">
        <v>8.6999999999999994E-2</v>
      </c>
      <c r="T96">
        <v>1.5699999999999936E-2</v>
      </c>
      <c r="U96" s="2">
        <v>44245</v>
      </c>
      <c r="V96">
        <v>4</v>
      </c>
      <c r="W96">
        <v>91.043000000000006</v>
      </c>
      <c r="X96">
        <v>91.367000000000004</v>
      </c>
      <c r="Y96">
        <v>93.212999999999994</v>
      </c>
      <c r="Z96">
        <f t="shared" si="12"/>
        <v>91.874333333333354</v>
      </c>
      <c r="AA96">
        <f t="shared" si="13"/>
        <v>91.043000000000006</v>
      </c>
    </row>
    <row r="97" spans="1:33" x14ac:dyDescent="0.6">
      <c r="A97" t="s">
        <v>175</v>
      </c>
      <c r="B97">
        <v>25</v>
      </c>
      <c r="C97" t="s">
        <v>161</v>
      </c>
      <c r="D97" t="s">
        <v>26</v>
      </c>
      <c r="E97" t="s">
        <v>29</v>
      </c>
      <c r="F97" t="s">
        <v>31</v>
      </c>
      <c r="G97">
        <v>65.709999999999994</v>
      </c>
      <c r="H97">
        <v>58.33</v>
      </c>
      <c r="I97">
        <v>13.13</v>
      </c>
      <c r="J97">
        <v>2.7936999999999999</v>
      </c>
      <c r="K97">
        <v>0.26090000000000002</v>
      </c>
      <c r="M97">
        <f t="shared" si="5"/>
        <v>-0.26090000000000002</v>
      </c>
      <c r="N97" t="s">
        <v>31</v>
      </c>
      <c r="Q97" s="8" t="s">
        <v>30</v>
      </c>
      <c r="R97" s="8">
        <v>0</v>
      </c>
      <c r="S97" s="8">
        <v>0</v>
      </c>
      <c r="T97">
        <v>0</v>
      </c>
      <c r="U97" s="2">
        <v>44246</v>
      </c>
      <c r="V97">
        <v>1</v>
      </c>
      <c r="W97">
        <v>186.38300000000001</v>
      </c>
      <c r="X97">
        <v>194.28</v>
      </c>
      <c r="Y97">
        <v>206.95500000000001</v>
      </c>
      <c r="Z97">
        <f t="shared" si="12"/>
        <v>195.87266666666667</v>
      </c>
      <c r="AA97">
        <f t="shared" si="13"/>
        <v>186.38300000000001</v>
      </c>
    </row>
    <row r="98" spans="1:33" x14ac:dyDescent="0.6">
      <c r="A98" t="s">
        <v>178</v>
      </c>
      <c r="B98">
        <v>25</v>
      </c>
      <c r="C98" t="s">
        <v>160</v>
      </c>
      <c r="D98" t="s">
        <v>27</v>
      </c>
      <c r="E98" t="s">
        <v>29</v>
      </c>
      <c r="F98" t="s">
        <v>30</v>
      </c>
      <c r="G98">
        <v>65.67</v>
      </c>
      <c r="H98">
        <v>57.67</v>
      </c>
      <c r="I98">
        <v>13.73</v>
      </c>
      <c r="J98">
        <v>2.8496999999999999</v>
      </c>
      <c r="K98">
        <v>0.23530000000000001</v>
      </c>
      <c r="M98">
        <f t="shared" si="5"/>
        <v>-0.23530000000000001</v>
      </c>
      <c r="N98" t="s">
        <v>31</v>
      </c>
      <c r="Q98" s="8" t="s">
        <v>31</v>
      </c>
      <c r="R98" s="8">
        <v>1</v>
      </c>
      <c r="S98">
        <v>0.1178</v>
      </c>
      <c r="T98">
        <v>2.300000000000002E-2</v>
      </c>
      <c r="U98" s="2">
        <v>44246</v>
      </c>
      <c r="V98">
        <v>2</v>
      </c>
      <c r="W98">
        <v>99.457999999999998</v>
      </c>
      <c r="X98">
        <v>110.271</v>
      </c>
      <c r="Y98">
        <v>122.001</v>
      </c>
      <c r="Z98">
        <f t="shared" si="12"/>
        <v>110.57666666666667</v>
      </c>
      <c r="AA98">
        <f t="shared" si="13"/>
        <v>99.457999999999998</v>
      </c>
    </row>
    <row r="99" spans="1:33" x14ac:dyDescent="0.6">
      <c r="A99" t="s">
        <v>176</v>
      </c>
      <c r="B99">
        <v>25</v>
      </c>
      <c r="C99" t="s">
        <v>161</v>
      </c>
      <c r="D99" t="s">
        <v>26</v>
      </c>
      <c r="E99" t="s">
        <v>29</v>
      </c>
      <c r="F99" t="s">
        <v>30</v>
      </c>
      <c r="G99">
        <v>60.56</v>
      </c>
      <c r="H99">
        <v>51.88</v>
      </c>
      <c r="I99">
        <v>11.1</v>
      </c>
      <c r="J99">
        <v>1.6302000000000001</v>
      </c>
      <c r="K99">
        <v>0.2404</v>
      </c>
      <c r="M99">
        <f t="shared" si="5"/>
        <v>-0.2404</v>
      </c>
      <c r="N99" t="s">
        <v>31</v>
      </c>
      <c r="Q99" s="8" t="s">
        <v>31</v>
      </c>
      <c r="R99" s="8">
        <v>1</v>
      </c>
      <c r="S99">
        <v>3.8600000000000002E-2</v>
      </c>
      <c r="T99">
        <v>5.8000000000000274E-3</v>
      </c>
      <c r="U99" s="2">
        <v>44246</v>
      </c>
      <c r="V99">
        <v>3</v>
      </c>
      <c r="W99">
        <v>135.851</v>
      </c>
      <c r="X99">
        <v>137.71700000000001</v>
      </c>
      <c r="Y99">
        <v>144.797</v>
      </c>
      <c r="Z99">
        <f t="shared" si="12"/>
        <v>139.45500000000001</v>
      </c>
      <c r="AA99">
        <f t="shared" si="13"/>
        <v>135.851</v>
      </c>
    </row>
    <row r="100" spans="1:33" x14ac:dyDescent="0.6">
      <c r="A100" t="s">
        <v>177</v>
      </c>
      <c r="B100">
        <v>25</v>
      </c>
      <c r="C100" t="s">
        <v>161</v>
      </c>
      <c r="D100" t="s">
        <v>26</v>
      </c>
      <c r="E100" t="s">
        <v>29</v>
      </c>
      <c r="F100" t="s">
        <v>30</v>
      </c>
      <c r="G100">
        <v>62.34</v>
      </c>
      <c r="H100">
        <v>53.98</v>
      </c>
      <c r="I100">
        <v>10.87</v>
      </c>
      <c r="J100">
        <v>1.6736</v>
      </c>
      <c r="K100">
        <v>0.23350000000000001</v>
      </c>
      <c r="M100">
        <f t="shared" si="5"/>
        <v>-0.23350000000000001</v>
      </c>
      <c r="N100" t="s">
        <v>31</v>
      </c>
      <c r="Q100" s="8" t="s">
        <v>30</v>
      </c>
      <c r="R100" s="8">
        <v>0</v>
      </c>
      <c r="S100" s="8">
        <v>0</v>
      </c>
      <c r="T100">
        <v>0</v>
      </c>
      <c r="U100" s="2">
        <v>44246</v>
      </c>
      <c r="V100">
        <v>4</v>
      </c>
      <c r="W100">
        <v>88</v>
      </c>
      <c r="X100">
        <v>89.111000000000004</v>
      </c>
      <c r="Y100">
        <v>91.177000000000007</v>
      </c>
      <c r="Z100">
        <f t="shared" si="12"/>
        <v>89.429333333333332</v>
      </c>
      <c r="AA100">
        <f t="shared" si="13"/>
        <v>88</v>
      </c>
    </row>
    <row r="101" spans="1:33" x14ac:dyDescent="0.6">
      <c r="A101" t="s">
        <v>179</v>
      </c>
      <c r="B101">
        <v>26</v>
      </c>
      <c r="C101" t="s">
        <v>170</v>
      </c>
      <c r="D101" t="s">
        <v>26</v>
      </c>
      <c r="E101" t="s">
        <v>28</v>
      </c>
      <c r="F101" t="s">
        <v>31</v>
      </c>
      <c r="G101">
        <v>63.12</v>
      </c>
      <c r="H101">
        <v>54.11</v>
      </c>
      <c r="I101">
        <v>13.01</v>
      </c>
      <c r="J101">
        <v>2.0247000000000002</v>
      </c>
      <c r="K101">
        <v>0.21940000000000001</v>
      </c>
      <c r="M101">
        <f t="shared" si="5"/>
        <v>-0.21940000000000001</v>
      </c>
      <c r="N101" t="s">
        <v>31</v>
      </c>
      <c r="Q101" s="8" t="s">
        <v>30</v>
      </c>
      <c r="R101" s="8">
        <v>0</v>
      </c>
      <c r="S101" s="8">
        <v>0</v>
      </c>
      <c r="T101">
        <v>0</v>
      </c>
      <c r="U101" s="2">
        <v>44247</v>
      </c>
      <c r="V101">
        <v>3</v>
      </c>
      <c r="W101">
        <v>172.078</v>
      </c>
      <c r="X101">
        <v>180.04</v>
      </c>
      <c r="Y101">
        <v>184.529</v>
      </c>
      <c r="Z101">
        <f t="shared" si="12"/>
        <v>178.88233333333332</v>
      </c>
      <c r="AA101">
        <f t="shared" si="13"/>
        <v>172.078</v>
      </c>
      <c r="AG101" t="s">
        <v>188</v>
      </c>
    </row>
    <row r="102" spans="1:33" x14ac:dyDescent="0.6">
      <c r="A102" t="s">
        <v>180</v>
      </c>
      <c r="B102">
        <v>26</v>
      </c>
      <c r="C102" t="s">
        <v>161</v>
      </c>
      <c r="D102" t="s">
        <v>26</v>
      </c>
      <c r="E102" t="s">
        <v>29</v>
      </c>
      <c r="F102" t="s">
        <v>30</v>
      </c>
      <c r="G102">
        <v>62.77</v>
      </c>
      <c r="H102">
        <v>53.67</v>
      </c>
      <c r="I102">
        <v>10.59</v>
      </c>
      <c r="J102">
        <v>1.5724</v>
      </c>
      <c r="K102">
        <v>0.2364</v>
      </c>
      <c r="M102">
        <f t="shared" si="5"/>
        <v>-0.2364</v>
      </c>
      <c r="N102" t="s">
        <v>30</v>
      </c>
      <c r="Q102" s="8" t="s">
        <v>32</v>
      </c>
      <c r="R102" s="8" t="s">
        <v>32</v>
      </c>
      <c r="S102" s="8">
        <v>0</v>
      </c>
      <c r="T102">
        <v>0</v>
      </c>
      <c r="U102" s="2">
        <v>44247</v>
      </c>
      <c r="V102">
        <v>4</v>
      </c>
      <c r="W102">
        <v>84.447000000000003</v>
      </c>
      <c r="X102">
        <v>87.772000000000006</v>
      </c>
      <c r="Y102">
        <v>93.355999999999995</v>
      </c>
      <c r="Z102">
        <f t="shared" si="12"/>
        <v>88.524999999999991</v>
      </c>
      <c r="AA102">
        <f t="shared" si="13"/>
        <v>84.447000000000003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704A-C36F-6D41-A0CC-501A98ACC33F}">
  <dimension ref="A1:M23"/>
  <sheetViews>
    <sheetView workbookViewId="0">
      <selection activeCell="F23" sqref="F23"/>
    </sheetView>
  </sheetViews>
  <sheetFormatPr defaultColWidth="10.796875" defaultRowHeight="15.6" x14ac:dyDescent="0.6"/>
  <cols>
    <col min="7" max="7" width="21.84765625" customWidth="1"/>
  </cols>
  <sheetData>
    <row r="1" spans="1:13" x14ac:dyDescent="0.6">
      <c r="A1" t="s">
        <v>133</v>
      </c>
      <c r="B1" t="s">
        <v>136</v>
      </c>
      <c r="C1" t="s">
        <v>7</v>
      </c>
      <c r="D1" t="s">
        <v>134</v>
      </c>
      <c r="E1" t="s">
        <v>135</v>
      </c>
      <c r="F1" t="s">
        <v>10</v>
      </c>
      <c r="G1" t="s">
        <v>153</v>
      </c>
      <c r="H1" t="s">
        <v>189</v>
      </c>
      <c r="I1" t="s">
        <v>190</v>
      </c>
    </row>
    <row r="2" spans="1:13" x14ac:dyDescent="0.6">
      <c r="A2" t="s">
        <v>137</v>
      </c>
      <c r="B2" t="s">
        <v>27</v>
      </c>
      <c r="C2">
        <v>9.4999999999999998E-3</v>
      </c>
      <c r="D2">
        <v>0.98640000000000005</v>
      </c>
      <c r="E2">
        <v>0.98750000000000004</v>
      </c>
      <c r="F2">
        <f>E2-D2</f>
        <v>1.0999999999999899E-3</v>
      </c>
    </row>
    <row r="3" spans="1:13" x14ac:dyDescent="0.6">
      <c r="A3" t="s">
        <v>138</v>
      </c>
      <c r="B3" t="s">
        <v>26</v>
      </c>
      <c r="C3">
        <v>2.4500000000000001E-2</v>
      </c>
      <c r="D3">
        <v>0.98960000000000004</v>
      </c>
      <c r="E3">
        <v>0.99260000000000004</v>
      </c>
      <c r="F3">
        <f t="shared" ref="F3:F23" si="0">E3-D3</f>
        <v>3.0000000000000027E-3</v>
      </c>
    </row>
    <row r="4" spans="1:13" x14ac:dyDescent="0.6">
      <c r="A4" t="s">
        <v>139</v>
      </c>
      <c r="B4" t="s">
        <v>27</v>
      </c>
      <c r="C4">
        <v>4.3E-3</v>
      </c>
      <c r="D4">
        <v>0.99280000000000002</v>
      </c>
      <c r="E4">
        <v>0.9929</v>
      </c>
      <c r="F4">
        <f t="shared" si="0"/>
        <v>9.9999999999988987E-5</v>
      </c>
    </row>
    <row r="5" spans="1:13" x14ac:dyDescent="0.6">
      <c r="A5" s="4" t="s">
        <v>140</v>
      </c>
      <c r="B5" t="s">
        <v>27</v>
      </c>
      <c r="C5">
        <v>9.69E-2</v>
      </c>
      <c r="D5">
        <v>0.99790000000000001</v>
      </c>
      <c r="E5">
        <v>1.0202</v>
      </c>
      <c r="F5">
        <f t="shared" si="0"/>
        <v>2.2299999999999986E-2</v>
      </c>
      <c r="G5" t="s">
        <v>197</v>
      </c>
    </row>
    <row r="6" spans="1:13" x14ac:dyDescent="0.6">
      <c r="A6" s="4" t="s">
        <v>141</v>
      </c>
      <c r="B6" t="s">
        <v>27</v>
      </c>
      <c r="C6">
        <v>0.11</v>
      </c>
      <c r="D6">
        <v>0.99319999999999997</v>
      </c>
      <c r="E6">
        <v>1.0206</v>
      </c>
      <c r="F6">
        <f t="shared" si="0"/>
        <v>2.739999999999998E-2</v>
      </c>
      <c r="G6" t="s">
        <v>197</v>
      </c>
    </row>
    <row r="7" spans="1:13" x14ac:dyDescent="0.6">
      <c r="A7" s="4" t="s">
        <v>142</v>
      </c>
      <c r="B7" t="s">
        <v>26</v>
      </c>
      <c r="C7">
        <v>9.9400000000000002E-2</v>
      </c>
      <c r="D7">
        <v>0.99760000000000004</v>
      </c>
      <c r="E7">
        <v>1.0196000000000001</v>
      </c>
      <c r="F7">
        <f t="shared" si="0"/>
        <v>2.200000000000002E-2</v>
      </c>
      <c r="G7" t="s">
        <v>197</v>
      </c>
    </row>
    <row r="8" spans="1:13" x14ac:dyDescent="0.6">
      <c r="A8" t="s">
        <v>143</v>
      </c>
      <c r="B8" t="s">
        <v>26</v>
      </c>
      <c r="C8">
        <v>7.3300000000000004E-2</v>
      </c>
      <c r="D8">
        <v>0.99239999999999995</v>
      </c>
      <c r="E8">
        <v>1.0085999999999999</v>
      </c>
      <c r="F8">
        <f t="shared" si="0"/>
        <v>1.6199999999999992E-2</v>
      </c>
    </row>
    <row r="9" spans="1:13" x14ac:dyDescent="0.6">
      <c r="A9" t="s">
        <v>144</v>
      </c>
      <c r="B9" t="s">
        <v>26</v>
      </c>
      <c r="C9">
        <v>6.2700000000000006E-2</v>
      </c>
      <c r="D9">
        <v>0.99970000000000003</v>
      </c>
      <c r="E9">
        <v>1.0125999999999999</v>
      </c>
      <c r="F9">
        <f t="shared" si="0"/>
        <v>1.2899999999999912E-2</v>
      </c>
    </row>
    <row r="10" spans="1:13" x14ac:dyDescent="0.6">
      <c r="A10" t="s">
        <v>145</v>
      </c>
      <c r="B10" t="s">
        <v>27</v>
      </c>
      <c r="C10">
        <v>0.2072</v>
      </c>
      <c r="D10">
        <v>0.99219999999999997</v>
      </c>
      <c r="E10">
        <v>1.0528</v>
      </c>
      <c r="F10">
        <f t="shared" si="0"/>
        <v>6.0599999999999987E-2</v>
      </c>
    </row>
    <row r="11" spans="1:13" x14ac:dyDescent="0.6">
      <c r="A11" t="s">
        <v>146</v>
      </c>
      <c r="B11" t="s">
        <v>26</v>
      </c>
      <c r="C11">
        <v>0.12659999999999999</v>
      </c>
      <c r="D11">
        <v>1.0016</v>
      </c>
      <c r="E11">
        <v>1.0371999999999999</v>
      </c>
      <c r="F11">
        <f t="shared" si="0"/>
        <v>3.5599999999999854E-2</v>
      </c>
    </row>
    <row r="12" spans="1:13" x14ac:dyDescent="0.6">
      <c r="A12" t="s">
        <v>147</v>
      </c>
      <c r="B12" t="s">
        <v>26</v>
      </c>
      <c r="C12">
        <v>9.1700000000000004E-2</v>
      </c>
      <c r="D12">
        <v>1.0004999999999999</v>
      </c>
      <c r="E12">
        <v>1.0238</v>
      </c>
      <c r="F12">
        <f t="shared" si="0"/>
        <v>2.3300000000000098E-2</v>
      </c>
    </row>
    <row r="13" spans="1:13" x14ac:dyDescent="0.6">
      <c r="A13" t="s">
        <v>148</v>
      </c>
      <c r="B13" t="s">
        <v>26</v>
      </c>
      <c r="C13">
        <v>4.9399999999999999E-2</v>
      </c>
      <c r="D13">
        <v>0.99329999999999996</v>
      </c>
      <c r="E13">
        <v>1.0024999999999999</v>
      </c>
      <c r="F13">
        <f t="shared" si="0"/>
        <v>9.199999999999986E-3</v>
      </c>
    </row>
    <row r="14" spans="1:13" x14ac:dyDescent="0.6">
      <c r="A14" t="s">
        <v>152</v>
      </c>
      <c r="B14" t="s">
        <v>27</v>
      </c>
      <c r="C14">
        <v>0.2636</v>
      </c>
      <c r="D14">
        <v>0.99060000000000004</v>
      </c>
      <c r="E14">
        <v>1.0717000000000001</v>
      </c>
      <c r="F14">
        <f t="shared" si="0"/>
        <v>8.1100000000000061E-2</v>
      </c>
    </row>
    <row r="15" spans="1:13" x14ac:dyDescent="0.6">
      <c r="A15" t="s">
        <v>149</v>
      </c>
      <c r="B15" t="s">
        <v>27</v>
      </c>
      <c r="C15">
        <v>0.29110000000000003</v>
      </c>
      <c r="D15">
        <v>0.99480000000000002</v>
      </c>
      <c r="E15">
        <v>1.0888</v>
      </c>
      <c r="F15">
        <f t="shared" si="0"/>
        <v>9.3999999999999972E-2</v>
      </c>
    </row>
    <row r="16" spans="1:13" x14ac:dyDescent="0.6">
      <c r="A16" t="s">
        <v>150</v>
      </c>
      <c r="B16" t="s">
        <v>26</v>
      </c>
      <c r="C16">
        <v>0.1234</v>
      </c>
      <c r="D16">
        <v>0.99819999999999998</v>
      </c>
      <c r="E16">
        <v>1.0328999999999999</v>
      </c>
      <c r="F16">
        <f t="shared" si="0"/>
        <v>3.4699999999999953E-2</v>
      </c>
      <c r="K16" t="s">
        <v>195</v>
      </c>
      <c r="M16" t="s">
        <v>196</v>
      </c>
    </row>
    <row r="17" spans="1:13" x14ac:dyDescent="0.6">
      <c r="A17" t="s">
        <v>151</v>
      </c>
      <c r="B17" t="s">
        <v>26</v>
      </c>
      <c r="C17">
        <v>0.12859999999999999</v>
      </c>
      <c r="D17">
        <v>0.99229999999999996</v>
      </c>
      <c r="E17">
        <v>1.0295000000000001</v>
      </c>
      <c r="F17">
        <f t="shared" si="0"/>
        <v>3.7200000000000122E-2</v>
      </c>
      <c r="H17" t="s">
        <v>194</v>
      </c>
      <c r="I17" t="s">
        <v>192</v>
      </c>
      <c r="K17" t="s">
        <v>193</v>
      </c>
      <c r="M17" t="s">
        <v>193</v>
      </c>
    </row>
    <row r="18" spans="1:13" x14ac:dyDescent="0.6">
      <c r="A18" t="s">
        <v>181</v>
      </c>
      <c r="B18" t="s">
        <v>26</v>
      </c>
      <c r="C18">
        <v>3.4500000000000003E-2</v>
      </c>
      <c r="D18">
        <v>0.99860000000000004</v>
      </c>
      <c r="E18">
        <v>1.0036</v>
      </c>
      <c r="F18">
        <f t="shared" si="0"/>
        <v>5.0000000000000044E-3</v>
      </c>
      <c r="H18" s="5">
        <f>4-C18</f>
        <v>3.9655</v>
      </c>
      <c r="I18" t="s">
        <v>191</v>
      </c>
    </row>
    <row r="19" spans="1:13" x14ac:dyDescent="0.6">
      <c r="A19" t="s">
        <v>182</v>
      </c>
      <c r="B19" t="s">
        <v>27</v>
      </c>
      <c r="C19">
        <v>0.20549999999999999</v>
      </c>
      <c r="D19">
        <v>0.98960000000000004</v>
      </c>
      <c r="E19">
        <v>1.0309999999999999</v>
      </c>
      <c r="F19">
        <f t="shared" si="0"/>
        <v>4.1399999999999881E-2</v>
      </c>
      <c r="H19">
        <f>4-C19</f>
        <v>3.7945000000000002</v>
      </c>
      <c r="I19" s="4">
        <v>-31.12482</v>
      </c>
      <c r="J19" s="5"/>
      <c r="K19">
        <v>-21.132210000000001</v>
      </c>
      <c r="L19" s="5"/>
      <c r="M19">
        <v>-10.888669999999999</v>
      </c>
    </row>
    <row r="20" spans="1:13" x14ac:dyDescent="0.6">
      <c r="A20" t="s">
        <v>183</v>
      </c>
      <c r="B20" t="s">
        <v>26</v>
      </c>
      <c r="C20">
        <v>3.5700000000000003E-2</v>
      </c>
      <c r="D20">
        <v>0.99880000000000002</v>
      </c>
      <c r="E20">
        <v>1.0036</v>
      </c>
      <c r="F20">
        <f t="shared" si="0"/>
        <v>4.8000000000000265E-3</v>
      </c>
      <c r="H20">
        <f t="shared" ref="H20:H23" si="1">4-C20</f>
        <v>3.9643000000000002</v>
      </c>
      <c r="I20" s="4">
        <v>-90.23648</v>
      </c>
      <c r="J20" s="5"/>
      <c r="K20">
        <v>-104.8327</v>
      </c>
      <c r="L20" s="5"/>
      <c r="M20">
        <v>-228.75880000000001</v>
      </c>
    </row>
    <row r="21" spans="1:13" x14ac:dyDescent="0.6">
      <c r="A21" t="s">
        <v>184</v>
      </c>
      <c r="B21" t="s">
        <v>26</v>
      </c>
      <c r="C21">
        <v>8.6999999999999994E-2</v>
      </c>
      <c r="D21">
        <v>0.99329999999999996</v>
      </c>
      <c r="E21">
        <v>1.0089999999999999</v>
      </c>
      <c r="F21">
        <f t="shared" si="0"/>
        <v>1.5699999999999936E-2</v>
      </c>
      <c r="H21">
        <f t="shared" si="1"/>
        <v>3.9129999999999998</v>
      </c>
      <c r="I21" s="4">
        <v>-22.060970000000001</v>
      </c>
      <c r="J21" s="5"/>
      <c r="K21">
        <v>-30.449100000000001</v>
      </c>
    </row>
    <row r="22" spans="1:13" x14ac:dyDescent="0.6">
      <c r="A22" t="s">
        <v>185</v>
      </c>
      <c r="B22" t="s">
        <v>27</v>
      </c>
      <c r="C22">
        <v>0.1178</v>
      </c>
      <c r="D22">
        <v>0.99299999999999999</v>
      </c>
      <c r="E22">
        <v>1.016</v>
      </c>
      <c r="F22">
        <f t="shared" si="0"/>
        <v>2.300000000000002E-2</v>
      </c>
      <c r="H22">
        <f t="shared" si="1"/>
        <v>3.8822000000000001</v>
      </c>
      <c r="I22" s="4">
        <v>-31.41095</v>
      </c>
      <c r="J22" s="5"/>
      <c r="K22">
        <v>-55.312449999999998</v>
      </c>
    </row>
    <row r="23" spans="1:13" x14ac:dyDescent="0.6">
      <c r="A23" t="s">
        <v>186</v>
      </c>
      <c r="B23" t="s">
        <v>26</v>
      </c>
      <c r="C23">
        <v>3.8600000000000002E-2</v>
      </c>
      <c r="D23">
        <v>0.99080000000000001</v>
      </c>
      <c r="E23">
        <v>0.99660000000000004</v>
      </c>
      <c r="F23">
        <f t="shared" si="0"/>
        <v>5.8000000000000274E-3</v>
      </c>
      <c r="H23">
        <f t="shared" si="1"/>
        <v>3.9613999999999998</v>
      </c>
      <c r="I23" s="4">
        <v>-6.6833270000000002</v>
      </c>
      <c r="J23" s="5"/>
      <c r="K23">
        <v>-76.859279999999998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</vt:lpstr>
      <vt:lpstr>Worms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Danielle Claar</cp:lastModifiedBy>
  <dcterms:created xsi:type="dcterms:W3CDTF">2020-10-02T20:46:31Z</dcterms:created>
  <dcterms:modified xsi:type="dcterms:W3CDTF">2021-06-01T19:24:31Z</dcterms:modified>
</cp:coreProperties>
</file>