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woo0005/Documents/"/>
    </mc:Choice>
  </mc:AlternateContent>
  <bookViews>
    <workbookView xWindow="6880" yWindow="480" windowWidth="27360" windowHeight="14800" tabRatio="500"/>
  </bookViews>
  <sheets>
    <sheet name="Table 3-S3" sheetId="3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3" i="3" l="1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AY13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Z9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AY9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Z5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AY5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</calcChain>
</file>

<file path=xl/sharedStrings.xml><?xml version="1.0" encoding="utf-8"?>
<sst xmlns="http://schemas.openxmlformats.org/spreadsheetml/2006/main" count="74" uniqueCount="64">
  <si>
    <t>426A1</t>
  </si>
  <si>
    <t>426A3</t>
  </si>
  <si>
    <t>426B3</t>
  </si>
  <si>
    <t>426C1</t>
  </si>
  <si>
    <t>426C3</t>
  </si>
  <si>
    <t>426D3</t>
  </si>
  <si>
    <t>426F4</t>
  </si>
  <si>
    <t>426F5</t>
  </si>
  <si>
    <t>426F6</t>
  </si>
  <si>
    <t>428F1</t>
  </si>
  <si>
    <t>428G1</t>
  </si>
  <si>
    <t>428G4</t>
  </si>
  <si>
    <t>428G5</t>
  </si>
  <si>
    <t>428G6</t>
  </si>
  <si>
    <t>428H1</t>
  </si>
  <si>
    <t>428H2</t>
  </si>
  <si>
    <t>428H4</t>
  </si>
  <si>
    <t>428H5</t>
  </si>
  <si>
    <t>428H6</t>
  </si>
  <si>
    <t>MCA1</t>
  </si>
  <si>
    <t>MCA2</t>
  </si>
  <si>
    <t>MCB2</t>
  </si>
  <si>
    <t>MCB3</t>
  </si>
  <si>
    <t>MCC2</t>
  </si>
  <si>
    <t>MCD3</t>
  </si>
  <si>
    <t>MCE2</t>
  </si>
  <si>
    <t>MCE3</t>
  </si>
  <si>
    <t>MCE4</t>
  </si>
  <si>
    <t>MCE5</t>
  </si>
  <si>
    <t>MCE6</t>
  </si>
  <si>
    <t>MCF1</t>
  </si>
  <si>
    <t>MCF4</t>
  </si>
  <si>
    <t>MCF5</t>
  </si>
  <si>
    <t>MCF6</t>
  </si>
  <si>
    <t>MCG3</t>
  </si>
  <si>
    <t>MCG4</t>
  </si>
  <si>
    <t>MCG5</t>
  </si>
  <si>
    <t>MCG6</t>
  </si>
  <si>
    <t>MCH1</t>
  </si>
  <si>
    <t>MCH3</t>
  </si>
  <si>
    <t>MCH4</t>
  </si>
  <si>
    <t>MCH5</t>
  </si>
  <si>
    <t>MCH6</t>
  </si>
  <si>
    <t>S426E4</t>
  </si>
  <si>
    <t>S426E5</t>
  </si>
  <si>
    <t>S426E6</t>
  </si>
  <si>
    <t>S428E2</t>
  </si>
  <si>
    <t>S428E3</t>
  </si>
  <si>
    <r>
      <t xml:space="preserve">Table 3-S3. </t>
    </r>
    <r>
      <rPr>
        <b/>
        <sz val="16"/>
        <color theme="1"/>
        <rFont val="Times New Roman"/>
        <family val="1"/>
      </rPr>
      <t xml:space="preserve">Core genome p-distance from recipient to donor and evolved strains compared between the Foundational to Expanded HGT sets for HGT-derived variants at 1% and above, 50% and above, and 80% and above. </t>
    </r>
    <r>
      <rPr>
        <sz val="16"/>
        <color theme="1"/>
        <rFont val="Times New Roman"/>
        <family val="1"/>
      </rPr>
      <t xml:space="preserve">Calculations performed as described in </t>
    </r>
    <r>
      <rPr>
        <b/>
        <sz val="16"/>
        <color theme="1"/>
        <rFont val="Times New Roman"/>
        <family val="1"/>
      </rPr>
      <t>3.3 Materials and Methods</t>
    </r>
    <r>
      <rPr>
        <sz val="16"/>
        <color theme="1"/>
        <rFont val="Times New Roman"/>
        <family val="1"/>
      </rPr>
      <t>. Colours correspond to experimental treatment.</t>
    </r>
  </si>
  <si>
    <t>Data set</t>
  </si>
  <si>
    <t>Distance</t>
  </si>
  <si>
    <t>CH426</t>
  </si>
  <si>
    <t>CH428</t>
  </si>
  <si>
    <t>1%+ Foundational</t>
  </si>
  <si>
    <t>Core nucleotide p to P12</t>
  </si>
  <si>
    <t>1%+ Expanded</t>
  </si>
  <si>
    <t>Normalisation factor</t>
  </si>
  <si>
    <t>1%+ Expanded normalised by donor to P12</t>
  </si>
  <si>
    <t>50%+ Foundational</t>
  </si>
  <si>
    <t>50%+ Expanded</t>
  </si>
  <si>
    <t>50%+ Expanded normalised by donor to P12</t>
  </si>
  <si>
    <t>80%+ Foundational</t>
  </si>
  <si>
    <t>80%+ Expanded</t>
  </si>
  <si>
    <t>80%+ Expanded normalised by donor to 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</si>
</sst>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Avenir Book"/>
      <family val="2"/>
    </font>
    <font>
      <b/>
      <sz val="12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sz val="10"/>
      <name val="Avenir Book"/>
      <family val="2"/>
    </font>
    <font>
      <sz val="10"/>
      <color theme="1"/>
      <name val="Avenir Book"/>
      <family val="2"/>
    </font>
    <font>
      <sz val="10"/>
      <color theme="1"/>
      <name val="Calibri"/>
      <family val="2"/>
      <scheme val="minor"/>
    </font>
    <font>
      <b/>
      <sz val="10"/>
      <name val="Avenir Book"/>
      <family val="2"/>
    </font>
    <font>
      <b/>
      <sz val="10"/>
      <color theme="1"/>
      <name val="Avenir Book"/>
      <family val="2"/>
    </font>
    <font>
      <sz val="10"/>
      <color rgb="FF000000"/>
      <name val="Avenir Book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AB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4B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6" fillId="0" borderId="0" xfId="0" applyFont="1"/>
    <xf numFmtId="0" fontId="7" fillId="0" borderId="5" xfId="0" applyFont="1" applyBorder="1"/>
    <xf numFmtId="0" fontId="8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9" fillId="0" borderId="0" xfId="0" applyFont="1"/>
    <xf numFmtId="0" fontId="7" fillId="0" borderId="9" xfId="0" applyFont="1" applyBorder="1"/>
    <xf numFmtId="0" fontId="8" fillId="0" borderId="10" xfId="0" applyFont="1" applyBorder="1"/>
    <xf numFmtId="0" fontId="7" fillId="0" borderId="0" xfId="0" applyFont="1" applyBorder="1"/>
    <xf numFmtId="0" fontId="7" fillId="0" borderId="11" xfId="0" applyFont="1" applyBorder="1"/>
    <xf numFmtId="0" fontId="8" fillId="12" borderId="10" xfId="0" applyFont="1" applyFill="1" applyBorder="1"/>
    <xf numFmtId="0" fontId="7" fillId="12" borderId="0" xfId="0" applyFont="1" applyFill="1" applyBorder="1"/>
    <xf numFmtId="0" fontId="10" fillId="0" borderId="0" xfId="0" applyFont="1" applyBorder="1"/>
    <xf numFmtId="0" fontId="10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4" xfId="0" applyFont="1" applyFill="1" applyBorder="1"/>
    <xf numFmtId="0" fontId="8" fillId="12" borderId="14" xfId="0" applyFont="1" applyFill="1" applyBorder="1"/>
    <xf numFmtId="0" fontId="8" fillId="12" borderId="15" xfId="0" applyFont="1" applyFill="1" applyBorder="1"/>
    <xf numFmtId="0" fontId="8" fillId="0" borderId="8" xfId="0" applyFont="1" applyBorder="1"/>
    <xf numFmtId="0" fontId="8" fillId="12" borderId="0" xfId="0" applyFont="1" applyFill="1" applyBorder="1"/>
    <xf numFmtId="0" fontId="11" fillId="0" borderId="0" xfId="0" applyFont="1" applyBorder="1"/>
    <xf numFmtId="0" fontId="11" fillId="0" borderId="11" xfId="0" applyFont="1" applyBorder="1"/>
    <xf numFmtId="0" fontId="12" fillId="0" borderId="14" xfId="0" applyFont="1" applyBorder="1"/>
    <xf numFmtId="0" fontId="13" fillId="0" borderId="0" xfId="0" applyFont="1"/>
  </cellXfs>
  <cellStyles count="1">
    <cellStyle name="Normal" xfId="0" builtinId="0"/>
  </cellStyles>
  <dxfs count="55"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Book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Book"/>
        <scheme val="none"/>
      </font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venir Boo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scheme val="none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2:AZ14" totalsRowShown="0" headerRowDxfId="54" dataDxfId="53" headerRowBorderDxfId="52">
  <autoFilter ref="A2:AZ14"/>
  <tableColumns count="52">
    <tableColumn id="1" name="Data set" dataDxfId="51"/>
    <tableColumn id="2" name="Distance" dataDxfId="50"/>
    <tableColumn id="3" name="426A1" dataDxfId="49"/>
    <tableColumn id="4" name="426A3" dataDxfId="48"/>
    <tableColumn id="5" name="426B3" dataDxfId="47"/>
    <tableColumn id="6" name="426C1" dataDxfId="46"/>
    <tableColumn id="7" name="426C3" dataDxfId="45"/>
    <tableColumn id="8" name="426D3" dataDxfId="44"/>
    <tableColumn id="9" name="MCA1" dataDxfId="43"/>
    <tableColumn id="10" name="MCA2" dataDxfId="42"/>
    <tableColumn id="11" name="MCB2" dataDxfId="41"/>
    <tableColumn id="12" name="MCB3" dataDxfId="40"/>
    <tableColumn id="13" name="MCC2" dataDxfId="39"/>
    <tableColumn id="14" name="MCD3" dataDxfId="38"/>
    <tableColumn id="15" name="426F4" dataDxfId="37"/>
    <tableColumn id="16" name="426F5" dataDxfId="36"/>
    <tableColumn id="17" name="426F6" dataDxfId="35"/>
    <tableColumn id="18" name="S426E4" dataDxfId="34"/>
    <tableColumn id="19" name="S426E5" dataDxfId="33"/>
    <tableColumn id="20" name="S426E6" dataDxfId="32"/>
    <tableColumn id="21" name="MCE4" dataDxfId="31"/>
    <tableColumn id="22" name="MCE5" dataDxfId="30"/>
    <tableColumn id="23" name="MCE6" dataDxfId="29"/>
    <tableColumn id="24" name="MCF4" dataDxfId="28"/>
    <tableColumn id="25" name="MCF5" dataDxfId="27"/>
    <tableColumn id="26" name="MCF6" dataDxfId="26"/>
    <tableColumn id="27" name="428F1" dataDxfId="25"/>
    <tableColumn id="28" name="428G1" dataDxfId="24"/>
    <tableColumn id="29" name="428H1" dataDxfId="23"/>
    <tableColumn id="30" name="428H2" dataDxfId="22"/>
    <tableColumn id="31" name="S428E2" dataDxfId="21"/>
    <tableColumn id="32" name="S428E3" dataDxfId="20"/>
    <tableColumn id="33" name="MCE2" dataDxfId="19"/>
    <tableColumn id="34" name="MCE3" dataDxfId="18"/>
    <tableColumn id="35" name="MCF1" dataDxfId="17"/>
    <tableColumn id="36" name="MCG3" dataDxfId="16"/>
    <tableColumn id="37" name="MCH1" dataDxfId="15"/>
    <tableColumn id="38" name="MCH3" dataDxfId="14"/>
    <tableColumn id="39" name="428G4" dataDxfId="13"/>
    <tableColumn id="40" name="428G5" dataDxfId="12"/>
    <tableColumn id="41" name="428G6" dataDxfId="11"/>
    <tableColumn id="42" name="428H4" dataDxfId="10"/>
    <tableColumn id="43" name="428H5" dataDxfId="9"/>
    <tableColumn id="44" name="428H6" dataDxfId="8"/>
    <tableColumn id="45" name="MCG4" dataDxfId="7"/>
    <tableColumn id="46" name="MCG5" dataDxfId="6"/>
    <tableColumn id="47" name="MCG6" dataDxfId="5"/>
    <tableColumn id="48" name="MCH4" dataDxfId="4"/>
    <tableColumn id="49" name="MCH5" dataDxfId="3"/>
    <tableColumn id="50" name="MCH6" dataDxfId="2"/>
    <tableColumn id="51" name="CH426" dataDxfId="1"/>
    <tableColumn id="52" name="CH42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"/>
  <sheetViews>
    <sheetView tabSelected="1" zoomScale="90" zoomScaleNormal="90" workbookViewId="0">
      <selection activeCell="A7" sqref="A7"/>
    </sheetView>
  </sheetViews>
  <sheetFormatPr baseColWidth="10" defaultRowHeight="16" x14ac:dyDescent="0.2"/>
  <cols>
    <col min="1" max="1" width="42.1640625" bestFit="1" customWidth="1"/>
    <col min="2" max="2" width="24" bestFit="1" customWidth="1"/>
    <col min="3" max="5" width="14.1640625" bestFit="1" customWidth="1"/>
    <col min="6" max="8" width="14.33203125" bestFit="1" customWidth="1"/>
    <col min="9" max="12" width="14" bestFit="1" customWidth="1"/>
    <col min="13" max="14" width="14.1640625" bestFit="1" customWidth="1"/>
    <col min="15" max="17" width="14" bestFit="1" customWidth="1"/>
    <col min="18" max="20" width="15.33203125" bestFit="1" customWidth="1"/>
    <col min="21" max="23" width="13.83203125" bestFit="1" customWidth="1"/>
    <col min="24" max="24" width="14" bestFit="1" customWidth="1"/>
    <col min="25" max="26" width="13.83203125" bestFit="1" customWidth="1"/>
    <col min="27" max="27" width="14" bestFit="1" customWidth="1"/>
    <col min="28" max="28" width="14.6640625" bestFit="1" customWidth="1"/>
    <col min="29" max="30" width="14.33203125" bestFit="1" customWidth="1"/>
    <col min="31" max="32" width="15.33203125" bestFit="1" customWidth="1"/>
    <col min="33" max="35" width="13.83203125" bestFit="1" customWidth="1"/>
    <col min="36" max="36" width="14.33203125" bestFit="1" customWidth="1"/>
    <col min="37" max="38" width="14.1640625" bestFit="1" customWidth="1"/>
    <col min="39" max="41" width="14.6640625" bestFit="1" customWidth="1"/>
    <col min="42" max="47" width="14.33203125" bestFit="1" customWidth="1"/>
    <col min="48" max="50" width="14.1640625" bestFit="1" customWidth="1"/>
    <col min="51" max="52" width="14.83203125" bestFit="1" customWidth="1"/>
  </cols>
  <sheetData>
    <row r="1" spans="1:52" s="1" customFormat="1" ht="20" x14ac:dyDescent="0.2">
      <c r="A1" s="1" t="s">
        <v>48</v>
      </c>
    </row>
    <row r="2" spans="1:52" s="14" customFormat="1" ht="17" x14ac:dyDescent="0.25">
      <c r="A2" s="2" t="s">
        <v>49</v>
      </c>
      <c r="B2" s="3" t="s">
        <v>50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23</v>
      </c>
      <c r="N2" s="5" t="s">
        <v>24</v>
      </c>
      <c r="O2" s="6" t="s">
        <v>6</v>
      </c>
      <c r="P2" s="6" t="s">
        <v>7</v>
      </c>
      <c r="Q2" s="6" t="s">
        <v>8</v>
      </c>
      <c r="R2" s="6" t="s">
        <v>43</v>
      </c>
      <c r="S2" s="6" t="s">
        <v>44</v>
      </c>
      <c r="T2" s="6" t="s">
        <v>45</v>
      </c>
      <c r="U2" s="7" t="s">
        <v>27</v>
      </c>
      <c r="V2" s="7" t="s">
        <v>28</v>
      </c>
      <c r="W2" s="7" t="s">
        <v>29</v>
      </c>
      <c r="X2" s="7" t="s">
        <v>31</v>
      </c>
      <c r="Y2" s="7" t="s">
        <v>32</v>
      </c>
      <c r="Z2" s="7" t="s">
        <v>33</v>
      </c>
      <c r="AA2" s="8" t="s">
        <v>9</v>
      </c>
      <c r="AB2" s="8" t="s">
        <v>10</v>
      </c>
      <c r="AC2" s="8" t="s">
        <v>14</v>
      </c>
      <c r="AD2" s="8" t="s">
        <v>15</v>
      </c>
      <c r="AE2" s="8" t="s">
        <v>46</v>
      </c>
      <c r="AF2" s="8" t="s">
        <v>47</v>
      </c>
      <c r="AG2" s="9" t="s">
        <v>25</v>
      </c>
      <c r="AH2" s="9" t="s">
        <v>26</v>
      </c>
      <c r="AI2" s="9" t="s">
        <v>30</v>
      </c>
      <c r="AJ2" s="9" t="s">
        <v>34</v>
      </c>
      <c r="AK2" s="9" t="s">
        <v>38</v>
      </c>
      <c r="AL2" s="9" t="s">
        <v>39</v>
      </c>
      <c r="AM2" s="10" t="s">
        <v>11</v>
      </c>
      <c r="AN2" s="10" t="s">
        <v>12</v>
      </c>
      <c r="AO2" s="10" t="s">
        <v>13</v>
      </c>
      <c r="AP2" s="10" t="s">
        <v>16</v>
      </c>
      <c r="AQ2" s="10" t="s">
        <v>17</v>
      </c>
      <c r="AR2" s="10" t="s">
        <v>18</v>
      </c>
      <c r="AS2" s="11" t="s">
        <v>35</v>
      </c>
      <c r="AT2" s="11" t="s">
        <v>36</v>
      </c>
      <c r="AU2" s="11" t="s">
        <v>37</v>
      </c>
      <c r="AV2" s="11" t="s">
        <v>40</v>
      </c>
      <c r="AW2" s="11" t="s">
        <v>41</v>
      </c>
      <c r="AX2" s="11" t="s">
        <v>42</v>
      </c>
      <c r="AY2" s="12" t="s">
        <v>51</v>
      </c>
      <c r="AZ2" s="13" t="s">
        <v>52</v>
      </c>
    </row>
    <row r="3" spans="1:52" s="19" customFormat="1" ht="15" x14ac:dyDescent="0.25">
      <c r="A3" s="15" t="s">
        <v>53</v>
      </c>
      <c r="B3" s="16" t="s">
        <v>54</v>
      </c>
      <c r="C3" s="17">
        <v>2.2154000000000002E-3</v>
      </c>
      <c r="D3" s="17">
        <v>2.8717E-3</v>
      </c>
      <c r="E3" s="17">
        <v>1.0302E-3</v>
      </c>
      <c r="F3" s="17">
        <v>2.0888999999999999E-3</v>
      </c>
      <c r="G3" s="17">
        <v>2.1581999999999999E-3</v>
      </c>
      <c r="H3" s="17">
        <v>1.4732E-3</v>
      </c>
      <c r="I3" s="17">
        <v>2.7317000000000001E-3</v>
      </c>
      <c r="J3" s="17">
        <v>3.0240000000000002E-3</v>
      </c>
      <c r="K3" s="17">
        <v>1.2019000000000001E-3</v>
      </c>
      <c r="L3" s="17">
        <v>3.0213000000000002E-3</v>
      </c>
      <c r="M3" s="17">
        <v>1.9624999999999998E-3</v>
      </c>
      <c r="N3" s="17">
        <v>1.9468E-3</v>
      </c>
      <c r="O3" s="17">
        <v>6.2415999999999999E-3</v>
      </c>
      <c r="P3" s="17">
        <v>4.0119999999999999E-3</v>
      </c>
      <c r="Q3" s="17">
        <v>5.2988000000000002E-3</v>
      </c>
      <c r="R3" s="17">
        <v>2.4646E-3</v>
      </c>
      <c r="S3" s="17">
        <v>2.2569000000000001E-3</v>
      </c>
      <c r="T3" s="17">
        <v>1.4714000000000001E-3</v>
      </c>
      <c r="U3" s="17">
        <v>4.2065000000000002E-3</v>
      </c>
      <c r="V3" s="17">
        <v>4.4501999999999996E-3</v>
      </c>
      <c r="W3" s="17">
        <v>4.1609000000000004E-3</v>
      </c>
      <c r="X3" s="17">
        <v>5.8589999999999996E-3</v>
      </c>
      <c r="Y3" s="17">
        <v>4.0304E-3</v>
      </c>
      <c r="Z3" s="17">
        <v>4.6007000000000001E-3</v>
      </c>
      <c r="AA3" s="17">
        <v>4.5028000000000004E-3</v>
      </c>
      <c r="AB3" s="17">
        <v>3.8549999999999999E-3</v>
      </c>
      <c r="AC3" s="17">
        <v>4.0856E-3</v>
      </c>
      <c r="AD3" s="17">
        <v>2.6633E-3</v>
      </c>
      <c r="AE3" s="17">
        <v>3.9411999999999997E-3</v>
      </c>
      <c r="AF3" s="17">
        <v>2.0788E-3</v>
      </c>
      <c r="AG3" s="17">
        <v>4.2039E-3</v>
      </c>
      <c r="AH3" s="17">
        <v>5.2034000000000004E-3</v>
      </c>
      <c r="AI3" s="17">
        <v>4.6080000000000001E-3</v>
      </c>
      <c r="AJ3" s="17">
        <v>2.0344999999999999E-3</v>
      </c>
      <c r="AK3" s="17">
        <v>3.2659E-3</v>
      </c>
      <c r="AL3" s="17">
        <v>2.4036999999999999E-3</v>
      </c>
      <c r="AM3" s="17">
        <v>5.7591999999999999E-3</v>
      </c>
      <c r="AN3" s="17">
        <v>7.0875E-3</v>
      </c>
      <c r="AO3" s="17">
        <v>7.3413000000000003E-3</v>
      </c>
      <c r="AP3" s="17">
        <v>5.3188999999999997E-3</v>
      </c>
      <c r="AQ3" s="17">
        <v>4.1476000000000004E-3</v>
      </c>
      <c r="AR3" s="17">
        <v>7.4660999999999998E-3</v>
      </c>
      <c r="AS3" s="17">
        <v>7.1377000000000003E-3</v>
      </c>
      <c r="AT3" s="17">
        <v>3.6535999999999999E-3</v>
      </c>
      <c r="AU3" s="17">
        <v>2.9911E-3</v>
      </c>
      <c r="AV3" s="17">
        <v>5.9141000000000003E-3</v>
      </c>
      <c r="AW3" s="17">
        <v>7.0539000000000001E-3</v>
      </c>
      <c r="AX3" s="17">
        <v>5.1209000000000003E-3</v>
      </c>
      <c r="AY3" s="17">
        <v>3.6035600000000001E-2</v>
      </c>
      <c r="AZ3" s="18">
        <v>4.0545400000000002E-2</v>
      </c>
    </row>
    <row r="4" spans="1:52" s="19" customFormat="1" ht="15" x14ac:dyDescent="0.25">
      <c r="A4" s="20" t="s">
        <v>55</v>
      </c>
      <c r="B4" s="21" t="s">
        <v>54</v>
      </c>
      <c r="C4" s="22">
        <v>2.4999000000000002E-3</v>
      </c>
      <c r="D4" s="22">
        <v>3.2878999999999999E-3</v>
      </c>
      <c r="E4" s="22">
        <v>1.5223000000000001E-3</v>
      </c>
      <c r="F4" s="22">
        <v>2.3199000000000002E-3</v>
      </c>
      <c r="G4" s="22">
        <v>2.4697999999999999E-3</v>
      </c>
      <c r="H4" s="22">
        <v>1.8067999999999999E-3</v>
      </c>
      <c r="I4" s="22">
        <v>2.9629000000000001E-3</v>
      </c>
      <c r="J4" s="22">
        <v>3.7057000000000001E-3</v>
      </c>
      <c r="K4" s="22">
        <v>1.4219E-3</v>
      </c>
      <c r="L4" s="22">
        <v>3.7977000000000002E-3</v>
      </c>
      <c r="M4" s="22">
        <v>2.2360000000000001E-3</v>
      </c>
      <c r="N4" s="22">
        <v>2.4867000000000001E-3</v>
      </c>
      <c r="O4" s="22">
        <v>7.5801000000000002E-3</v>
      </c>
      <c r="P4" s="22">
        <v>4.6958E-3</v>
      </c>
      <c r="Q4" s="22">
        <v>6.4919000000000001E-3</v>
      </c>
      <c r="R4" s="22">
        <v>6.2243999999999997E-3</v>
      </c>
      <c r="S4" s="22">
        <v>5.3952000000000002E-3</v>
      </c>
      <c r="T4" s="22">
        <v>3.2924E-3</v>
      </c>
      <c r="U4" s="22">
        <v>5.1105999999999999E-3</v>
      </c>
      <c r="V4" s="22">
        <v>5.6112999999999996E-3</v>
      </c>
      <c r="W4" s="22">
        <v>4.8988E-3</v>
      </c>
      <c r="X4" s="22">
        <v>6.8310999999999997E-3</v>
      </c>
      <c r="Y4" s="22">
        <v>5.4057000000000003E-3</v>
      </c>
      <c r="Z4" s="22">
        <v>5.8951000000000003E-3</v>
      </c>
      <c r="AA4" s="22">
        <v>5.5407E-3</v>
      </c>
      <c r="AB4" s="22">
        <v>5.4434000000000001E-3</v>
      </c>
      <c r="AC4" s="22">
        <v>5.4355999999999996E-3</v>
      </c>
      <c r="AD4" s="22">
        <v>3.2916E-3</v>
      </c>
      <c r="AE4" s="22">
        <v>5.5548000000000004E-3</v>
      </c>
      <c r="AF4" s="22">
        <v>2.686E-3</v>
      </c>
      <c r="AG4" s="22">
        <v>5.4862000000000001E-3</v>
      </c>
      <c r="AH4" s="22">
        <v>6.2291999999999998E-3</v>
      </c>
      <c r="AI4" s="22">
        <v>5.1434999999999996E-3</v>
      </c>
      <c r="AJ4" s="22">
        <v>2.4491999999999999E-3</v>
      </c>
      <c r="AK4" s="22">
        <v>3.9592999999999998E-3</v>
      </c>
      <c r="AL4" s="22">
        <v>2.4857999999999998E-3</v>
      </c>
      <c r="AM4" s="22">
        <v>6.7127999999999997E-3</v>
      </c>
      <c r="AN4" s="22">
        <v>8.7571999999999997E-3</v>
      </c>
      <c r="AO4" s="22">
        <v>8.6195999999999998E-3</v>
      </c>
      <c r="AP4" s="22">
        <v>6.6157999999999998E-3</v>
      </c>
      <c r="AQ4" s="22">
        <v>5.0277000000000004E-3</v>
      </c>
      <c r="AR4" s="22">
        <v>8.8296999999999994E-3</v>
      </c>
      <c r="AS4" s="22">
        <v>9.1147999999999993E-3</v>
      </c>
      <c r="AT4" s="22">
        <v>4.5208000000000002E-3</v>
      </c>
      <c r="AU4" s="22">
        <v>3.4608E-3</v>
      </c>
      <c r="AV4" s="22">
        <v>7.2995000000000004E-3</v>
      </c>
      <c r="AW4" s="22">
        <v>8.4086999999999999E-3</v>
      </c>
      <c r="AX4" s="22">
        <v>5.9591999999999996E-3</v>
      </c>
      <c r="AY4" s="22">
        <v>3.6075700000000002E-2</v>
      </c>
      <c r="AZ4" s="23">
        <v>4.0719999999999999E-2</v>
      </c>
    </row>
    <row r="5" spans="1:52" s="19" customFormat="1" ht="15" x14ac:dyDescent="0.25">
      <c r="A5" s="20" t="s">
        <v>56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6">
        <f>AY3/AY4</f>
        <v>0.99888844845699454</v>
      </c>
      <c r="AZ5" s="27">
        <f>AZ3/AZ4</f>
        <v>0.99571218074656198</v>
      </c>
    </row>
    <row r="6" spans="1:52" s="19" customFormat="1" ht="15" x14ac:dyDescent="0.25">
      <c r="A6" s="28" t="s">
        <v>57</v>
      </c>
      <c r="B6" s="29" t="s">
        <v>54</v>
      </c>
      <c r="C6" s="30">
        <f t="shared" ref="C6:Z6" si="0">C4*$AY$5</f>
        <v>2.4971212322976409E-3</v>
      </c>
      <c r="D6" s="30">
        <f t="shared" si="0"/>
        <v>3.2842453296817523E-3</v>
      </c>
      <c r="E6" s="30">
        <f t="shared" si="0"/>
        <v>1.520607885086083E-3</v>
      </c>
      <c r="F6" s="30">
        <f t="shared" si="0"/>
        <v>2.3173213115753816E-3</v>
      </c>
      <c r="G6" s="31">
        <f t="shared" si="0"/>
        <v>2.467054689999085E-3</v>
      </c>
      <c r="H6" s="30">
        <f t="shared" si="0"/>
        <v>1.8047916486720976E-3</v>
      </c>
      <c r="I6" s="31">
        <f t="shared" si="0"/>
        <v>2.9596065839332291E-3</v>
      </c>
      <c r="J6" s="31">
        <f t="shared" si="0"/>
        <v>3.7015809234470847E-3</v>
      </c>
      <c r="K6" s="31">
        <f t="shared" si="0"/>
        <v>1.4203194848610005E-3</v>
      </c>
      <c r="L6" s="31">
        <f t="shared" si="0"/>
        <v>3.7934786607051285E-3</v>
      </c>
      <c r="M6" s="31">
        <f t="shared" si="0"/>
        <v>2.23351457074984E-3</v>
      </c>
      <c r="N6" s="31">
        <f t="shared" si="0"/>
        <v>2.4839359047780086E-3</v>
      </c>
      <c r="O6" s="30">
        <f t="shared" si="0"/>
        <v>7.5716743281488644E-3</v>
      </c>
      <c r="P6" s="30">
        <f t="shared" si="0"/>
        <v>4.6905803762643545E-3</v>
      </c>
      <c r="Q6" s="30">
        <f t="shared" si="0"/>
        <v>6.4846839185379633E-3</v>
      </c>
      <c r="R6" s="30">
        <f t="shared" si="0"/>
        <v>6.2174812585757168E-3</v>
      </c>
      <c r="S6" s="30">
        <f t="shared" si="0"/>
        <v>5.3892029571151771E-3</v>
      </c>
      <c r="T6" s="30">
        <f t="shared" si="0"/>
        <v>3.2887403276998088E-3</v>
      </c>
      <c r="U6" s="31">
        <f t="shared" si="0"/>
        <v>5.1049193046843163E-3</v>
      </c>
      <c r="V6" s="31">
        <f t="shared" si="0"/>
        <v>5.6050627508267333E-3</v>
      </c>
      <c r="W6" s="31">
        <f t="shared" si="0"/>
        <v>4.8933547313011246E-3</v>
      </c>
      <c r="X6" s="31">
        <f t="shared" si="0"/>
        <v>6.823506880254575E-3</v>
      </c>
      <c r="Y6" s="31">
        <f t="shared" si="0"/>
        <v>5.3996912858239755E-3</v>
      </c>
      <c r="Z6" s="31">
        <f t="shared" si="0"/>
        <v>5.888547292498829E-3</v>
      </c>
      <c r="AA6" s="31">
        <f t="shared" ref="AA6:AX6" si="1">AA4*$AZ$5</f>
        <v>5.5169424798624756E-3</v>
      </c>
      <c r="AB6" s="31">
        <f t="shared" si="1"/>
        <v>5.4200596846758356E-3</v>
      </c>
      <c r="AC6" s="31">
        <f t="shared" si="1"/>
        <v>5.4122931296660117E-3</v>
      </c>
      <c r="AD6" s="31">
        <f t="shared" si="1"/>
        <v>3.2774862141453833E-3</v>
      </c>
      <c r="AE6" s="31">
        <f t="shared" si="1"/>
        <v>5.5309820216110032E-3</v>
      </c>
      <c r="AF6" s="31">
        <f t="shared" si="1"/>
        <v>2.6744829174852654E-3</v>
      </c>
      <c r="AG6" s="30">
        <f t="shared" si="1"/>
        <v>5.4626761660117882E-3</v>
      </c>
      <c r="AH6" s="30">
        <f t="shared" si="1"/>
        <v>6.2024903163064833E-3</v>
      </c>
      <c r="AI6" s="30">
        <f t="shared" si="1"/>
        <v>5.1214456016699409E-3</v>
      </c>
      <c r="AJ6" s="30">
        <f t="shared" si="1"/>
        <v>2.4386982730844795E-3</v>
      </c>
      <c r="AK6" s="30">
        <f t="shared" si="1"/>
        <v>3.9423232372298627E-3</v>
      </c>
      <c r="AL6" s="31">
        <f t="shared" si="1"/>
        <v>2.4751413388998038E-3</v>
      </c>
      <c r="AM6" s="31">
        <f t="shared" si="1"/>
        <v>6.6840167269155209E-3</v>
      </c>
      <c r="AN6" s="31">
        <f t="shared" si="1"/>
        <v>8.7196507092337922E-3</v>
      </c>
      <c r="AO6" s="31">
        <f t="shared" si="1"/>
        <v>8.5826407131630658E-3</v>
      </c>
      <c r="AP6" s="31">
        <f t="shared" si="1"/>
        <v>6.5874326453831044E-3</v>
      </c>
      <c r="AQ6" s="31">
        <f t="shared" si="1"/>
        <v>5.0061421311394898E-3</v>
      </c>
      <c r="AR6" s="30">
        <f t="shared" si="1"/>
        <v>8.7918398423379174E-3</v>
      </c>
      <c r="AS6" s="30">
        <f t="shared" si="1"/>
        <v>9.0757173850687621E-3</v>
      </c>
      <c r="AT6" s="30">
        <f t="shared" si="1"/>
        <v>4.5014156267190577E-3</v>
      </c>
      <c r="AU6" s="30">
        <f t="shared" si="1"/>
        <v>3.4459607151277015E-3</v>
      </c>
      <c r="AV6" s="30">
        <f t="shared" si="1"/>
        <v>7.2682010633595296E-3</v>
      </c>
      <c r="AW6" s="30">
        <f t="shared" si="1"/>
        <v>8.3726450142436164E-3</v>
      </c>
      <c r="AX6" s="30">
        <f t="shared" si="1"/>
        <v>5.9336480275049121E-3</v>
      </c>
      <c r="AY6" s="32"/>
      <c r="AZ6" s="33"/>
    </row>
    <row r="7" spans="1:52" s="19" customFormat="1" ht="15" x14ac:dyDescent="0.25">
      <c r="A7" s="15" t="s">
        <v>58</v>
      </c>
      <c r="B7" s="16" t="s">
        <v>54</v>
      </c>
      <c r="C7" s="17">
        <v>6.0599999999999998E-4</v>
      </c>
      <c r="D7" s="17">
        <v>8.4730000000000005E-4</v>
      </c>
      <c r="E7" s="17">
        <v>3.9970000000000001E-4</v>
      </c>
      <c r="F7" s="17">
        <v>6.179E-4</v>
      </c>
      <c r="G7" s="17">
        <v>8.9349999999999998E-4</v>
      </c>
      <c r="H7" s="17">
        <v>1.8489999999999999E-4</v>
      </c>
      <c r="I7" s="17">
        <v>2.1508999999999999E-3</v>
      </c>
      <c r="J7" s="17">
        <v>4.9549999999999996E-4</v>
      </c>
      <c r="K7" s="17">
        <v>4.4850000000000001E-4</v>
      </c>
      <c r="L7" s="17">
        <v>6.958E-4</v>
      </c>
      <c r="M7" s="17">
        <v>9.5859999999999999E-4</v>
      </c>
      <c r="N7" s="17">
        <v>2.7389999999999999E-4</v>
      </c>
      <c r="O7" s="17">
        <v>3.7659999999999999E-4</v>
      </c>
      <c r="P7" s="17">
        <v>9.68E-4</v>
      </c>
      <c r="Q7" s="17">
        <v>1.121E-4</v>
      </c>
      <c r="R7" s="17">
        <v>9.0699999999999996E-5</v>
      </c>
      <c r="S7" s="17">
        <v>3.6890000000000002E-4</v>
      </c>
      <c r="T7" s="17">
        <v>7.8700000000000002E-5</v>
      </c>
      <c r="U7" s="17">
        <v>1.3798E-3</v>
      </c>
      <c r="V7" s="17">
        <v>1.3917000000000001E-3</v>
      </c>
      <c r="W7" s="17">
        <v>1.0005999999999999E-3</v>
      </c>
      <c r="X7" s="17">
        <v>1.181E-4</v>
      </c>
      <c r="Y7" s="17">
        <v>3.6289999999999998E-4</v>
      </c>
      <c r="Z7" s="17">
        <v>5.2209999999999995E-4</v>
      </c>
      <c r="AA7" s="17">
        <v>1.4672999999999999E-3</v>
      </c>
      <c r="AB7" s="17">
        <v>2.1488000000000002E-3</v>
      </c>
      <c r="AC7" s="17">
        <v>1.0073E-3</v>
      </c>
      <c r="AD7" s="17">
        <v>7.5230000000000002E-4</v>
      </c>
      <c r="AE7" s="17">
        <v>3.971E-4</v>
      </c>
      <c r="AF7" s="17">
        <v>3.7740000000000001E-4</v>
      </c>
      <c r="AG7" s="17">
        <v>2.0687000000000001E-3</v>
      </c>
      <c r="AH7" s="17">
        <v>7.6000000000000004E-4</v>
      </c>
      <c r="AI7" s="17">
        <v>2.3176E-3</v>
      </c>
      <c r="AJ7" s="17">
        <v>1.5192000000000001E-3</v>
      </c>
      <c r="AK7" s="17">
        <v>1.8E-3</v>
      </c>
      <c r="AL7" s="17">
        <v>1.9754999999999998E-3</v>
      </c>
      <c r="AM7" s="17">
        <v>7.9599999999999997E-5</v>
      </c>
      <c r="AN7" s="17">
        <v>9.2399999999999996E-5</v>
      </c>
      <c r="AO7" s="17">
        <v>7.6000000000000004E-4</v>
      </c>
      <c r="AP7" s="17">
        <v>8.8489999999999999E-4</v>
      </c>
      <c r="AQ7" s="17">
        <v>7.1899999999999999E-5</v>
      </c>
      <c r="AR7" s="17">
        <v>5.4259999999999996E-4</v>
      </c>
      <c r="AS7" s="17">
        <v>1.6484E-3</v>
      </c>
      <c r="AT7" s="17">
        <v>6.3500000000000004E-4</v>
      </c>
      <c r="AU7" s="17">
        <v>2.1456000000000001E-3</v>
      </c>
      <c r="AV7" s="17">
        <v>1.9482E-3</v>
      </c>
      <c r="AW7" s="17">
        <v>1.7468E-3</v>
      </c>
      <c r="AX7" s="17">
        <v>1.8307E-3</v>
      </c>
      <c r="AY7" s="17">
        <v>3.6769700000000002E-2</v>
      </c>
      <c r="AZ7" s="34">
        <v>4.1357100000000001E-2</v>
      </c>
    </row>
    <row r="8" spans="1:52" s="19" customFormat="1" ht="15" x14ac:dyDescent="0.25">
      <c r="A8" s="20" t="s">
        <v>59</v>
      </c>
      <c r="B8" s="21" t="s">
        <v>54</v>
      </c>
      <c r="C8" s="22">
        <v>6.9979999999999999E-4</v>
      </c>
      <c r="D8" s="22">
        <v>8.6479999999999999E-4</v>
      </c>
      <c r="E8" s="22">
        <v>4.5320000000000001E-4</v>
      </c>
      <c r="F8" s="22">
        <v>6.4630000000000004E-4</v>
      </c>
      <c r="G8" s="22">
        <v>1.0246999999999999E-3</v>
      </c>
      <c r="H8" s="22">
        <v>2.4489999999999999E-4</v>
      </c>
      <c r="I8" s="22">
        <v>2.1825999999999998E-3</v>
      </c>
      <c r="J8" s="22">
        <v>5.2300000000000003E-4</v>
      </c>
      <c r="K8" s="22">
        <v>6.3270000000000004E-4</v>
      </c>
      <c r="L8" s="22">
        <v>7.517E-4</v>
      </c>
      <c r="M8" s="22">
        <v>1.034E-3</v>
      </c>
      <c r="N8" s="22">
        <v>2.9169999999999999E-4</v>
      </c>
      <c r="O8" s="22">
        <v>4.5659999999999999E-4</v>
      </c>
      <c r="P8" s="22">
        <v>1.0179E-3</v>
      </c>
      <c r="Q8" s="22">
        <v>1.3180000000000001E-4</v>
      </c>
      <c r="R8" s="22">
        <v>2.1680000000000001E-4</v>
      </c>
      <c r="S8" s="22">
        <v>9.3199999999999999E-4</v>
      </c>
      <c r="T8" s="22">
        <v>1.6670000000000001E-4</v>
      </c>
      <c r="U8" s="22">
        <v>1.4968E-3</v>
      </c>
      <c r="V8" s="22">
        <v>1.4057E-3</v>
      </c>
      <c r="W8" s="22">
        <v>1.0188E-3</v>
      </c>
      <c r="X8" s="22">
        <v>1.896E-4</v>
      </c>
      <c r="Y8" s="22">
        <v>4.3790000000000002E-4</v>
      </c>
      <c r="Z8" s="22">
        <v>5.689E-4</v>
      </c>
      <c r="AA8" s="22">
        <v>1.4897999999999999E-3</v>
      </c>
      <c r="AB8" s="22">
        <v>2.2117999999999999E-3</v>
      </c>
      <c r="AC8" s="22">
        <v>1.0298E-3</v>
      </c>
      <c r="AD8" s="22">
        <v>8.4279999999999999E-4</v>
      </c>
      <c r="AE8" s="22">
        <v>4.15E-4</v>
      </c>
      <c r="AF8" s="22">
        <v>4.26E-4</v>
      </c>
      <c r="AG8" s="22">
        <v>2.1454E-3</v>
      </c>
      <c r="AH8" s="22">
        <v>9.3880000000000005E-4</v>
      </c>
      <c r="AI8" s="22">
        <v>2.4405E-3</v>
      </c>
      <c r="AJ8" s="22">
        <v>1.5306E-3</v>
      </c>
      <c r="AK8" s="22">
        <v>1.9252E-3</v>
      </c>
      <c r="AL8" s="22">
        <v>2.0495000000000001E-3</v>
      </c>
      <c r="AM8" s="22">
        <v>1.4799999999999999E-4</v>
      </c>
      <c r="AN8" s="22">
        <v>1.0119999999999999E-4</v>
      </c>
      <c r="AO8" s="22">
        <v>9.4740000000000004E-4</v>
      </c>
      <c r="AP8" s="22">
        <v>9.6679999999999997E-4</v>
      </c>
      <c r="AQ8" s="22">
        <v>9.2700000000000004E-5</v>
      </c>
      <c r="AR8" s="22">
        <v>6.0210000000000005E-4</v>
      </c>
      <c r="AS8" s="22">
        <v>1.8036E-3</v>
      </c>
      <c r="AT8" s="22">
        <v>6.8619999999999998E-4</v>
      </c>
      <c r="AU8" s="22">
        <v>2.1795E-3</v>
      </c>
      <c r="AV8" s="22">
        <v>1.9824999999999999E-3</v>
      </c>
      <c r="AW8" s="22">
        <v>1.8657000000000001E-3</v>
      </c>
      <c r="AX8" s="22">
        <v>2.0033999999999998E-3</v>
      </c>
      <c r="AY8" s="22">
        <v>3.6832299999999998E-2</v>
      </c>
      <c r="AZ8" s="23">
        <v>4.1327900000000001E-2</v>
      </c>
    </row>
    <row r="9" spans="1:52" s="19" customFormat="1" ht="15" x14ac:dyDescent="0.25">
      <c r="A9" s="20" t="s">
        <v>56</v>
      </c>
      <c r="B9" s="2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6">
        <f>AY7/AY8</f>
        <v>0.99830040480773674</v>
      </c>
      <c r="AZ9" s="37">
        <f>AZ7/AZ8</f>
        <v>1.000706544489316</v>
      </c>
    </row>
    <row r="10" spans="1:52" s="19" customFormat="1" ht="15" x14ac:dyDescent="0.25">
      <c r="A10" s="28" t="s">
        <v>60</v>
      </c>
      <c r="B10" s="29" t="s">
        <v>54</v>
      </c>
      <c r="C10" s="30">
        <f t="shared" ref="C10:Z10" si="2">C8*$AY$9</f>
        <v>6.9861062328445411E-4</v>
      </c>
      <c r="D10" s="30">
        <f t="shared" si="2"/>
        <v>8.6333019007773073E-4</v>
      </c>
      <c r="E10" s="30">
        <f t="shared" si="2"/>
        <v>4.5242974345886632E-4</v>
      </c>
      <c r="F10" s="30">
        <f t="shared" si="2"/>
        <v>6.4520155162724028E-4</v>
      </c>
      <c r="G10" s="30">
        <f t="shared" si="2"/>
        <v>1.0229584248064878E-3</v>
      </c>
      <c r="H10" s="30">
        <f t="shared" si="2"/>
        <v>2.4448376913741471E-4</v>
      </c>
      <c r="I10" s="30">
        <f t="shared" si="2"/>
        <v>2.1788904635333659E-3</v>
      </c>
      <c r="J10" s="30">
        <f t="shared" si="2"/>
        <v>5.221111117144463E-4</v>
      </c>
      <c r="K10" s="30">
        <f t="shared" si="2"/>
        <v>6.3162466612185506E-4</v>
      </c>
      <c r="L10" s="30">
        <f t="shared" si="2"/>
        <v>7.5042241429397569E-4</v>
      </c>
      <c r="M10" s="30">
        <f t="shared" si="2"/>
        <v>1.0322426185711997E-3</v>
      </c>
      <c r="N10" s="30">
        <f t="shared" si="2"/>
        <v>2.9120422808241682E-4</v>
      </c>
      <c r="O10" s="38">
        <f t="shared" si="2"/>
        <v>4.558239648352126E-4</v>
      </c>
      <c r="P10" s="38">
        <f t="shared" si="2"/>
        <v>1.0161699820537952E-3</v>
      </c>
      <c r="Q10" s="38">
        <f t="shared" si="2"/>
        <v>1.315759933536597E-4</v>
      </c>
      <c r="R10" s="38">
        <f t="shared" si="2"/>
        <v>2.1643152776231733E-4</v>
      </c>
      <c r="S10" s="38">
        <f t="shared" si="2"/>
        <v>9.3041597728081061E-4</v>
      </c>
      <c r="T10" s="38">
        <f t="shared" si="2"/>
        <v>1.6641667748144972E-4</v>
      </c>
      <c r="U10" s="38">
        <f t="shared" si="2"/>
        <v>1.4942560459162203E-3</v>
      </c>
      <c r="V10" s="38">
        <f t="shared" si="2"/>
        <v>1.4033108790382355E-3</v>
      </c>
      <c r="W10" s="38">
        <f t="shared" si="2"/>
        <v>1.0170684524181222E-3</v>
      </c>
      <c r="X10" s="38">
        <f t="shared" si="2"/>
        <v>1.8927775675154688E-4</v>
      </c>
      <c r="Y10" s="38">
        <f t="shared" si="2"/>
        <v>4.3715574726530795E-4</v>
      </c>
      <c r="Z10" s="38">
        <f t="shared" si="2"/>
        <v>5.6793310029512145E-4</v>
      </c>
      <c r="AA10" s="30">
        <f t="shared" ref="AA10:AX10" si="3">AA8*$AZ$9</f>
        <v>1.4908526099801829E-3</v>
      </c>
      <c r="AB10" s="30">
        <f t="shared" si="3"/>
        <v>2.2133627351014688E-3</v>
      </c>
      <c r="AC10" s="30">
        <f t="shared" si="3"/>
        <v>1.0305275995150976E-3</v>
      </c>
      <c r="AD10" s="30">
        <f t="shared" si="3"/>
        <v>8.4339547569559547E-4</v>
      </c>
      <c r="AE10" s="30">
        <f t="shared" si="3"/>
        <v>4.1529321596306612E-4</v>
      </c>
      <c r="AF10" s="30">
        <f t="shared" si="3"/>
        <v>4.2630098795244859E-4</v>
      </c>
      <c r="AG10" s="30">
        <f t="shared" si="3"/>
        <v>2.1469158205473784E-3</v>
      </c>
      <c r="AH10" s="30">
        <f t="shared" si="3"/>
        <v>9.3946330396656988E-4</v>
      </c>
      <c r="AI10" s="30">
        <f t="shared" si="3"/>
        <v>2.4422243218261757E-3</v>
      </c>
      <c r="AJ10" s="30">
        <f t="shared" si="3"/>
        <v>1.531681436995347E-3</v>
      </c>
      <c r="AK10" s="30">
        <f t="shared" si="3"/>
        <v>1.926560239450831E-3</v>
      </c>
      <c r="AL10" s="30">
        <f t="shared" si="3"/>
        <v>2.0509480629308532E-3</v>
      </c>
      <c r="AM10" s="30">
        <f t="shared" si="3"/>
        <v>1.4810456858441875E-4</v>
      </c>
      <c r="AN10" s="30">
        <f t="shared" si="3"/>
        <v>1.0127150230231877E-4</v>
      </c>
      <c r="AO10" s="30">
        <f t="shared" si="3"/>
        <v>9.4806938024917802E-4</v>
      </c>
      <c r="AP10" s="30">
        <f t="shared" si="3"/>
        <v>9.674830872122706E-4</v>
      </c>
      <c r="AQ10" s="30">
        <f t="shared" si="3"/>
        <v>9.2765496674159588E-5</v>
      </c>
      <c r="AR10" s="30">
        <f t="shared" si="3"/>
        <v>6.0252541043701719E-4</v>
      </c>
      <c r="AS10" s="30">
        <f t="shared" si="3"/>
        <v>1.8048743236409304E-3</v>
      </c>
      <c r="AT10" s="30">
        <f t="shared" si="3"/>
        <v>6.8668483082856861E-4</v>
      </c>
      <c r="AU10" s="30">
        <f t="shared" si="3"/>
        <v>2.181039913714464E-3</v>
      </c>
      <c r="AV10" s="30">
        <f t="shared" si="3"/>
        <v>1.9839007244500688E-3</v>
      </c>
      <c r="AW10" s="30">
        <f t="shared" si="3"/>
        <v>1.8670182000537169E-3</v>
      </c>
      <c r="AX10" s="30">
        <f t="shared" si="3"/>
        <v>2.0048154912298954E-3</v>
      </c>
      <c r="AY10" s="32"/>
      <c r="AZ10" s="33"/>
    </row>
    <row r="11" spans="1:52" s="19" customFormat="1" ht="15" x14ac:dyDescent="0.25">
      <c r="A11" s="15" t="s">
        <v>61</v>
      </c>
      <c r="B11" s="16" t="s">
        <v>54</v>
      </c>
      <c r="C11" s="17">
        <v>1.662E-4</v>
      </c>
      <c r="D11" s="17">
        <v>6.715E-4</v>
      </c>
      <c r="E11" s="17">
        <v>3.9429999999999999E-4</v>
      </c>
      <c r="F11" s="17">
        <v>2.9609999999999999E-4</v>
      </c>
      <c r="G11" s="17">
        <v>8.9879999999999995E-4</v>
      </c>
      <c r="H11" s="17">
        <v>8.7000000000000001E-5</v>
      </c>
      <c r="I11" s="17">
        <v>2.2214000000000001E-3</v>
      </c>
      <c r="J11" s="17">
        <v>3.814E-4</v>
      </c>
      <c r="K11" s="17">
        <v>1.9029999999999999E-4</v>
      </c>
      <c r="L11" s="17">
        <v>6.6549999999999997E-4</v>
      </c>
      <c r="M11" s="17">
        <v>7.9889999999999996E-4</v>
      </c>
      <c r="N11" s="17">
        <v>7.8300000000000006E-5</v>
      </c>
      <c r="O11" s="17">
        <v>7.7000000000000008E-6</v>
      </c>
      <c r="P11" s="17">
        <v>3.478E-4</v>
      </c>
      <c r="Q11" s="17">
        <v>1.7E-6</v>
      </c>
      <c r="R11" s="17">
        <v>2.2399999999999999E-5</v>
      </c>
      <c r="S11" s="17">
        <v>5.1700000000000003E-5</v>
      </c>
      <c r="T11" s="17">
        <v>7.1500000000000003E-5</v>
      </c>
      <c r="U11" s="17">
        <v>8.8679999999999998E-4</v>
      </c>
      <c r="V11" s="17">
        <v>1.3207E-3</v>
      </c>
      <c r="W11" s="17">
        <v>9.0830000000000001E-4</v>
      </c>
      <c r="X11" s="17">
        <v>8.6000000000000007E-6</v>
      </c>
      <c r="Y11" s="17">
        <v>2.1259999999999999E-4</v>
      </c>
      <c r="Z11" s="17">
        <v>2.5310000000000003E-4</v>
      </c>
      <c r="AA11" s="17">
        <v>9.4959999999999999E-4</v>
      </c>
      <c r="AB11" s="17">
        <v>1.387E-3</v>
      </c>
      <c r="AC11" s="17">
        <v>9.3749999999999997E-4</v>
      </c>
      <c r="AD11" s="17">
        <v>5.1219999999999998E-4</v>
      </c>
      <c r="AE11" s="17">
        <v>2.385E-4</v>
      </c>
      <c r="AF11" s="17">
        <v>3.0299999999999999E-4</v>
      </c>
      <c r="AG11" s="17">
        <v>2.0094000000000002E-3</v>
      </c>
      <c r="AH11" s="17">
        <v>7.4379999999999997E-4</v>
      </c>
      <c r="AI11" s="17">
        <v>2.0333999999999999E-3</v>
      </c>
      <c r="AJ11" s="17">
        <v>1.4928000000000001E-3</v>
      </c>
      <c r="AK11" s="17">
        <v>1.2045000000000001E-3</v>
      </c>
      <c r="AL11" s="17">
        <v>1.8864000000000001E-3</v>
      </c>
      <c r="AM11" s="17">
        <v>4.3000000000000003E-6</v>
      </c>
      <c r="AN11" s="17">
        <v>0</v>
      </c>
      <c r="AO11" s="17">
        <v>6.97E-5</v>
      </c>
      <c r="AP11" s="17">
        <v>7.5330000000000004E-4</v>
      </c>
      <c r="AQ11" s="17">
        <v>1.98E-5</v>
      </c>
      <c r="AR11" s="17">
        <v>6.8899999999999994E-5</v>
      </c>
      <c r="AS11" s="17">
        <v>4.2870000000000001E-4</v>
      </c>
      <c r="AT11" s="17">
        <v>5.9999999999999995E-4</v>
      </c>
      <c r="AU11" s="17">
        <v>2.0945999999999998E-3</v>
      </c>
      <c r="AV11" s="17">
        <v>1.1589E-3</v>
      </c>
      <c r="AW11" s="17">
        <v>7.3090000000000004E-4</v>
      </c>
      <c r="AX11" s="17">
        <v>1.1081000000000001E-3</v>
      </c>
      <c r="AY11" s="17">
        <v>3.6641199999999999E-2</v>
      </c>
      <c r="AZ11" s="18">
        <v>4.1187000000000001E-2</v>
      </c>
    </row>
    <row r="12" spans="1:52" s="19" customFormat="1" ht="15" x14ac:dyDescent="0.25">
      <c r="A12" s="20" t="s">
        <v>62</v>
      </c>
      <c r="B12" s="21" t="s">
        <v>54</v>
      </c>
      <c r="C12" s="22">
        <v>2.0358999999999999E-4</v>
      </c>
      <c r="D12" s="22">
        <v>7.6371999999999996E-4</v>
      </c>
      <c r="E12" s="22">
        <v>4.283E-4</v>
      </c>
      <c r="F12" s="22">
        <v>2.5299999999999999E-6</v>
      </c>
      <c r="G12" s="22">
        <v>1.0179500000000001E-3</v>
      </c>
      <c r="H12" s="22">
        <v>8.3629999999999997E-5</v>
      </c>
      <c r="I12" s="22">
        <v>2.2645600000000001E-3</v>
      </c>
      <c r="J12" s="22">
        <v>4.9925999999999996E-4</v>
      </c>
      <c r="K12" s="22">
        <v>3.168E-4</v>
      </c>
      <c r="L12" s="22">
        <v>7.4930999999999999E-4</v>
      </c>
      <c r="M12" s="22">
        <v>8.3379999999999999E-4</v>
      </c>
      <c r="N12" s="22">
        <v>8.0249999999999999E-5</v>
      </c>
      <c r="O12" s="22">
        <v>1.521E-5</v>
      </c>
      <c r="P12" s="22">
        <v>3.4550999999999999E-4</v>
      </c>
      <c r="Q12" s="22">
        <v>7.6000000000000001E-6</v>
      </c>
      <c r="R12" s="22">
        <v>5.1530000000000003E-5</v>
      </c>
      <c r="S12" s="22">
        <v>1.3263000000000001E-4</v>
      </c>
      <c r="T12" s="22">
        <v>1.4951999999999999E-4</v>
      </c>
      <c r="U12" s="22">
        <v>1.0086699999999999E-3</v>
      </c>
      <c r="V12" s="22">
        <v>1.4277000000000001E-3</v>
      </c>
      <c r="W12" s="22">
        <v>9.2933000000000002E-4</v>
      </c>
      <c r="X12" s="22">
        <v>1.098E-5</v>
      </c>
      <c r="Y12" s="22">
        <v>2.264E-4</v>
      </c>
      <c r="Z12" s="22">
        <v>2.3568999999999999E-4</v>
      </c>
      <c r="AA12" s="22">
        <v>1.0052800000000001E-3</v>
      </c>
      <c r="AB12" s="22">
        <v>1.35333E-3</v>
      </c>
      <c r="AC12" s="22">
        <v>9.3685999999999997E-4</v>
      </c>
      <c r="AD12" s="22">
        <v>5.4149999999999999E-4</v>
      </c>
      <c r="AE12" s="22">
        <v>2.34E-4</v>
      </c>
      <c r="AF12" s="22">
        <v>3.1002999999999998E-4</v>
      </c>
      <c r="AG12" s="22">
        <v>2.16095E-3</v>
      </c>
      <c r="AH12" s="22">
        <v>9.1489000000000002E-4</v>
      </c>
      <c r="AI12" s="22">
        <v>2.18972E-3</v>
      </c>
      <c r="AJ12" s="22">
        <v>1.57299E-3</v>
      </c>
      <c r="AK12" s="22">
        <v>1.21145E-3</v>
      </c>
      <c r="AL12" s="22">
        <v>1.9718800000000001E-3</v>
      </c>
      <c r="AM12" s="22">
        <v>5.9100000000000002E-6</v>
      </c>
      <c r="AN12" s="22">
        <v>1.183E-5</v>
      </c>
      <c r="AO12" s="22">
        <v>8.9549999999999995E-5</v>
      </c>
      <c r="AP12" s="22">
        <v>8.2280999999999999E-4</v>
      </c>
      <c r="AQ12" s="22">
        <v>2.8719999999999999E-5</v>
      </c>
      <c r="AR12" s="22">
        <v>8.7009999999999995E-5</v>
      </c>
      <c r="AS12" s="22">
        <v>4.7307000000000002E-4</v>
      </c>
      <c r="AT12" s="22">
        <v>6.4033999999999998E-4</v>
      </c>
      <c r="AU12" s="22">
        <v>2.1289299999999998E-3</v>
      </c>
      <c r="AV12" s="22">
        <v>1.3332800000000001E-3</v>
      </c>
      <c r="AW12" s="22">
        <v>8.3885999999999997E-4</v>
      </c>
      <c r="AX12" s="22">
        <v>1.2925E-3</v>
      </c>
      <c r="AY12" s="22">
        <v>3.6917489999999997E-2</v>
      </c>
      <c r="AZ12" s="23">
        <v>4.139868E-2</v>
      </c>
    </row>
    <row r="13" spans="1:52" s="19" customFormat="1" ht="15" x14ac:dyDescent="0.25">
      <c r="A13" s="20" t="s">
        <v>56</v>
      </c>
      <c r="B13" s="2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6">
        <f>AY11/AY12</f>
        <v>0.99251601341261286</v>
      </c>
      <c r="AZ13" s="37">
        <f>AZ11/AZ12</f>
        <v>0.9948867934919664</v>
      </c>
    </row>
    <row r="14" spans="1:52" s="19" customFormat="1" ht="15" x14ac:dyDescent="0.25">
      <c r="A14" s="28" t="s">
        <v>63</v>
      </c>
      <c r="B14" s="29" t="s">
        <v>54</v>
      </c>
      <c r="C14" s="30">
        <f t="shared" ref="C14:Z14" si="4">C12*$AY$13</f>
        <v>2.0206633517067383E-4</v>
      </c>
      <c r="D14" s="30">
        <f t="shared" si="4"/>
        <v>7.5800432976348068E-4</v>
      </c>
      <c r="E14" s="30">
        <f t="shared" si="4"/>
        <v>4.2509460854462208E-4</v>
      </c>
      <c r="F14" s="30">
        <f t="shared" si="4"/>
        <v>2.5110655139339103E-6</v>
      </c>
      <c r="G14" s="30">
        <f t="shared" si="4"/>
        <v>1.0103316758533693E-3</v>
      </c>
      <c r="H14" s="30">
        <f t="shared" si="4"/>
        <v>8.3004114201696812E-5</v>
      </c>
      <c r="I14" s="30">
        <f t="shared" si="4"/>
        <v>2.2476120633336668E-3</v>
      </c>
      <c r="J14" s="30">
        <f t="shared" si="4"/>
        <v>4.9552354485638103E-4</v>
      </c>
      <c r="K14" s="30">
        <f t="shared" si="4"/>
        <v>3.1442907304911577E-4</v>
      </c>
      <c r="L14" s="30">
        <f t="shared" si="4"/>
        <v>7.4370217401020496E-4</v>
      </c>
      <c r="M14" s="30">
        <f t="shared" si="4"/>
        <v>8.2755985198343656E-4</v>
      </c>
      <c r="N14" s="30">
        <f t="shared" si="4"/>
        <v>7.9649410076362186E-5</v>
      </c>
      <c r="O14" s="30">
        <f t="shared" si="4"/>
        <v>1.5096168564005841E-5</v>
      </c>
      <c r="P14" s="30">
        <f t="shared" si="4"/>
        <v>3.4292420779419189E-4</v>
      </c>
      <c r="Q14" s="30">
        <f t="shared" si="4"/>
        <v>7.5431217019358576E-6</v>
      </c>
      <c r="R14" s="30">
        <f t="shared" si="4"/>
        <v>5.1144350171151946E-5</v>
      </c>
      <c r="S14" s="30">
        <f t="shared" si="4"/>
        <v>1.3163739885891485E-4</v>
      </c>
      <c r="T14" s="30">
        <f t="shared" si="4"/>
        <v>1.4840099432545387E-4</v>
      </c>
      <c r="U14" s="30">
        <f t="shared" si="4"/>
        <v>1.0011211272489002E-3</v>
      </c>
      <c r="V14" s="30">
        <f t="shared" si="4"/>
        <v>1.4170151123491874E-3</v>
      </c>
      <c r="W14" s="30">
        <f t="shared" si="4"/>
        <v>9.2237490674474353E-4</v>
      </c>
      <c r="X14" s="30">
        <f t="shared" si="4"/>
        <v>1.0897825827270489E-5</v>
      </c>
      <c r="Y14" s="30">
        <f t="shared" si="4"/>
        <v>2.2470562543661554E-4</v>
      </c>
      <c r="Z14" s="30">
        <f t="shared" si="4"/>
        <v>2.3392609920121871E-4</v>
      </c>
      <c r="AA14" s="30">
        <f t="shared" ref="AA14:AX14" si="5">AA12*$AZ$13</f>
        <v>1.0001397957616041E-3</v>
      </c>
      <c r="AB14" s="30">
        <f t="shared" si="5"/>
        <v>1.3464101442364829E-3</v>
      </c>
      <c r="AC14" s="30">
        <f t="shared" si="5"/>
        <v>9.3206964135088364E-4</v>
      </c>
      <c r="AD14" s="30">
        <f t="shared" si="5"/>
        <v>5.3873119867589982E-4</v>
      </c>
      <c r="AE14" s="30">
        <f t="shared" si="5"/>
        <v>2.3280350967712013E-4</v>
      </c>
      <c r="AF14" s="30">
        <f t="shared" si="5"/>
        <v>3.0844475258631434E-4</v>
      </c>
      <c r="AG14" s="30">
        <f t="shared" si="5"/>
        <v>2.1499006163964648E-3</v>
      </c>
      <c r="AH14" s="30">
        <f t="shared" si="5"/>
        <v>9.1021197849786516E-4</v>
      </c>
      <c r="AI14" s="30">
        <f t="shared" si="5"/>
        <v>2.1785235094452285E-3</v>
      </c>
      <c r="AJ14" s="30">
        <f t="shared" si="5"/>
        <v>1.5649469772949284E-3</v>
      </c>
      <c r="AK14" s="30">
        <f t="shared" si="5"/>
        <v>1.2052556059758428E-3</v>
      </c>
      <c r="AL14" s="30">
        <f t="shared" si="5"/>
        <v>1.9617973703509387E-3</v>
      </c>
      <c r="AM14" s="30">
        <f t="shared" si="5"/>
        <v>5.8797809495375214E-6</v>
      </c>
      <c r="AN14" s="30">
        <f t="shared" si="5"/>
        <v>1.1769510767009962E-5</v>
      </c>
      <c r="AO14" s="30">
        <f t="shared" si="5"/>
        <v>8.9092112357205591E-5</v>
      </c>
      <c r="AP14" s="30">
        <f t="shared" si="5"/>
        <v>8.1860280255312485E-4</v>
      </c>
      <c r="AQ14" s="30">
        <f t="shared" si="5"/>
        <v>2.8573148709089275E-5</v>
      </c>
      <c r="AR14" s="30">
        <f t="shared" si="5"/>
        <v>8.6565099901735995E-5</v>
      </c>
      <c r="AS14" s="30">
        <f t="shared" si="5"/>
        <v>4.7065109539724456E-4</v>
      </c>
      <c r="AT14" s="30">
        <f t="shared" si="5"/>
        <v>6.370658093446458E-4</v>
      </c>
      <c r="AU14" s="30">
        <f t="shared" si="5"/>
        <v>2.1180443412688516E-3</v>
      </c>
      <c r="AV14" s="30">
        <f t="shared" si="5"/>
        <v>1.3264626640269691E-3</v>
      </c>
      <c r="AW14" s="30">
        <f t="shared" si="5"/>
        <v>8.3457073558867089E-4</v>
      </c>
      <c r="AX14" s="30">
        <f t="shared" si="5"/>
        <v>1.2858911805883667E-3</v>
      </c>
      <c r="AY14" s="32"/>
      <c r="AZ14" s="33"/>
    </row>
    <row r="16" spans="1:52" x14ac:dyDescent="0.2">
      <c r="A16" s="39"/>
    </row>
  </sheetData>
  <mergeCells count="1">
    <mergeCell ref="A1:XF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3-S3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2021-03-26T12:26:11Z</dcterms:created>
  <dcterms:modified xsi:type="dcterms:W3CDTF">2021-03-26T12:28:03Z</dcterms:modified>
</cp:coreProperties>
</file>