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SW-ML\EmulsionClassification\output_for_paper\"/>
    </mc:Choice>
  </mc:AlternateContent>
  <xr:revisionPtr revIDLastSave="0" documentId="13_ncr:1_{4AA89AFC-0EF9-489D-A801-A21255BBF8C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rediction Results" sheetId="1" r:id="rId1"/>
  </sheets>
  <calcPr calcId="191029"/>
</workbook>
</file>

<file path=xl/calcChain.xml><?xml version="1.0" encoding="utf-8"?>
<calcChain xmlns="http://schemas.openxmlformats.org/spreadsheetml/2006/main">
  <c r="J10" i="1" l="1"/>
  <c r="F15" i="1"/>
  <c r="D15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G15" i="1"/>
  <c r="H15" i="1"/>
  <c r="I15" i="1"/>
  <c r="J15" i="1"/>
  <c r="K15" i="1"/>
  <c r="L15" i="1"/>
  <c r="L4" i="1"/>
  <c r="K4" i="1"/>
  <c r="J4" i="1"/>
  <c r="I4" i="1"/>
  <c r="H4" i="1"/>
  <c r="G4" i="1"/>
  <c r="F4" i="1"/>
  <c r="E4" i="1"/>
  <c r="D12" i="1"/>
  <c r="D7" i="1"/>
  <c r="D5" i="1"/>
  <c r="D6" i="1"/>
  <c r="D8" i="1"/>
  <c r="D9" i="1"/>
  <c r="D10" i="1"/>
  <c r="D11" i="1"/>
  <c r="D13" i="1"/>
  <c r="D14" i="1"/>
  <c r="D4" i="1"/>
  <c r="E18" i="1" l="1"/>
  <c r="D18" i="1"/>
  <c r="O4" i="1" l="1"/>
  <c r="O5" i="1" s="1"/>
</calcChain>
</file>

<file path=xl/sharedStrings.xml><?xml version="1.0" encoding="utf-8"?>
<sst xmlns="http://schemas.openxmlformats.org/spreadsheetml/2006/main" count="44" uniqueCount="44">
  <si>
    <t>Turbidity</t>
  </si>
  <si>
    <t>Surfactant's Initial pH at 7CMC</t>
  </si>
  <si>
    <t xml:space="preserve">Results from the Original Prediction Test </t>
  </si>
  <si>
    <t>A variable will be removed</t>
  </si>
  <si>
    <t xml:space="preserve">Surfactant concentration  </t>
  </si>
  <si>
    <t xml:space="preserve">Critical micelle concentration </t>
  </si>
  <si>
    <t xml:space="preserve">Equilibrium surface tension above CMC (air)  </t>
  </si>
  <si>
    <t xml:space="preserve">Equilibrium interfacial tension above CMC with NSBM </t>
  </si>
  <si>
    <t xml:space="preserve">Micelle size </t>
  </si>
  <si>
    <t xml:space="preserve">Zeta potential </t>
  </si>
  <si>
    <t xml:space="preserve">Alkalinity </t>
  </si>
  <si>
    <t>pH</t>
  </si>
  <si>
    <t xml:space="preserve">Suspended solids concentration </t>
  </si>
  <si>
    <t xml:space="preserve">Salinity </t>
  </si>
  <si>
    <t xml:space="preserve">Temperature </t>
  </si>
  <si>
    <t>DeepLearningRegressor</t>
  </si>
  <si>
    <t>BayesianRidge</t>
  </si>
  <si>
    <t>RandomForestRegressor</t>
  </si>
  <si>
    <t>DecisionTreeRegressor</t>
  </si>
  <si>
    <t>GradientBoostingRegressor</t>
  </si>
  <si>
    <t>MLPRegressor</t>
  </si>
  <si>
    <t>LinearRegression</t>
  </si>
  <si>
    <t>GaussianProcessRegressor</t>
  </si>
  <si>
    <t>SVR</t>
  </si>
  <si>
    <t>DeepLearningRegressor-STD</t>
  </si>
  <si>
    <t>BayesianRidge-STD</t>
  </si>
  <si>
    <t>RandomForestRegressor-STD</t>
  </si>
  <si>
    <t>DecisionTreeRegressor-STD</t>
  </si>
  <si>
    <t>GradientBoostingRegressor-STD</t>
  </si>
  <si>
    <t>MLPRegressor-STD</t>
  </si>
  <si>
    <t>LinearRegression-STD</t>
  </si>
  <si>
    <t>GaussianProcessRegressor-STD</t>
  </si>
  <si>
    <t>SVR-STD</t>
  </si>
  <si>
    <t>min</t>
  </si>
  <si>
    <t>max</t>
  </si>
  <si>
    <t>Deep Learning Regressor</t>
  </si>
  <si>
    <t>Random Forest Regressor</t>
  </si>
  <si>
    <t>Gradient Boosting Regressor</t>
  </si>
  <si>
    <t>Decision Tree Regressor</t>
  </si>
  <si>
    <t>Gaussian Process Regressor</t>
  </si>
  <si>
    <t>Bayesian Ridge Regressor</t>
  </si>
  <si>
    <t>Multilayer Perceptron Regressor</t>
  </si>
  <si>
    <t>Linear Regressor</t>
  </si>
  <si>
    <t>Support Vector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</si>
</sst>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/>
    <xf numFmtId="0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쉼표" xfId="1" builtinId="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tabSelected="1" workbookViewId="0">
      <selection activeCell="C31" sqref="C31"/>
    </sheetView>
  </sheetViews>
  <sheetFormatPr defaultRowHeight="15" x14ac:dyDescent="0.25"/>
  <cols>
    <col min="2" max="2" width="9.5703125" bestFit="1" customWidth="1"/>
    <col min="3" max="3" width="49" bestFit="1" customWidth="1"/>
    <col min="4" max="4" width="10.140625" bestFit="1" customWidth="1"/>
    <col min="5" max="5" width="9.7109375" customWidth="1"/>
    <col min="6" max="6" width="10" customWidth="1"/>
    <col min="7" max="7" width="10.42578125" customWidth="1"/>
    <col min="8" max="8" width="9.7109375" customWidth="1"/>
    <col min="9" max="9" width="10.140625" customWidth="1"/>
    <col min="10" max="11" width="10" customWidth="1"/>
    <col min="12" max="12" width="10.140625" customWidth="1"/>
  </cols>
  <sheetData>
    <row r="1" spans="1:3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34" s="3" customFormat="1" ht="60" x14ac:dyDescent="0.25">
      <c r="A2" s="15"/>
      <c r="B2" s="13" t="s">
        <v>3</v>
      </c>
      <c r="C2" s="13"/>
      <c r="D2" s="7" t="s">
        <v>35</v>
      </c>
      <c r="E2" s="7" t="s">
        <v>40</v>
      </c>
      <c r="F2" s="7" t="s">
        <v>36</v>
      </c>
      <c r="G2" s="7" t="s">
        <v>38</v>
      </c>
      <c r="H2" s="7" t="s">
        <v>37</v>
      </c>
      <c r="I2" s="7" t="s">
        <v>41</v>
      </c>
      <c r="J2" s="7" t="s">
        <v>42</v>
      </c>
      <c r="K2" s="7" t="s">
        <v>39</v>
      </c>
      <c r="L2" s="7" t="s">
        <v>43</v>
      </c>
      <c r="M2" s="14"/>
      <c r="N2" s="4"/>
      <c r="O2" s="4"/>
      <c r="P2" s="4"/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</row>
    <row r="3" spans="1:34" x14ac:dyDescent="0.25">
      <c r="A3" s="14"/>
      <c r="B3" s="8" t="s">
        <v>0</v>
      </c>
      <c r="C3" s="1" t="s">
        <v>2</v>
      </c>
      <c r="D3" s="2">
        <v>6.7599999999999993E-2</v>
      </c>
      <c r="E3" s="2">
        <v>0.1074</v>
      </c>
      <c r="F3" s="2">
        <v>5.5899999999999998E-2</v>
      </c>
      <c r="G3" s="2">
        <v>6.8099999999999994E-2</v>
      </c>
      <c r="H3" s="2">
        <v>6.6400000000000001E-2</v>
      </c>
      <c r="I3" s="2">
        <v>7.3200000000000001E-2</v>
      </c>
      <c r="J3" s="2">
        <v>0.1065</v>
      </c>
      <c r="K3" s="2">
        <v>0.1062</v>
      </c>
      <c r="L3" s="6">
        <v>7.0999999999999994E-2</v>
      </c>
      <c r="M3" s="14"/>
      <c r="Q3" s="2">
        <v>0.26090000000000002</v>
      </c>
      <c r="R3" s="2">
        <v>0.1804</v>
      </c>
      <c r="S3" s="2">
        <v>0.19470000000000001</v>
      </c>
      <c r="T3" s="2">
        <v>0.1888</v>
      </c>
      <c r="U3" s="2">
        <v>0.20069999999999999</v>
      </c>
      <c r="V3" s="2">
        <v>0.2382</v>
      </c>
      <c r="W3" s="2">
        <v>0.2475</v>
      </c>
      <c r="X3" s="2">
        <v>0.1946</v>
      </c>
      <c r="Y3" s="6"/>
    </row>
    <row r="4" spans="1:34" x14ac:dyDescent="0.25">
      <c r="A4" s="14"/>
      <c r="B4" s="8"/>
      <c r="C4" s="9" t="s">
        <v>4</v>
      </c>
      <c r="D4" s="12">
        <f>Q4-$D$3</f>
        <v>1.7900000000000013E-2</v>
      </c>
      <c r="E4" s="12">
        <f>R4-$E$3</f>
        <v>1.84E-2</v>
      </c>
      <c r="F4" s="12">
        <f>S4-$F$3</f>
        <v>1.3699999999999997E-2</v>
      </c>
      <c r="G4" s="12">
        <f>T4-$G$3</f>
        <v>1.0700000000000001E-2</v>
      </c>
      <c r="H4" s="12">
        <f>U4-$H$3</f>
        <v>1.0800000000000004E-2</v>
      </c>
      <c r="I4" s="12">
        <f>V4-$I$3</f>
        <v>1.3200000000000003E-2</v>
      </c>
      <c r="J4" s="12">
        <f>W4-$J$3</f>
        <v>1.9299999999999998E-2</v>
      </c>
      <c r="K4" s="12">
        <f>X4-$K$3</f>
        <v>1.9399999999999987E-2</v>
      </c>
      <c r="L4" s="12">
        <f>Y4-$L$3</f>
        <v>1.4999999999999999E-2</v>
      </c>
      <c r="M4" s="14"/>
      <c r="O4" s="11">
        <f>E18</f>
        <v>7.2500000000000009E-2</v>
      </c>
      <c r="P4" s="11"/>
      <c r="Q4" s="9">
        <v>8.5500000000000007E-2</v>
      </c>
      <c r="R4" s="9">
        <v>0.1258</v>
      </c>
      <c r="S4" s="9">
        <v>6.9599999999999995E-2</v>
      </c>
      <c r="T4" s="9">
        <v>7.8799999999999995E-2</v>
      </c>
      <c r="U4" s="9">
        <v>7.7200000000000005E-2</v>
      </c>
      <c r="V4" s="9">
        <v>8.6400000000000005E-2</v>
      </c>
      <c r="W4" s="9">
        <v>0.1258</v>
      </c>
      <c r="X4" s="9">
        <v>0.12559999999999999</v>
      </c>
      <c r="Y4" s="9">
        <v>8.5999999999999993E-2</v>
      </c>
      <c r="Z4">
        <v>7.7999999999999996E-3</v>
      </c>
      <c r="AA4">
        <v>8.6999999999999994E-3</v>
      </c>
      <c r="AB4">
        <v>7.9000000000000008E-3</v>
      </c>
      <c r="AC4">
        <v>1.03E-2</v>
      </c>
      <c r="AD4">
        <v>9.4999999999999998E-3</v>
      </c>
      <c r="AE4">
        <v>8.2000000000000007E-3</v>
      </c>
      <c r="AF4">
        <v>8.8999999999999999E-3</v>
      </c>
      <c r="AG4">
        <v>8.8000000000000005E-3</v>
      </c>
      <c r="AH4">
        <v>7.7999999999999996E-3</v>
      </c>
    </row>
    <row r="5" spans="1:34" x14ac:dyDescent="0.25">
      <c r="A5" s="14"/>
      <c r="B5" s="8"/>
      <c r="C5" s="9" t="s">
        <v>5</v>
      </c>
      <c r="D5" s="12">
        <f>Q5-$D$3</f>
        <v>1.3000000000000012E-2</v>
      </c>
      <c r="E5" s="12">
        <f t="shared" ref="E5:E15" si="0">R5-$E$3</f>
        <v>1.6600000000000004E-2</v>
      </c>
      <c r="F5" s="12">
        <f>S5-$F$3</f>
        <v>8.6000000000000035E-3</v>
      </c>
      <c r="G5" s="12">
        <f t="shared" ref="G5:G15" si="1">T5-$G$3</f>
        <v>8.6999999999999994E-3</v>
      </c>
      <c r="H5" s="12">
        <f t="shared" ref="H5:H15" si="2">U5-$H$3</f>
        <v>9.099999999999997E-3</v>
      </c>
      <c r="I5" s="12">
        <f t="shared" ref="I5:I15" si="3">V5-$I$3</f>
        <v>1.1200000000000002E-2</v>
      </c>
      <c r="J5" s="12">
        <f>W5-$J$3</f>
        <v>1.6899999999999998E-2</v>
      </c>
      <c r="K5" s="12">
        <f t="shared" ref="K5:K15" si="4">X5-$K$3</f>
        <v>1.7299999999999996E-2</v>
      </c>
      <c r="L5" s="12">
        <f t="shared" ref="L5:L15" si="5">Y5-$L$3</f>
        <v>1.3200000000000003E-2</v>
      </c>
      <c r="M5" s="14"/>
      <c r="O5" s="11">
        <f>-O4</f>
        <v>-7.2500000000000009E-2</v>
      </c>
      <c r="P5" s="11"/>
      <c r="Q5" s="9">
        <v>8.0600000000000005E-2</v>
      </c>
      <c r="R5" s="9">
        <v>0.124</v>
      </c>
      <c r="S5" s="9">
        <v>6.4500000000000002E-2</v>
      </c>
      <c r="T5" s="9">
        <v>7.6799999999999993E-2</v>
      </c>
      <c r="U5" s="9">
        <v>7.5499999999999998E-2</v>
      </c>
      <c r="V5" s="9">
        <v>8.4400000000000003E-2</v>
      </c>
      <c r="W5" s="9">
        <v>0.1234</v>
      </c>
      <c r="X5" s="9">
        <v>0.1235</v>
      </c>
      <c r="Y5" s="9">
        <v>8.4199999999999997E-2</v>
      </c>
      <c r="Z5">
        <v>1.2800000000000001E-2</v>
      </c>
      <c r="AA5">
        <v>1.21E-2</v>
      </c>
      <c r="AB5">
        <v>1.21E-2</v>
      </c>
      <c r="AC5">
        <v>1.55E-2</v>
      </c>
      <c r="AD5">
        <v>1.18E-2</v>
      </c>
      <c r="AE5">
        <v>9.7000000000000003E-3</v>
      </c>
      <c r="AF5">
        <v>1.24E-2</v>
      </c>
      <c r="AG5">
        <v>1.24E-2</v>
      </c>
      <c r="AH5">
        <v>7.6E-3</v>
      </c>
    </row>
    <row r="6" spans="1:34" x14ac:dyDescent="0.25">
      <c r="A6" s="14"/>
      <c r="B6" s="8"/>
      <c r="C6" s="9" t="s">
        <v>6</v>
      </c>
      <c r="D6" s="12">
        <f>Q6-$D$3</f>
        <v>1.4200000000000004E-2</v>
      </c>
      <c r="E6" s="12">
        <f t="shared" si="0"/>
        <v>4.1000000000000009E-2</v>
      </c>
      <c r="F6" s="12">
        <f>S6-$F$3</f>
        <v>4.7000000000000028E-3</v>
      </c>
      <c r="G6" s="12">
        <f t="shared" si="1"/>
        <v>5.0000000000000044E-3</v>
      </c>
      <c r="H6" s="12">
        <f t="shared" si="2"/>
        <v>2.2999999999999965E-3</v>
      </c>
      <c r="I6" s="12">
        <f t="shared" si="3"/>
        <v>5.0999999999999934E-3</v>
      </c>
      <c r="J6" s="12">
        <f>W6-$J$3</f>
        <v>4.0799999999999989E-2</v>
      </c>
      <c r="K6" s="12">
        <f t="shared" si="4"/>
        <v>4.0900000000000006E-2</v>
      </c>
      <c r="L6" s="12">
        <f t="shared" si="5"/>
        <v>7.7000000000000124E-3</v>
      </c>
      <c r="M6" s="14"/>
      <c r="Q6" s="9">
        <v>8.1799999999999998E-2</v>
      </c>
      <c r="R6" s="9">
        <v>0.1484</v>
      </c>
      <c r="S6" s="9">
        <v>6.0600000000000001E-2</v>
      </c>
      <c r="T6" s="9">
        <v>7.3099999999999998E-2</v>
      </c>
      <c r="U6" s="9">
        <v>6.8699999999999997E-2</v>
      </c>
      <c r="V6" s="9">
        <v>7.8299999999999995E-2</v>
      </c>
      <c r="W6" s="9">
        <v>0.14729999999999999</v>
      </c>
      <c r="X6" s="9">
        <v>0.14710000000000001</v>
      </c>
      <c r="Y6" s="9">
        <v>7.8700000000000006E-2</v>
      </c>
      <c r="Z6">
        <v>9.1999999999999998E-3</v>
      </c>
      <c r="AA6">
        <v>7.7999999999999996E-3</v>
      </c>
      <c r="AB6">
        <v>7.6E-3</v>
      </c>
      <c r="AC6">
        <v>8.8999999999999999E-3</v>
      </c>
      <c r="AD6">
        <v>8.0999999999999996E-3</v>
      </c>
      <c r="AE6">
        <v>8.0000000000000002E-3</v>
      </c>
      <c r="AF6">
        <v>7.1999999999999998E-3</v>
      </c>
      <c r="AG6">
        <v>7.3000000000000001E-3</v>
      </c>
      <c r="AH6">
        <v>8.8000000000000005E-3</v>
      </c>
    </row>
    <row r="7" spans="1:34" x14ac:dyDescent="0.25">
      <c r="A7" s="14"/>
      <c r="B7" s="8"/>
      <c r="C7" s="9" t="s">
        <v>7</v>
      </c>
      <c r="D7" s="12">
        <f>Q7-$D$3</f>
        <v>1.6700000000000007E-2</v>
      </c>
      <c r="E7" s="12">
        <f t="shared" si="0"/>
        <v>2.6999999999999996E-2</v>
      </c>
      <c r="F7" s="12">
        <f>S7-$F$3</f>
        <v>1.1200000000000009E-2</v>
      </c>
      <c r="G7" s="12">
        <f t="shared" si="1"/>
        <v>8.3000000000000018E-3</v>
      </c>
      <c r="H7" s="12">
        <f t="shared" si="2"/>
        <v>9.5999999999999974E-3</v>
      </c>
      <c r="I7" s="12">
        <f t="shared" si="3"/>
        <v>1.1700000000000002E-2</v>
      </c>
      <c r="J7" s="12">
        <f>W7-$J$3</f>
        <v>2.76E-2</v>
      </c>
      <c r="K7" s="12">
        <f t="shared" si="4"/>
        <v>2.8000000000000011E-2</v>
      </c>
      <c r="L7" s="12">
        <f t="shared" si="5"/>
        <v>1.6500000000000001E-2</v>
      </c>
      <c r="M7" s="14"/>
      <c r="Q7" s="9">
        <v>8.43E-2</v>
      </c>
      <c r="R7" s="9">
        <v>0.13439999999999999</v>
      </c>
      <c r="S7" s="9">
        <v>6.7100000000000007E-2</v>
      </c>
      <c r="T7" s="9">
        <v>7.6399999999999996E-2</v>
      </c>
      <c r="U7" s="9">
        <v>7.5999999999999998E-2</v>
      </c>
      <c r="V7" s="9">
        <v>8.4900000000000003E-2</v>
      </c>
      <c r="W7" s="9">
        <v>0.1341</v>
      </c>
      <c r="X7" s="9">
        <v>0.13420000000000001</v>
      </c>
      <c r="Y7" s="9">
        <v>8.7499999999999994E-2</v>
      </c>
      <c r="Z7">
        <v>8.3000000000000001E-3</v>
      </c>
      <c r="AA7">
        <v>6.3E-3</v>
      </c>
      <c r="AB7">
        <v>8.0000000000000002E-3</v>
      </c>
      <c r="AC7">
        <v>8.9999999999999993E-3</v>
      </c>
      <c r="AD7">
        <v>8.9999999999999993E-3</v>
      </c>
      <c r="AE7">
        <v>7.9000000000000008E-3</v>
      </c>
      <c r="AF7">
        <v>6.0000000000000001E-3</v>
      </c>
      <c r="AG7">
        <v>6.1000000000000004E-3</v>
      </c>
      <c r="AH7">
        <v>9.9000000000000008E-3</v>
      </c>
    </row>
    <row r="8" spans="1:34" x14ac:dyDescent="0.25">
      <c r="A8" s="14"/>
      <c r="B8" s="8"/>
      <c r="C8" s="9" t="s">
        <v>8</v>
      </c>
      <c r="D8" s="12">
        <f>Q8-$D$3</f>
        <v>1.6500000000000001E-2</v>
      </c>
      <c r="E8" s="12">
        <f t="shared" si="0"/>
        <v>4.9000000000000016E-2</v>
      </c>
      <c r="F8" s="12">
        <f>S8-$F$3</f>
        <v>6.4000000000000029E-3</v>
      </c>
      <c r="G8" s="12">
        <f t="shared" si="1"/>
        <v>3.2000000000000084E-3</v>
      </c>
      <c r="H8" s="12">
        <f t="shared" si="2"/>
        <v>5.7999999999999996E-3</v>
      </c>
      <c r="I8" s="12">
        <f t="shared" si="3"/>
        <v>9.3000000000000027E-3</v>
      </c>
      <c r="J8" s="12">
        <f>W8-$J$3</f>
        <v>4.8200000000000007E-2</v>
      </c>
      <c r="K8" s="12">
        <f t="shared" si="4"/>
        <v>4.8899999999999985E-2</v>
      </c>
      <c r="L8" s="12">
        <f t="shared" si="5"/>
        <v>1.8800000000000011E-2</v>
      </c>
      <c r="M8" s="14"/>
      <c r="Q8" s="9">
        <v>8.4099999999999994E-2</v>
      </c>
      <c r="R8" s="9">
        <v>0.15640000000000001</v>
      </c>
      <c r="S8" s="9">
        <v>6.2300000000000001E-2</v>
      </c>
      <c r="T8" s="9">
        <v>7.1300000000000002E-2</v>
      </c>
      <c r="U8" s="9">
        <v>7.22E-2</v>
      </c>
      <c r="V8" s="9">
        <v>8.2500000000000004E-2</v>
      </c>
      <c r="W8" s="9">
        <v>0.1547</v>
      </c>
      <c r="X8" s="9">
        <v>0.15509999999999999</v>
      </c>
      <c r="Y8" s="9">
        <v>8.9800000000000005E-2</v>
      </c>
      <c r="Z8">
        <v>8.3000000000000001E-3</v>
      </c>
      <c r="AA8">
        <v>9.1000000000000004E-3</v>
      </c>
      <c r="AB8">
        <v>5.8999999999999999E-3</v>
      </c>
      <c r="AC8">
        <v>5.5999999999999999E-3</v>
      </c>
      <c r="AD8">
        <v>6.4000000000000003E-3</v>
      </c>
      <c r="AE8">
        <v>5.7999999999999996E-3</v>
      </c>
      <c r="AF8">
        <v>8.9999999999999993E-3</v>
      </c>
      <c r="AG8">
        <v>9.1000000000000004E-3</v>
      </c>
      <c r="AH8">
        <v>8.2000000000000007E-3</v>
      </c>
    </row>
    <row r="9" spans="1:34" x14ac:dyDescent="0.25">
      <c r="A9" s="14"/>
      <c r="B9" s="8"/>
      <c r="C9" s="9" t="s">
        <v>9</v>
      </c>
      <c r="D9" s="12">
        <f>Q9-$D$3</f>
        <v>1.4200000000000004E-2</v>
      </c>
      <c r="E9" s="12">
        <f t="shared" si="0"/>
        <v>1.3100000000000001E-2</v>
      </c>
      <c r="F9" s="12">
        <f>S9-$F$3</f>
        <v>5.9000000000000025E-3</v>
      </c>
      <c r="G9" s="12">
        <f t="shared" si="1"/>
        <v>5.7000000000000106E-3</v>
      </c>
      <c r="H9" s="12">
        <f t="shared" si="2"/>
        <v>5.400000000000002E-3</v>
      </c>
      <c r="I9" s="12">
        <f t="shared" si="3"/>
        <v>1.0700000000000001E-2</v>
      </c>
      <c r="J9" s="12">
        <f>W9-$J$3</f>
        <v>1.4200000000000004E-2</v>
      </c>
      <c r="K9" s="12">
        <f t="shared" si="4"/>
        <v>1.4100000000000001E-2</v>
      </c>
      <c r="L9" s="12">
        <f t="shared" si="5"/>
        <v>1.3800000000000007E-2</v>
      </c>
      <c r="M9" s="14"/>
      <c r="Q9" s="9">
        <v>8.1799999999999998E-2</v>
      </c>
      <c r="R9" s="9">
        <v>0.1205</v>
      </c>
      <c r="S9" s="9">
        <v>6.1800000000000001E-2</v>
      </c>
      <c r="T9" s="9">
        <v>7.3800000000000004E-2</v>
      </c>
      <c r="U9" s="9">
        <v>7.1800000000000003E-2</v>
      </c>
      <c r="V9" s="9">
        <v>8.3900000000000002E-2</v>
      </c>
      <c r="W9" s="9">
        <v>0.1207</v>
      </c>
      <c r="X9" s="9">
        <v>0.1203</v>
      </c>
      <c r="Y9" s="9">
        <v>8.48E-2</v>
      </c>
      <c r="Z9">
        <v>9.4999999999999998E-3</v>
      </c>
      <c r="AA9">
        <v>8.6999999999999994E-3</v>
      </c>
      <c r="AB9">
        <v>6.7999999999999996E-3</v>
      </c>
      <c r="AC9">
        <v>1.23E-2</v>
      </c>
      <c r="AD9">
        <v>6.4000000000000003E-3</v>
      </c>
      <c r="AE9">
        <v>5.5999999999999999E-3</v>
      </c>
      <c r="AF9">
        <v>8.6999999999999994E-3</v>
      </c>
      <c r="AG9">
        <v>8.6E-3</v>
      </c>
      <c r="AH9">
        <v>7.7999999999999996E-3</v>
      </c>
    </row>
    <row r="10" spans="1:34" x14ac:dyDescent="0.25">
      <c r="A10" s="14"/>
      <c r="B10" s="8"/>
      <c r="C10" s="9" t="s">
        <v>10</v>
      </c>
      <c r="D10" s="12">
        <f>Q10-$D$3</f>
        <v>9.8000000000000032E-3</v>
      </c>
      <c r="E10" s="12">
        <f t="shared" si="0"/>
        <v>1.3200000000000003E-2</v>
      </c>
      <c r="F10" s="12">
        <f>S10-$F$3</f>
        <v>2.2000000000000006E-3</v>
      </c>
      <c r="G10" s="12">
        <f t="shared" si="1"/>
        <v>0</v>
      </c>
      <c r="H10" s="12">
        <f t="shared" si="2"/>
        <v>8.9999999999999802E-4</v>
      </c>
      <c r="I10" s="12">
        <f t="shared" si="3"/>
        <v>7.3000000000000009E-3</v>
      </c>
      <c r="J10" s="12">
        <f>W10-$J$3</f>
        <v>1.3800000000000007E-2</v>
      </c>
      <c r="K10" s="12">
        <f t="shared" si="4"/>
        <v>1.4100000000000001E-2</v>
      </c>
      <c r="L10" s="12">
        <f t="shared" si="5"/>
        <v>9.6000000000000113E-3</v>
      </c>
      <c r="M10" s="14"/>
      <c r="Q10" s="9">
        <v>7.7399999999999997E-2</v>
      </c>
      <c r="R10" s="9">
        <v>0.1206</v>
      </c>
      <c r="S10" s="9">
        <v>5.8099999999999999E-2</v>
      </c>
      <c r="T10" s="9">
        <v>6.8099999999999994E-2</v>
      </c>
      <c r="U10" s="9">
        <v>6.7299999999999999E-2</v>
      </c>
      <c r="V10" s="9">
        <v>8.0500000000000002E-2</v>
      </c>
      <c r="W10" s="9">
        <v>0.1203</v>
      </c>
      <c r="X10" s="9">
        <v>0.1203</v>
      </c>
      <c r="Y10" s="9">
        <v>8.0600000000000005E-2</v>
      </c>
      <c r="Z10">
        <v>7.0000000000000001E-3</v>
      </c>
      <c r="AA10">
        <v>1.44E-2</v>
      </c>
      <c r="AB10">
        <v>5.0000000000000001E-3</v>
      </c>
      <c r="AC10">
        <v>5.8999999999999999E-3</v>
      </c>
      <c r="AD10">
        <v>6.7999999999999996E-3</v>
      </c>
      <c r="AE10">
        <v>8.8000000000000005E-3</v>
      </c>
      <c r="AF10">
        <v>1.46E-2</v>
      </c>
      <c r="AG10">
        <v>1.46E-2</v>
      </c>
      <c r="AH10">
        <v>7.9000000000000008E-3</v>
      </c>
    </row>
    <row r="11" spans="1:34" x14ac:dyDescent="0.25">
      <c r="A11" s="14"/>
      <c r="B11" s="8"/>
      <c r="C11" s="9" t="s">
        <v>1</v>
      </c>
      <c r="D11" s="12">
        <f>Q11-$D$3</f>
        <v>1.4000000000000012E-2</v>
      </c>
      <c r="E11" s="12">
        <f t="shared" si="0"/>
        <v>2.0999999999999991E-2</v>
      </c>
      <c r="F11" s="12">
        <f>S11-$F$3</f>
        <v>7.1000000000000021E-3</v>
      </c>
      <c r="G11" s="12">
        <f t="shared" si="1"/>
        <v>4.2000000000000093E-3</v>
      </c>
      <c r="H11" s="12">
        <f t="shared" si="2"/>
        <v>1.0599999999999998E-2</v>
      </c>
      <c r="I11" s="12">
        <f t="shared" si="3"/>
        <v>1.3399999999999995E-2</v>
      </c>
      <c r="J11" s="12">
        <f>W11-$J$3</f>
        <v>2.1500000000000005E-2</v>
      </c>
      <c r="K11" s="12">
        <f t="shared" si="4"/>
        <v>2.18E-2</v>
      </c>
      <c r="L11" s="12">
        <f t="shared" si="5"/>
        <v>1.7600000000000005E-2</v>
      </c>
      <c r="M11" s="14"/>
      <c r="Q11" s="9">
        <v>8.1600000000000006E-2</v>
      </c>
      <c r="R11" s="9">
        <v>0.12839999999999999</v>
      </c>
      <c r="S11" s="9">
        <v>6.3E-2</v>
      </c>
      <c r="T11" s="9">
        <v>7.2300000000000003E-2</v>
      </c>
      <c r="U11" s="9">
        <v>7.6999999999999999E-2</v>
      </c>
      <c r="V11" s="9">
        <v>8.6599999999999996E-2</v>
      </c>
      <c r="W11" s="9">
        <v>0.128</v>
      </c>
      <c r="X11" s="9">
        <v>0.128</v>
      </c>
      <c r="Y11" s="9">
        <v>8.8599999999999998E-2</v>
      </c>
      <c r="Z11">
        <v>6.4999999999999997E-3</v>
      </c>
      <c r="AA11">
        <v>7.6E-3</v>
      </c>
      <c r="AB11">
        <v>7.4999999999999997E-3</v>
      </c>
      <c r="AC11">
        <v>1.06E-2</v>
      </c>
      <c r="AD11">
        <v>6.8999999999999999E-3</v>
      </c>
      <c r="AE11">
        <v>6.0000000000000001E-3</v>
      </c>
      <c r="AF11">
        <v>7.4000000000000003E-3</v>
      </c>
      <c r="AG11">
        <v>7.4999999999999997E-3</v>
      </c>
      <c r="AH11">
        <v>6.4000000000000003E-3</v>
      </c>
    </row>
    <row r="12" spans="1:34" x14ac:dyDescent="0.25">
      <c r="A12" s="14"/>
      <c r="B12" s="8"/>
      <c r="C12" s="9" t="s">
        <v>11</v>
      </c>
      <c r="D12" s="12">
        <f>Q12-$D$3</f>
        <v>3.2900000000000013E-2</v>
      </c>
      <c r="E12" s="12">
        <f t="shared" si="0"/>
        <v>1.5900000000000011E-2</v>
      </c>
      <c r="F12" s="12">
        <f>S12-$F$3</f>
        <v>3.5499999999999997E-2</v>
      </c>
      <c r="G12" s="12">
        <f t="shared" si="1"/>
        <v>3.2500000000000001E-2</v>
      </c>
      <c r="H12" s="12">
        <f t="shared" si="2"/>
        <v>1.9900000000000001E-2</v>
      </c>
      <c r="I12" s="12">
        <f t="shared" si="3"/>
        <v>2.4599999999999997E-2</v>
      </c>
      <c r="J12" s="12">
        <f>W12-$J$3</f>
        <v>1.6399999999999998E-2</v>
      </c>
      <c r="K12" s="12">
        <f t="shared" si="4"/>
        <v>1.6500000000000001E-2</v>
      </c>
      <c r="L12" s="12">
        <f t="shared" si="5"/>
        <v>3.2000000000000001E-2</v>
      </c>
      <c r="M12" s="14"/>
      <c r="Q12" s="9">
        <v>0.10050000000000001</v>
      </c>
      <c r="R12" s="9">
        <v>0.12330000000000001</v>
      </c>
      <c r="S12" s="9">
        <v>9.1399999999999995E-2</v>
      </c>
      <c r="T12" s="9">
        <v>0.10059999999999999</v>
      </c>
      <c r="U12" s="9">
        <v>8.6300000000000002E-2</v>
      </c>
      <c r="V12" s="9">
        <v>9.7799999999999998E-2</v>
      </c>
      <c r="W12" s="9">
        <v>0.1229</v>
      </c>
      <c r="X12" s="9">
        <v>0.1227</v>
      </c>
      <c r="Y12" s="9">
        <v>0.10299999999999999</v>
      </c>
      <c r="Z12">
        <v>1.8499999999999999E-2</v>
      </c>
      <c r="AA12">
        <v>1.7100000000000001E-2</v>
      </c>
      <c r="AB12">
        <v>1.61E-2</v>
      </c>
      <c r="AC12">
        <v>2.1000000000000001E-2</v>
      </c>
      <c r="AD12">
        <v>1.2E-2</v>
      </c>
      <c r="AE12">
        <v>1.9E-2</v>
      </c>
      <c r="AF12">
        <v>1.6500000000000001E-2</v>
      </c>
      <c r="AG12">
        <v>1.6799999999999999E-2</v>
      </c>
      <c r="AH12">
        <v>2.07E-2</v>
      </c>
    </row>
    <row r="13" spans="1:34" x14ac:dyDescent="0.25">
      <c r="A13" s="14"/>
      <c r="B13" s="8"/>
      <c r="C13" s="9" t="s">
        <v>12</v>
      </c>
      <c r="D13" s="12">
        <f>Q13-$D$3</f>
        <v>4.3000000000000121E-3</v>
      </c>
      <c r="E13" s="12">
        <f t="shared" si="0"/>
        <v>1.4499999999999999E-2</v>
      </c>
      <c r="F13" s="12">
        <f>S13-$F$3</f>
        <v>8.0000000000000002E-3</v>
      </c>
      <c r="G13" s="12">
        <f t="shared" si="1"/>
        <v>5.7999999999999996E-3</v>
      </c>
      <c r="H13" s="12">
        <f t="shared" si="2"/>
        <v>2.2999999999999965E-3</v>
      </c>
      <c r="I13" s="12">
        <f t="shared" si="3"/>
        <v>5.0000000000000044E-3</v>
      </c>
      <c r="J13" s="12">
        <f>W13-$J$3</f>
        <v>1.4800000000000008E-2</v>
      </c>
      <c r="K13" s="12">
        <f t="shared" si="4"/>
        <v>1.4999999999999999E-2</v>
      </c>
      <c r="L13" s="12">
        <f t="shared" si="5"/>
        <v>4.3000000000000121E-3</v>
      </c>
      <c r="M13" s="14"/>
      <c r="Q13" s="9">
        <v>7.1900000000000006E-2</v>
      </c>
      <c r="R13" s="9">
        <v>0.12189999999999999</v>
      </c>
      <c r="S13" s="9">
        <v>6.3899999999999998E-2</v>
      </c>
      <c r="T13" s="9">
        <v>7.3899999999999993E-2</v>
      </c>
      <c r="U13" s="9">
        <v>6.8699999999999997E-2</v>
      </c>
      <c r="V13" s="9">
        <v>7.8200000000000006E-2</v>
      </c>
      <c r="W13" s="9">
        <v>0.12130000000000001</v>
      </c>
      <c r="X13" s="9">
        <v>0.1212</v>
      </c>
      <c r="Y13" s="9">
        <v>7.5300000000000006E-2</v>
      </c>
      <c r="Z13">
        <v>1.04E-2</v>
      </c>
      <c r="AA13">
        <v>1.3299999999999999E-2</v>
      </c>
      <c r="AB13">
        <v>9.4000000000000004E-3</v>
      </c>
      <c r="AC13">
        <v>9.5999999999999992E-3</v>
      </c>
      <c r="AD13">
        <v>8.6E-3</v>
      </c>
      <c r="AE13">
        <v>1.04E-2</v>
      </c>
      <c r="AF13">
        <v>1.44E-2</v>
      </c>
      <c r="AG13">
        <v>1.4E-2</v>
      </c>
      <c r="AH13">
        <v>9.2999999999999992E-3</v>
      </c>
    </row>
    <row r="14" spans="1:34" x14ac:dyDescent="0.25">
      <c r="A14" s="14"/>
      <c r="B14" s="8"/>
      <c r="C14" s="9" t="s">
        <v>13</v>
      </c>
      <c r="D14" s="12">
        <f>Q14-$D$3</f>
        <v>6.0200000000000004E-2</v>
      </c>
      <c r="E14" s="12">
        <f t="shared" si="0"/>
        <v>3.3400000000000013E-2</v>
      </c>
      <c r="F14" s="12">
        <f>S14-$F$3</f>
        <v>6.6700000000000009E-2</v>
      </c>
      <c r="G14" s="12">
        <f t="shared" si="1"/>
        <v>7.2500000000000009E-2</v>
      </c>
      <c r="H14" s="12">
        <f t="shared" si="2"/>
        <v>4.3499999999999997E-2</v>
      </c>
      <c r="I14" s="12">
        <f t="shared" si="3"/>
        <v>4.0599999999999997E-2</v>
      </c>
      <c r="J14" s="12">
        <f>W14-$J$3</f>
        <v>3.330000000000001E-2</v>
      </c>
      <c r="K14" s="12">
        <f t="shared" si="4"/>
        <v>3.3699999999999994E-2</v>
      </c>
      <c r="L14" s="12">
        <f t="shared" si="5"/>
        <v>4.3500000000000011E-2</v>
      </c>
      <c r="M14" s="14"/>
      <c r="Q14" s="9">
        <v>0.1278</v>
      </c>
      <c r="R14" s="9">
        <v>0.14080000000000001</v>
      </c>
      <c r="S14" s="9">
        <v>0.1226</v>
      </c>
      <c r="T14" s="9">
        <v>0.1406</v>
      </c>
      <c r="U14" s="9">
        <v>0.1099</v>
      </c>
      <c r="V14" s="9">
        <v>0.1138</v>
      </c>
      <c r="W14" s="9">
        <v>0.13980000000000001</v>
      </c>
      <c r="X14" s="9">
        <v>0.1399</v>
      </c>
      <c r="Y14" s="9">
        <v>0.1145</v>
      </c>
      <c r="Z14">
        <v>8.0000000000000002E-3</v>
      </c>
      <c r="AA14">
        <v>1.04E-2</v>
      </c>
      <c r="AB14">
        <v>9.7000000000000003E-3</v>
      </c>
      <c r="AC14">
        <v>1.4500000000000001E-2</v>
      </c>
      <c r="AD14">
        <v>9.1000000000000004E-3</v>
      </c>
      <c r="AE14">
        <v>8.0000000000000002E-3</v>
      </c>
      <c r="AF14">
        <v>8.3000000000000001E-3</v>
      </c>
      <c r="AG14">
        <v>8.9999999999999993E-3</v>
      </c>
      <c r="AH14">
        <v>6.4000000000000003E-3</v>
      </c>
    </row>
    <row r="15" spans="1:34" x14ac:dyDescent="0.25">
      <c r="A15" s="14"/>
      <c r="B15" s="8"/>
      <c r="C15" s="9" t="s">
        <v>14</v>
      </c>
      <c r="D15" s="12">
        <f>Q15-$D$3</f>
        <v>1.730000000000001E-2</v>
      </c>
      <c r="E15" s="12">
        <f t="shared" si="0"/>
        <v>1.6899999999999998E-2</v>
      </c>
      <c r="F15" s="12">
        <f>S15-$F$3</f>
        <v>1.9499999999999997E-2</v>
      </c>
      <c r="G15" s="12">
        <f t="shared" si="1"/>
        <v>1.8000000000000002E-2</v>
      </c>
      <c r="H15" s="12">
        <f t="shared" si="2"/>
        <v>8.0999999999999961E-3</v>
      </c>
      <c r="I15" s="12">
        <f t="shared" si="3"/>
        <v>9.999999999999995E-3</v>
      </c>
      <c r="J15" s="12">
        <f>W15-$J$3</f>
        <v>1.7399999999999999E-2</v>
      </c>
      <c r="K15" s="12">
        <f t="shared" si="4"/>
        <v>1.7599999999999991E-2</v>
      </c>
      <c r="L15" s="12">
        <f t="shared" si="5"/>
        <v>2.070000000000001E-2</v>
      </c>
      <c r="M15" s="14"/>
      <c r="Q15" s="9">
        <v>8.4900000000000003E-2</v>
      </c>
      <c r="R15" s="9">
        <v>0.12429999999999999</v>
      </c>
      <c r="S15" s="9">
        <v>7.5399999999999995E-2</v>
      </c>
      <c r="T15" s="9">
        <v>8.6099999999999996E-2</v>
      </c>
      <c r="U15" s="9">
        <v>7.4499999999999997E-2</v>
      </c>
      <c r="V15" s="9">
        <v>8.3199999999999996E-2</v>
      </c>
      <c r="W15" s="9">
        <v>0.1239</v>
      </c>
      <c r="X15" s="9">
        <v>0.12379999999999999</v>
      </c>
      <c r="Y15" s="9">
        <v>9.1700000000000004E-2</v>
      </c>
      <c r="Z15">
        <v>6.4999999999999997E-3</v>
      </c>
      <c r="AA15">
        <v>1.0999999999999999E-2</v>
      </c>
      <c r="AB15">
        <v>5.1999999999999998E-3</v>
      </c>
      <c r="AC15">
        <v>6.3E-3</v>
      </c>
      <c r="AD15">
        <v>1.2E-2</v>
      </c>
      <c r="AE15">
        <v>9.1999999999999998E-3</v>
      </c>
      <c r="AF15">
        <v>1.0800000000000001E-2</v>
      </c>
      <c r="AG15">
        <v>1.11E-2</v>
      </c>
      <c r="AH15">
        <v>5.7000000000000002E-3</v>
      </c>
    </row>
    <row r="16" spans="1:3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4:5" x14ac:dyDescent="0.25">
      <c r="D17" s="5" t="s">
        <v>33</v>
      </c>
      <c r="E17" s="5" t="s">
        <v>34</v>
      </c>
    </row>
    <row r="18" spans="4:5" x14ac:dyDescent="0.25">
      <c r="D18" s="10">
        <f>MIN(D4:L15)</f>
        <v>0</v>
      </c>
      <c r="E18" s="10">
        <f>MAX(D4:L15)</f>
        <v>7.2500000000000009E-2</v>
      </c>
    </row>
  </sheetData>
  <mergeCells count="2">
    <mergeCell ref="B2:C2"/>
    <mergeCell ref="B3:B15"/>
  </mergeCells>
  <conditionalFormatting sqref="O4:P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1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1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1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1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1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1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1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1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L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L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L15 N4:O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2020-10-13T11:00:59Z</dcterms:created>
  <dcterms:modified xsi:type="dcterms:W3CDTF">2020-10-14T02:44:55Z</dcterms:modified>
</cp:coreProperties>
</file>