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SW-ML\UCF\SERDP_Emulsion\output_for_paper\"/>
    </mc:Choice>
  </mc:AlternateContent>
  <xr:revisionPtr revIDLastSave="0" documentId="13_ncr:1_{677B7F11-DCE0-46FD-97F2-77EF82CBDB87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ummary" sheetId="2" r:id="rId1"/>
    <sheet name="OS" sheetId="4" r:id="rId2"/>
    <sheet name="OV" sheetId="3" r:id="rId3"/>
  </sheets>
  <calcPr calcId="191029"/>
</workbook>
</file>

<file path=xl/calcChain.xml><?xml version="1.0" encoding="utf-8"?>
<calcChain xmlns="http://schemas.openxmlformats.org/spreadsheetml/2006/main">
  <c r="N7" i="2" l="1"/>
  <c r="N6" i="2"/>
  <c r="E24" i="2"/>
  <c r="D24" i="2"/>
  <c r="D21" i="2"/>
  <c r="D12" i="2"/>
  <c r="G31" i="2" l="1"/>
  <c r="D4" i="2" l="1"/>
  <c r="D28" i="2" l="1"/>
  <c r="E28" i="2"/>
  <c r="F28" i="2"/>
  <c r="G28" i="2"/>
  <c r="H28" i="2"/>
  <c r="I28" i="2"/>
  <c r="J28" i="2"/>
  <c r="K28" i="2"/>
  <c r="L28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E21" i="2"/>
  <c r="F21" i="2"/>
  <c r="G21" i="2"/>
  <c r="H21" i="2"/>
  <c r="I21" i="2"/>
  <c r="J21" i="2"/>
  <c r="K21" i="2"/>
  <c r="L21" i="2"/>
  <c r="D22" i="2"/>
  <c r="E22" i="2"/>
  <c r="F22" i="2"/>
  <c r="G22" i="2"/>
  <c r="H22" i="2"/>
  <c r="I22" i="2"/>
  <c r="J22" i="2"/>
  <c r="K22" i="2"/>
  <c r="L22" i="2"/>
  <c r="D23" i="2"/>
  <c r="E23" i="2"/>
  <c r="F23" i="2"/>
  <c r="G23" i="2"/>
  <c r="H23" i="2"/>
  <c r="I23" i="2"/>
  <c r="J23" i="2"/>
  <c r="K23" i="2"/>
  <c r="L23" i="2"/>
  <c r="F24" i="2"/>
  <c r="G24" i="2"/>
  <c r="H24" i="2"/>
  <c r="I24" i="2"/>
  <c r="J24" i="2"/>
  <c r="K24" i="2"/>
  <c r="L24" i="2"/>
  <c r="D25" i="2"/>
  <c r="E25" i="2"/>
  <c r="F25" i="2"/>
  <c r="G25" i="2"/>
  <c r="H25" i="2"/>
  <c r="I25" i="2"/>
  <c r="J25" i="2"/>
  <c r="K25" i="2"/>
  <c r="L25" i="2"/>
  <c r="D26" i="2"/>
  <c r="E26" i="2"/>
  <c r="F26" i="2"/>
  <c r="G26" i="2"/>
  <c r="H26" i="2"/>
  <c r="I26" i="2"/>
  <c r="J26" i="2"/>
  <c r="K26" i="2"/>
  <c r="L26" i="2"/>
  <c r="D27" i="2"/>
  <c r="E27" i="2"/>
  <c r="F27" i="2"/>
  <c r="G27" i="2"/>
  <c r="H27" i="2"/>
  <c r="I27" i="2"/>
  <c r="J27" i="2"/>
  <c r="K27" i="2"/>
  <c r="L27" i="2"/>
  <c r="L17" i="2"/>
  <c r="K17" i="2"/>
  <c r="J17" i="2"/>
  <c r="I17" i="2"/>
  <c r="H17" i="2"/>
  <c r="G17" i="2"/>
  <c r="F17" i="2"/>
  <c r="E17" i="2"/>
  <c r="D17" i="2"/>
  <c r="D8" i="2"/>
  <c r="D5" i="2"/>
  <c r="D9" i="2"/>
  <c r="E5" i="2" l="1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E8" i="2"/>
  <c r="F8" i="2"/>
  <c r="G8" i="2"/>
  <c r="H8" i="2"/>
  <c r="I8" i="2"/>
  <c r="J8" i="2"/>
  <c r="K8" i="2"/>
  <c r="L8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L4" i="2"/>
  <c r="K4" i="2"/>
  <c r="J4" i="2"/>
  <c r="I4" i="2"/>
  <c r="H4" i="2"/>
  <c r="G4" i="2"/>
  <c r="F4" i="2"/>
  <c r="E4" i="2"/>
  <c r="E31" i="2" l="1"/>
  <c r="N18" i="2" s="1"/>
  <c r="N19" i="2" s="1"/>
  <c r="D31" i="2"/>
  <c r="H31" i="2"/>
</calcChain>
</file>

<file path=xl/sharedStrings.xml><?xml version="1.0" encoding="utf-8"?>
<sst xmlns="http://schemas.openxmlformats.org/spreadsheetml/2006/main" count="51" uniqueCount="36">
  <si>
    <t>DeepLearningRegressor-MAE</t>
  </si>
  <si>
    <t>BayesianRidge-MAE</t>
  </si>
  <si>
    <t>RandomForestRegressor-MAE</t>
  </si>
  <si>
    <t>DecisionTreeRegressor-MAE</t>
  </si>
  <si>
    <t>GradientBoostingRegressor-MAE</t>
  </si>
  <si>
    <t>MLPRegressor-MAE</t>
  </si>
  <si>
    <t>LinearRegression-MAE</t>
  </si>
  <si>
    <t>GaussianProcessRegressor-MAE</t>
  </si>
  <si>
    <t>SVR-MAE</t>
  </si>
  <si>
    <t>OV</t>
  </si>
  <si>
    <t>Deep Learning Regressor</t>
  </si>
  <si>
    <t>Bayesian Ridge Regressor</t>
  </si>
  <si>
    <t>Random Forest Regressor</t>
  </si>
  <si>
    <t>Decision Tree Regressor</t>
  </si>
  <si>
    <t>Gradient Boosting Regressor</t>
  </si>
  <si>
    <t>Linear Regressor</t>
  </si>
  <si>
    <t>Gaussian Process Regressor</t>
  </si>
  <si>
    <t>Multilayer Perceptron Regressor</t>
  </si>
  <si>
    <t>Support Vector Regressor</t>
  </si>
  <si>
    <t>A variable will be removed</t>
  </si>
  <si>
    <t>OS</t>
  </si>
  <si>
    <t>Surfactant concentration</t>
  </si>
  <si>
    <t xml:space="preserve">Micelle size </t>
  </si>
  <si>
    <t xml:space="preserve">Alkalinity  </t>
  </si>
  <si>
    <t xml:space="preserve">Suspended solids concentration  </t>
  </si>
  <si>
    <t xml:space="preserve">Salinity  </t>
  </si>
  <si>
    <t xml:space="preserve">Temperature  </t>
  </si>
  <si>
    <t>Zeta potential</t>
  </si>
  <si>
    <t xml:space="preserve">Equilibrium interfacial tension above CMC with NSBM </t>
  </si>
  <si>
    <t xml:space="preserve">Equilibrium surface tension above CMC (air) </t>
  </si>
  <si>
    <t xml:space="preserve">Critical micelle concentration </t>
  </si>
  <si>
    <t xml:space="preserve">Results from the Original Prediction Test </t>
  </si>
  <si>
    <t>min</t>
  </si>
  <si>
    <t>max</t>
  </si>
  <si>
    <t>Surfactant's pH at 7CMC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</si>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</sst>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0" xfId="0" applyFill="1"/>
    <xf numFmtId="0" fontId="3" fillId="0" borderId="3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0" borderId="3" xfId="1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64" fontId="0" fillId="2" borderId="0" xfId="0" applyNumberForma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11" fontId="0" fillId="0" borderId="0" xfId="0" applyNumberFormat="1"/>
  </cellXfs>
  <cellStyles count="2">
    <cellStyle name="쉼표" xfId="1" builtinId="3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DE83-F686-4EC9-9326-F3657D7E1D55}">
  <dimension ref="A1:X31"/>
  <sheetViews>
    <sheetView tabSelected="1" zoomScale="80" zoomScaleNormal="80" workbookViewId="0">
      <selection activeCell="E35" sqref="E35"/>
    </sheetView>
  </sheetViews>
  <sheetFormatPr defaultRowHeight="15" x14ac:dyDescent="0.25"/>
  <cols>
    <col min="2" max="2" width="4.140625" bestFit="1" customWidth="1"/>
    <col min="3" max="3" width="49" bestFit="1" customWidth="1"/>
    <col min="4" max="8" width="9.5703125" bestFit="1" customWidth="1"/>
    <col min="9" max="9" width="10.28515625" bestFit="1" customWidth="1"/>
    <col min="10" max="12" width="9.5703125" bestFit="1" customWidth="1"/>
    <col min="13" max="14" width="9.5703125" customWidth="1"/>
  </cols>
  <sheetData>
    <row r="1" spans="1:2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24" ht="45.75" thickBot="1" x14ac:dyDescent="0.3">
      <c r="A2" s="4"/>
      <c r="B2" s="18" t="s">
        <v>19</v>
      </c>
      <c r="C2" s="18"/>
      <c r="D2" s="9" t="s">
        <v>10</v>
      </c>
      <c r="E2" s="9" t="s">
        <v>11</v>
      </c>
      <c r="F2" s="9" t="s">
        <v>12</v>
      </c>
      <c r="G2" s="9" t="s">
        <v>13</v>
      </c>
      <c r="H2" s="9" t="s">
        <v>14</v>
      </c>
      <c r="I2" s="9" t="s">
        <v>17</v>
      </c>
      <c r="J2" s="9" t="s">
        <v>15</v>
      </c>
      <c r="K2" s="9" t="s">
        <v>16</v>
      </c>
      <c r="L2" s="9" t="s">
        <v>18</v>
      </c>
      <c r="M2" s="4"/>
      <c r="N2" s="4"/>
      <c r="O2" s="4"/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</row>
    <row r="3" spans="1:24" ht="16.5" thickBot="1" x14ac:dyDescent="0.3">
      <c r="A3" s="4"/>
      <c r="B3" s="19" t="s">
        <v>20</v>
      </c>
      <c r="C3" s="10" t="s">
        <v>31</v>
      </c>
      <c r="D3" s="11">
        <v>0.21310000000000001</v>
      </c>
      <c r="E3" s="11">
        <v>0.26090000000000002</v>
      </c>
      <c r="F3" s="11">
        <v>0.1804</v>
      </c>
      <c r="G3" s="11">
        <v>0.19470000000000001</v>
      </c>
      <c r="H3" s="11">
        <v>0.1888</v>
      </c>
      <c r="I3" s="11">
        <v>0.20069999999999999</v>
      </c>
      <c r="J3" s="11">
        <v>0.2382</v>
      </c>
      <c r="K3" s="11">
        <v>0.2475</v>
      </c>
      <c r="L3" s="11">
        <v>0.1946</v>
      </c>
      <c r="M3" s="4"/>
      <c r="N3" s="4"/>
      <c r="O3" s="4"/>
      <c r="P3" s="1">
        <v>0.23100000000000001</v>
      </c>
      <c r="Q3" s="2">
        <v>0.29830000000000001</v>
      </c>
      <c r="R3" s="2">
        <v>0.22919999999999999</v>
      </c>
      <c r="S3" s="2">
        <v>0.23469999999999999</v>
      </c>
      <c r="T3" s="2">
        <v>0.2331</v>
      </c>
      <c r="U3" s="2">
        <v>0.22620000000000001</v>
      </c>
      <c r="V3" s="2">
        <v>0.28010000000000002</v>
      </c>
      <c r="W3" s="2">
        <v>0.28639999999999999</v>
      </c>
      <c r="X3" s="2">
        <v>0.2445</v>
      </c>
    </row>
    <row r="4" spans="1:24" x14ac:dyDescent="0.25">
      <c r="A4" s="4"/>
      <c r="B4" s="19"/>
      <c r="C4" s="3" t="s">
        <v>21</v>
      </c>
      <c r="D4" s="5">
        <f t="shared" ref="D4:D15" si="0">P4-$D$3</f>
        <v>9.4999999999999807E-3</v>
      </c>
      <c r="E4" s="5">
        <f t="shared" ref="E4:E15" si="1">Q4-$E$3</f>
        <v>1.699999999999996E-2</v>
      </c>
      <c r="F4" s="5">
        <f t="shared" ref="F4:F15" si="2">R4-$F$3</f>
        <v>1.5999999999999986E-2</v>
      </c>
      <c r="G4" s="5">
        <f t="shared" ref="G4:G15" si="3">S4-$G$3</f>
        <v>3.4399999999999986E-2</v>
      </c>
      <c r="H4" s="5">
        <f t="shared" ref="H4:H15" si="4">T4-$H$3</f>
        <v>1.6300000000000009E-2</v>
      </c>
      <c r="I4" s="5">
        <f t="shared" ref="I4:I15" si="5">U4-$I$3</f>
        <v>1.9000000000000128E-3</v>
      </c>
      <c r="J4" s="5">
        <f t="shared" ref="J4:J15" si="6">V4-$J$3</f>
        <v>2.9800000000000021E-2</v>
      </c>
      <c r="K4" s="5">
        <f t="shared" ref="K4:K15" si="7">W4-$K$3</f>
        <v>2.090000000000003E-2</v>
      </c>
      <c r="L4" s="5">
        <f t="shared" ref="L4:L15" si="8">X4-$L$3</f>
        <v>1.799999999999996E-3</v>
      </c>
      <c r="M4" s="4"/>
      <c r="N4" s="4"/>
      <c r="O4" s="4"/>
      <c r="P4">
        <v>0.22259999999999999</v>
      </c>
      <c r="Q4">
        <v>0.27789999999999998</v>
      </c>
      <c r="R4">
        <v>0.19639999999999999</v>
      </c>
      <c r="S4">
        <v>0.2291</v>
      </c>
      <c r="T4">
        <v>0.2051</v>
      </c>
      <c r="U4">
        <v>0.2026</v>
      </c>
      <c r="V4">
        <v>0.26800000000000002</v>
      </c>
      <c r="W4">
        <v>0.26840000000000003</v>
      </c>
      <c r="X4">
        <v>0.19639999999999999</v>
      </c>
    </row>
    <row r="5" spans="1:24" x14ac:dyDescent="0.25">
      <c r="A5" s="4"/>
      <c r="B5" s="19"/>
      <c r="C5" s="3" t="s">
        <v>30</v>
      </c>
      <c r="D5" s="5">
        <f t="shared" si="0"/>
        <v>1.3799999999999979E-2</v>
      </c>
      <c r="E5" s="5">
        <f t="shared" si="1"/>
        <v>1.8199999999999994E-2</v>
      </c>
      <c r="F5" s="5">
        <f t="shared" si="2"/>
        <v>2.4199999999999999E-2</v>
      </c>
      <c r="G5" s="5">
        <f t="shared" si="3"/>
        <v>3.8699999999999984E-2</v>
      </c>
      <c r="H5" s="5">
        <f t="shared" si="4"/>
        <v>2.2900000000000004E-2</v>
      </c>
      <c r="I5" s="5">
        <f t="shared" si="5"/>
        <v>2.0700000000000024E-2</v>
      </c>
      <c r="J5" s="5">
        <f t="shared" si="6"/>
        <v>2.8099999999999986E-2</v>
      </c>
      <c r="K5" s="5">
        <f t="shared" si="7"/>
        <v>1.9799999999999984E-2</v>
      </c>
      <c r="L5" s="5">
        <f t="shared" si="8"/>
        <v>1.21E-2</v>
      </c>
      <c r="M5" s="4"/>
      <c r="N5" s="4"/>
      <c r="O5" s="4"/>
      <c r="P5">
        <v>0.22689999999999999</v>
      </c>
      <c r="Q5">
        <v>0.27910000000000001</v>
      </c>
      <c r="R5">
        <v>0.2046</v>
      </c>
      <c r="S5">
        <v>0.2334</v>
      </c>
      <c r="T5">
        <v>0.2117</v>
      </c>
      <c r="U5">
        <v>0.22140000000000001</v>
      </c>
      <c r="V5">
        <v>0.26629999999999998</v>
      </c>
      <c r="W5">
        <v>0.26729999999999998</v>
      </c>
      <c r="X5">
        <v>0.20669999999999999</v>
      </c>
    </row>
    <row r="6" spans="1:24" x14ac:dyDescent="0.25">
      <c r="A6" s="4"/>
      <c r="B6" s="19"/>
      <c r="C6" s="3" t="s">
        <v>29</v>
      </c>
      <c r="D6" s="5">
        <f t="shared" si="0"/>
        <v>1.0000000000000009E-3</v>
      </c>
      <c r="E6" s="5">
        <f t="shared" si="1"/>
        <v>2.1699999999999997E-2</v>
      </c>
      <c r="F6" s="5">
        <f t="shared" si="2"/>
        <v>1.8499999999999989E-2</v>
      </c>
      <c r="G6" s="5">
        <f t="shared" si="3"/>
        <v>2.6499999999999996E-2</v>
      </c>
      <c r="H6" s="5">
        <f t="shared" si="4"/>
        <v>1.6300000000000009E-2</v>
      </c>
      <c r="I6" s="5">
        <f t="shared" si="5"/>
        <v>-1.3999999999999846E-3</v>
      </c>
      <c r="J6" s="5">
        <f t="shared" si="6"/>
        <v>3.4300000000000025E-2</v>
      </c>
      <c r="K6" s="5">
        <f t="shared" si="7"/>
        <v>2.739999999999998E-2</v>
      </c>
      <c r="L6" s="5">
        <f t="shared" si="8"/>
        <v>-2.7000000000000079E-3</v>
      </c>
      <c r="M6" s="4"/>
      <c r="N6" s="13">
        <f>H31</f>
        <v>0.16769999999999999</v>
      </c>
      <c r="O6" s="4"/>
      <c r="P6">
        <v>0.21410000000000001</v>
      </c>
      <c r="Q6">
        <v>0.28260000000000002</v>
      </c>
      <c r="R6">
        <v>0.19889999999999999</v>
      </c>
      <c r="S6">
        <v>0.22120000000000001</v>
      </c>
      <c r="T6">
        <v>0.2051</v>
      </c>
      <c r="U6">
        <v>0.1993</v>
      </c>
      <c r="V6">
        <v>0.27250000000000002</v>
      </c>
      <c r="W6">
        <v>0.27489999999999998</v>
      </c>
      <c r="X6">
        <v>0.19189999999999999</v>
      </c>
    </row>
    <row r="7" spans="1:24" x14ac:dyDescent="0.25">
      <c r="A7" s="4"/>
      <c r="B7" s="19"/>
      <c r="C7" s="3" t="s">
        <v>28</v>
      </c>
      <c r="D7" s="5">
        <f t="shared" si="0"/>
        <v>3.8999999999999868E-3</v>
      </c>
      <c r="E7" s="5">
        <f t="shared" si="1"/>
        <v>2.3299999999999987E-2</v>
      </c>
      <c r="F7" s="5">
        <f t="shared" si="2"/>
        <v>9.199999999999986E-3</v>
      </c>
      <c r="G7" s="5">
        <f t="shared" si="3"/>
        <v>1.8099999999999977E-2</v>
      </c>
      <c r="H7" s="5">
        <f t="shared" si="4"/>
        <v>1.2899999999999995E-2</v>
      </c>
      <c r="I7" s="5">
        <f t="shared" si="5"/>
        <v>-2.5999999999999912E-3</v>
      </c>
      <c r="J7" s="5">
        <f t="shared" si="6"/>
        <v>2.830000000000002E-2</v>
      </c>
      <c r="K7" s="5">
        <f t="shared" si="7"/>
        <v>3.4799999999999998E-2</v>
      </c>
      <c r="L7" s="5">
        <f t="shared" si="8"/>
        <v>-6.1999999999999833E-3</v>
      </c>
      <c r="M7" s="4"/>
      <c r="N7" s="13">
        <f>-N6</f>
        <v>-0.16769999999999999</v>
      </c>
      <c r="O7" s="4"/>
      <c r="P7">
        <v>0.217</v>
      </c>
      <c r="Q7">
        <v>0.28420000000000001</v>
      </c>
      <c r="R7">
        <v>0.18959999999999999</v>
      </c>
      <c r="S7">
        <v>0.21279999999999999</v>
      </c>
      <c r="T7">
        <v>0.20169999999999999</v>
      </c>
      <c r="U7">
        <v>0.1981</v>
      </c>
      <c r="V7">
        <v>0.26650000000000001</v>
      </c>
      <c r="W7">
        <v>0.2823</v>
      </c>
      <c r="X7">
        <v>0.18840000000000001</v>
      </c>
    </row>
    <row r="8" spans="1:24" x14ac:dyDescent="0.25">
      <c r="A8" s="4"/>
      <c r="B8" s="19"/>
      <c r="C8" s="3" t="s">
        <v>22</v>
      </c>
      <c r="D8" s="5">
        <f t="shared" si="0"/>
        <v>1.7799999999999983E-2</v>
      </c>
      <c r="E8" s="5">
        <f t="shared" si="1"/>
        <v>2.4499999999999966E-2</v>
      </c>
      <c r="F8" s="5">
        <f t="shared" si="2"/>
        <v>1.26E-2</v>
      </c>
      <c r="G8" s="5">
        <f t="shared" si="3"/>
        <v>1.9900000000000001E-2</v>
      </c>
      <c r="H8" s="5">
        <f t="shared" si="4"/>
        <v>1.4200000000000018E-2</v>
      </c>
      <c r="I8" s="5">
        <f t="shared" si="5"/>
        <v>1.6000000000000181E-3</v>
      </c>
      <c r="J8" s="5">
        <f t="shared" si="6"/>
        <v>4.3699999999999989E-2</v>
      </c>
      <c r="K8" s="5">
        <f t="shared" si="7"/>
        <v>3.7600000000000022E-2</v>
      </c>
      <c r="L8" s="5">
        <f t="shared" si="8"/>
        <v>-5.0000000000000044E-4</v>
      </c>
      <c r="M8" s="4"/>
      <c r="N8" s="4"/>
      <c r="O8" s="4"/>
      <c r="P8">
        <v>0.23089999999999999</v>
      </c>
      <c r="Q8">
        <v>0.28539999999999999</v>
      </c>
      <c r="R8">
        <v>0.193</v>
      </c>
      <c r="S8">
        <v>0.21460000000000001</v>
      </c>
      <c r="T8">
        <v>0.20300000000000001</v>
      </c>
      <c r="U8">
        <v>0.20230000000000001</v>
      </c>
      <c r="V8">
        <v>0.28189999999999998</v>
      </c>
      <c r="W8">
        <v>0.28510000000000002</v>
      </c>
      <c r="X8">
        <v>0.19409999999999999</v>
      </c>
    </row>
    <row r="9" spans="1:24" x14ac:dyDescent="0.25">
      <c r="A9" s="4"/>
      <c r="B9" s="19"/>
      <c r="C9" s="3" t="s">
        <v>27</v>
      </c>
      <c r="D9" s="5">
        <f t="shared" si="0"/>
        <v>-1.2000000000000066E-3</v>
      </c>
      <c r="E9" s="5">
        <f t="shared" si="1"/>
        <v>1.2899999999999967E-2</v>
      </c>
      <c r="F9" s="5">
        <f t="shared" si="2"/>
        <v>1.1399999999999993E-2</v>
      </c>
      <c r="G9" s="5">
        <f t="shared" si="3"/>
        <v>3.5899999999999987E-2</v>
      </c>
      <c r="H9" s="5">
        <f t="shared" si="4"/>
        <v>8.5999999999999965E-3</v>
      </c>
      <c r="I9" s="5">
        <f t="shared" si="5"/>
        <v>6.4000000000000168E-3</v>
      </c>
      <c r="J9" s="5">
        <f t="shared" si="6"/>
        <v>1.9700000000000023E-2</v>
      </c>
      <c r="K9" s="5">
        <f t="shared" si="7"/>
        <v>1.8100000000000005E-2</v>
      </c>
      <c r="L9" s="5">
        <f t="shared" si="8"/>
        <v>4.400000000000015E-3</v>
      </c>
      <c r="M9" s="4"/>
      <c r="N9" s="4"/>
      <c r="O9" s="4"/>
      <c r="P9">
        <v>0.21190000000000001</v>
      </c>
      <c r="Q9">
        <v>0.27379999999999999</v>
      </c>
      <c r="R9">
        <v>0.1918</v>
      </c>
      <c r="S9">
        <v>0.2306</v>
      </c>
      <c r="T9">
        <v>0.19739999999999999</v>
      </c>
      <c r="U9">
        <v>0.20710000000000001</v>
      </c>
      <c r="V9">
        <v>0.25790000000000002</v>
      </c>
      <c r="W9">
        <v>0.2656</v>
      </c>
      <c r="X9">
        <v>0.19900000000000001</v>
      </c>
    </row>
    <row r="10" spans="1:24" x14ac:dyDescent="0.25">
      <c r="A10" s="4"/>
      <c r="B10" s="19"/>
      <c r="C10" s="3" t="s">
        <v>23</v>
      </c>
      <c r="D10" s="5">
        <f t="shared" si="0"/>
        <v>9.099999999999997E-3</v>
      </c>
      <c r="E10" s="5">
        <f t="shared" si="1"/>
        <v>2.4199999999999999E-2</v>
      </c>
      <c r="F10" s="5">
        <f t="shared" si="2"/>
        <v>2.3299999999999987E-2</v>
      </c>
      <c r="G10" s="5">
        <f t="shared" si="3"/>
        <v>5.779999999999999E-2</v>
      </c>
      <c r="H10" s="5">
        <f t="shared" si="4"/>
        <v>1.8500000000000016E-2</v>
      </c>
      <c r="I10" s="5">
        <f t="shared" si="5"/>
        <v>1.7399999999999999E-2</v>
      </c>
      <c r="J10" s="5">
        <f t="shared" si="6"/>
        <v>3.2199999999999979E-2</v>
      </c>
      <c r="K10" s="5">
        <f t="shared" si="7"/>
        <v>3.6999999999999977E-2</v>
      </c>
      <c r="L10" s="5">
        <f t="shared" si="8"/>
        <v>1.0399999999999993E-2</v>
      </c>
      <c r="M10" s="4"/>
      <c r="N10" s="4"/>
      <c r="O10" s="4"/>
      <c r="P10">
        <v>0.22220000000000001</v>
      </c>
      <c r="Q10">
        <v>0.28510000000000002</v>
      </c>
      <c r="R10">
        <v>0.20369999999999999</v>
      </c>
      <c r="S10">
        <v>0.2525</v>
      </c>
      <c r="T10">
        <v>0.20730000000000001</v>
      </c>
      <c r="U10">
        <v>0.21809999999999999</v>
      </c>
      <c r="V10">
        <v>0.27039999999999997</v>
      </c>
      <c r="W10">
        <v>0.28449999999999998</v>
      </c>
      <c r="X10">
        <v>0.20499999999999999</v>
      </c>
    </row>
    <row r="11" spans="1:24" x14ac:dyDescent="0.25">
      <c r="A11" s="4"/>
      <c r="B11" s="19"/>
      <c r="C11" s="3" t="s">
        <v>34</v>
      </c>
      <c r="D11" s="5">
        <f t="shared" si="0"/>
        <v>9.6999999999999864E-3</v>
      </c>
      <c r="E11" s="5">
        <f t="shared" si="1"/>
        <v>3.1899999999999984E-2</v>
      </c>
      <c r="F11" s="5">
        <f t="shared" si="2"/>
        <v>1.7199999999999993E-2</v>
      </c>
      <c r="G11" s="5">
        <f t="shared" si="3"/>
        <v>2.9699999999999976E-2</v>
      </c>
      <c r="H11" s="5">
        <f t="shared" si="4"/>
        <v>1.3899999999999996E-2</v>
      </c>
      <c r="I11" s="5">
        <f t="shared" si="5"/>
        <v>-5.0000000000000044E-4</v>
      </c>
      <c r="J11" s="5">
        <f t="shared" si="6"/>
        <v>3.4599999999999992E-2</v>
      </c>
      <c r="K11" s="5">
        <f t="shared" si="7"/>
        <v>4.1600000000000026E-2</v>
      </c>
      <c r="L11" s="5">
        <f t="shared" si="8"/>
        <v>7.0000000000000617E-4</v>
      </c>
      <c r="M11" s="4"/>
      <c r="N11" s="4"/>
      <c r="O11" s="4"/>
      <c r="P11">
        <v>0.2228</v>
      </c>
      <c r="Q11">
        <v>0.2928</v>
      </c>
      <c r="R11">
        <v>0.1976</v>
      </c>
      <c r="S11">
        <v>0.22439999999999999</v>
      </c>
      <c r="T11">
        <v>0.20269999999999999</v>
      </c>
      <c r="U11">
        <v>0.20019999999999999</v>
      </c>
      <c r="V11">
        <v>0.27279999999999999</v>
      </c>
      <c r="W11">
        <v>0.28910000000000002</v>
      </c>
      <c r="X11">
        <v>0.1953</v>
      </c>
    </row>
    <row r="12" spans="1:24" x14ac:dyDescent="0.25">
      <c r="A12" s="4"/>
      <c r="B12" s="19"/>
      <c r="C12" s="3" t="s">
        <v>35</v>
      </c>
      <c r="D12" s="5">
        <f>P12-$D$3</f>
        <v>3.5599999999999993E-2</v>
      </c>
      <c r="E12" s="5">
        <f t="shared" si="1"/>
        <v>2.1399999999999975E-2</v>
      </c>
      <c r="F12" s="5">
        <f t="shared" si="2"/>
        <v>6.1599999999999988E-2</v>
      </c>
      <c r="G12" s="5">
        <f t="shared" si="3"/>
        <v>5.999999999999997E-2</v>
      </c>
      <c r="H12" s="5">
        <f t="shared" si="4"/>
        <v>4.1800000000000004E-2</v>
      </c>
      <c r="I12" s="5">
        <f t="shared" si="5"/>
        <v>3.7500000000000006E-2</v>
      </c>
      <c r="J12" s="5">
        <f t="shared" si="6"/>
        <v>3.2000000000000001E-2</v>
      </c>
      <c r="K12" s="5">
        <f t="shared" si="7"/>
        <v>2.52E-2</v>
      </c>
      <c r="L12" s="5">
        <f t="shared" si="8"/>
        <v>3.3500000000000002E-2</v>
      </c>
      <c r="M12" s="4"/>
      <c r="N12" s="4"/>
      <c r="O12" s="4"/>
      <c r="P12">
        <v>0.2487</v>
      </c>
      <c r="Q12">
        <v>0.2823</v>
      </c>
      <c r="R12">
        <v>0.24199999999999999</v>
      </c>
      <c r="S12">
        <v>0.25469999999999998</v>
      </c>
      <c r="T12">
        <v>0.2306</v>
      </c>
      <c r="U12">
        <v>0.2382</v>
      </c>
      <c r="V12">
        <v>0.2702</v>
      </c>
      <c r="W12">
        <v>0.2727</v>
      </c>
      <c r="X12">
        <v>0.2281</v>
      </c>
    </row>
    <row r="13" spans="1:24" x14ac:dyDescent="0.25">
      <c r="A13" s="4"/>
      <c r="B13" s="19"/>
      <c r="C13" s="3" t="s">
        <v>24</v>
      </c>
      <c r="D13" s="5">
        <f t="shared" si="0"/>
        <v>2.3999999999999855E-3</v>
      </c>
      <c r="E13" s="5">
        <f t="shared" si="1"/>
        <v>2.1099999999999952E-2</v>
      </c>
      <c r="F13" s="5">
        <f t="shared" si="2"/>
        <v>4.0099999999999997E-2</v>
      </c>
      <c r="G13" s="5">
        <f t="shared" si="3"/>
        <v>4.1599999999999998E-2</v>
      </c>
      <c r="H13" s="5">
        <f t="shared" si="4"/>
        <v>3.4000000000000002E-2</v>
      </c>
      <c r="I13" s="5">
        <f t="shared" si="5"/>
        <v>9.5999999999999974E-3</v>
      </c>
      <c r="J13" s="5">
        <f t="shared" si="6"/>
        <v>3.7199999999999983E-2</v>
      </c>
      <c r="K13" s="5">
        <f t="shared" si="7"/>
        <v>2.8000000000000025E-2</v>
      </c>
      <c r="L13" s="5">
        <f t="shared" si="8"/>
        <v>2.5700000000000001E-2</v>
      </c>
      <c r="M13" s="4"/>
      <c r="N13" s="4"/>
      <c r="O13" s="4"/>
      <c r="P13">
        <v>0.2155</v>
      </c>
      <c r="Q13">
        <v>0.28199999999999997</v>
      </c>
      <c r="R13">
        <v>0.2205</v>
      </c>
      <c r="S13">
        <v>0.23630000000000001</v>
      </c>
      <c r="T13">
        <v>0.2228</v>
      </c>
      <c r="U13">
        <v>0.21029999999999999</v>
      </c>
      <c r="V13">
        <v>0.27539999999999998</v>
      </c>
      <c r="W13">
        <v>0.27550000000000002</v>
      </c>
      <c r="X13">
        <v>0.2203</v>
      </c>
    </row>
    <row r="14" spans="1:24" x14ac:dyDescent="0.25">
      <c r="A14" s="4"/>
      <c r="B14" s="19"/>
      <c r="C14" s="3" t="s">
        <v>25</v>
      </c>
      <c r="D14" s="5">
        <f t="shared" si="0"/>
        <v>0.10749999999999998</v>
      </c>
      <c r="E14" s="5">
        <f t="shared" si="1"/>
        <v>5.3799999999999959E-2</v>
      </c>
      <c r="F14" s="5">
        <f t="shared" si="2"/>
        <v>0.1431</v>
      </c>
      <c r="G14" s="5">
        <f t="shared" si="3"/>
        <v>0.16769999999999999</v>
      </c>
      <c r="H14" s="5">
        <f t="shared" si="4"/>
        <v>9.6800000000000025E-2</v>
      </c>
      <c r="I14" s="5">
        <f t="shared" si="5"/>
        <v>9.4500000000000028E-2</v>
      </c>
      <c r="J14" s="5">
        <f t="shared" si="6"/>
        <v>5.779999999999999E-2</v>
      </c>
      <c r="K14" s="5">
        <f t="shared" si="7"/>
        <v>5.6800000000000017E-2</v>
      </c>
      <c r="L14" s="5">
        <f t="shared" si="8"/>
        <v>9.3000000000000027E-2</v>
      </c>
      <c r="M14" s="4"/>
      <c r="N14" s="4"/>
      <c r="O14" s="4"/>
      <c r="P14">
        <v>0.3206</v>
      </c>
      <c r="Q14">
        <v>0.31469999999999998</v>
      </c>
      <c r="R14">
        <v>0.32350000000000001</v>
      </c>
      <c r="S14">
        <v>0.3624</v>
      </c>
      <c r="T14">
        <v>0.28560000000000002</v>
      </c>
      <c r="U14">
        <v>0.29520000000000002</v>
      </c>
      <c r="V14">
        <v>0.29599999999999999</v>
      </c>
      <c r="W14">
        <v>0.30430000000000001</v>
      </c>
      <c r="X14">
        <v>0.28760000000000002</v>
      </c>
    </row>
    <row r="15" spans="1:24" ht="15.75" thickBot="1" x14ac:dyDescent="0.3">
      <c r="A15" s="4"/>
      <c r="B15" s="19"/>
      <c r="C15" s="3" t="s">
        <v>26</v>
      </c>
      <c r="D15" s="5">
        <f t="shared" si="0"/>
        <v>2.7299999999999991E-2</v>
      </c>
      <c r="E15" s="5">
        <f t="shared" si="1"/>
        <v>5.1999999999999991E-2</v>
      </c>
      <c r="F15" s="5">
        <f t="shared" si="2"/>
        <v>5.7499999999999996E-2</v>
      </c>
      <c r="G15" s="5">
        <f t="shared" si="3"/>
        <v>5.1699999999999996E-2</v>
      </c>
      <c r="H15" s="5">
        <f t="shared" si="4"/>
        <v>4.8100000000000004E-2</v>
      </c>
      <c r="I15" s="5">
        <f t="shared" si="5"/>
        <v>3.5900000000000015E-2</v>
      </c>
      <c r="J15" s="5">
        <f t="shared" si="6"/>
        <v>5.5199999999999999E-2</v>
      </c>
      <c r="K15" s="5">
        <f t="shared" si="7"/>
        <v>5.4200000000000026E-2</v>
      </c>
      <c r="L15" s="5">
        <f t="shared" si="8"/>
        <v>2.8200000000000003E-2</v>
      </c>
      <c r="M15" s="4"/>
      <c r="N15" s="4"/>
      <c r="O15" s="4"/>
      <c r="P15">
        <v>0.2404</v>
      </c>
      <c r="Q15">
        <v>0.31290000000000001</v>
      </c>
      <c r="R15">
        <v>0.2379</v>
      </c>
      <c r="S15">
        <v>0.24640000000000001</v>
      </c>
      <c r="T15">
        <v>0.2369</v>
      </c>
      <c r="U15">
        <v>0.2366</v>
      </c>
      <c r="V15">
        <v>0.29339999999999999</v>
      </c>
      <c r="W15">
        <v>0.30170000000000002</v>
      </c>
      <c r="X15">
        <v>0.2228</v>
      </c>
    </row>
    <row r="16" spans="1:24" ht="15.75" thickBot="1" x14ac:dyDescent="0.3">
      <c r="A16" s="4"/>
      <c r="B16" s="17" t="s">
        <v>9</v>
      </c>
      <c r="C16" s="12" t="s">
        <v>31</v>
      </c>
      <c r="D16" s="11">
        <v>0.21659999999999999</v>
      </c>
      <c r="E16" s="11">
        <v>0.26519999999999999</v>
      </c>
      <c r="F16" s="11">
        <v>0.18340000000000001</v>
      </c>
      <c r="G16" s="11">
        <v>0.16109999999999999</v>
      </c>
      <c r="H16" s="11">
        <v>0.19980000000000001</v>
      </c>
      <c r="I16" s="11">
        <v>0.2082</v>
      </c>
      <c r="J16" s="11">
        <v>0.26250000000000001</v>
      </c>
      <c r="K16" s="11">
        <v>0.2626</v>
      </c>
      <c r="L16" s="11">
        <v>0.20019999999999999</v>
      </c>
      <c r="M16" s="4"/>
      <c r="N16" s="4"/>
      <c r="O16" s="4"/>
      <c r="P16" s="14">
        <v>0.21659999999999999</v>
      </c>
      <c r="Q16" s="15">
        <v>0.26519999999999999</v>
      </c>
      <c r="R16" s="15">
        <v>0.18340000000000001</v>
      </c>
      <c r="S16" s="15">
        <v>0.16109999999999999</v>
      </c>
      <c r="T16" s="15">
        <v>0.19980000000000001</v>
      </c>
      <c r="U16" s="15">
        <v>0.2082</v>
      </c>
      <c r="V16" s="15">
        <v>0.26250000000000001</v>
      </c>
      <c r="W16" s="15">
        <v>0.2626</v>
      </c>
      <c r="X16" s="16">
        <v>0.20019999999999999</v>
      </c>
    </row>
    <row r="17" spans="1:24" x14ac:dyDescent="0.25">
      <c r="A17" s="4"/>
      <c r="B17" s="17"/>
      <c r="C17" s="3" t="s">
        <v>21</v>
      </c>
      <c r="D17" s="8">
        <f>P17-$D$16</f>
        <v>2.600000000000019E-3</v>
      </c>
      <c r="E17" s="8">
        <f>Q17-$E$16</f>
        <v>6.6999999999999837E-3</v>
      </c>
      <c r="F17" s="8">
        <f>R17-$F$16</f>
        <v>-1.1000000000000176E-3</v>
      </c>
      <c r="G17" s="8">
        <f>S17-$G$16</f>
        <v>4.1099999999999998E-2</v>
      </c>
      <c r="H17" s="8">
        <f>T17-$H$16</f>
        <v>2.3999999999999855E-3</v>
      </c>
      <c r="I17" s="8">
        <f>U17-$I$16</f>
        <v>-7.5000000000000067E-3</v>
      </c>
      <c r="J17" s="8">
        <f>V17-$J$16</f>
        <v>-9.9999999999988987E-5</v>
      </c>
      <c r="K17" s="8">
        <f>W17-$K$16</f>
        <v>9.000000000000119E-4</v>
      </c>
      <c r="L17" s="8">
        <f>X17-$L$16</f>
        <v>-5.6999999999999829E-3</v>
      </c>
      <c r="M17" s="4"/>
      <c r="N17" s="4"/>
      <c r="O17" s="4"/>
      <c r="P17">
        <v>0.21920000000000001</v>
      </c>
      <c r="Q17">
        <v>0.27189999999999998</v>
      </c>
      <c r="R17">
        <v>0.18229999999999999</v>
      </c>
      <c r="S17">
        <v>0.20219999999999999</v>
      </c>
      <c r="T17">
        <v>0.20219999999999999</v>
      </c>
      <c r="U17">
        <v>0.20069999999999999</v>
      </c>
      <c r="V17">
        <v>0.26240000000000002</v>
      </c>
      <c r="W17">
        <v>0.26350000000000001</v>
      </c>
      <c r="X17">
        <v>0.19450000000000001</v>
      </c>
    </row>
    <row r="18" spans="1:24" x14ac:dyDescent="0.25">
      <c r="A18" s="4"/>
      <c r="B18" s="17"/>
      <c r="C18" s="3" t="s">
        <v>30</v>
      </c>
      <c r="D18" s="8">
        <f t="shared" ref="D18:D27" si="9">P18-$D$16</f>
        <v>-8.0999999999999961E-3</v>
      </c>
      <c r="E18" s="8">
        <f t="shared" ref="E18:E27" si="10">Q18-$E$16</f>
        <v>2.8000000000000247E-3</v>
      </c>
      <c r="F18" s="8">
        <f t="shared" ref="F18:F27" si="11">R18-$F$16</f>
        <v>9.199999999999986E-3</v>
      </c>
      <c r="G18" s="8">
        <f t="shared" ref="G18:G27" si="12">S18-$G$16</f>
        <v>4.5800000000000007E-2</v>
      </c>
      <c r="H18" s="8">
        <f t="shared" ref="H18:H27" si="13">T18-$H$16</f>
        <v>-4.599999999999993E-3</v>
      </c>
      <c r="I18" s="8">
        <f t="shared" ref="I18:I27" si="14">U18-$I$16</f>
        <v>2.5999999999999912E-3</v>
      </c>
      <c r="J18" s="8">
        <f t="shared" ref="J18:J27" si="15">V18-$J$16</f>
        <v>-5.0000000000000044E-4</v>
      </c>
      <c r="K18" s="8">
        <f t="shared" ref="K18:K27" si="16">W18-$K$16</f>
        <v>-8.0000000000002292E-4</v>
      </c>
      <c r="L18" s="8">
        <f t="shared" ref="L18:L27" si="17">X18-$L$16</f>
        <v>3.0000000000000027E-3</v>
      </c>
      <c r="M18" s="4"/>
      <c r="N18" s="13">
        <f>E31</f>
        <v>0.25309999999999999</v>
      </c>
      <c r="O18" s="4"/>
      <c r="P18">
        <v>0.20849999999999999</v>
      </c>
      <c r="Q18">
        <v>0.26800000000000002</v>
      </c>
      <c r="R18">
        <v>0.19259999999999999</v>
      </c>
      <c r="S18">
        <v>0.2069</v>
      </c>
      <c r="T18">
        <v>0.19520000000000001</v>
      </c>
      <c r="U18">
        <v>0.21079999999999999</v>
      </c>
      <c r="V18">
        <v>0.26200000000000001</v>
      </c>
      <c r="W18">
        <v>0.26179999999999998</v>
      </c>
      <c r="X18">
        <v>0.20319999999999999</v>
      </c>
    </row>
    <row r="19" spans="1:24" x14ac:dyDescent="0.25">
      <c r="A19" s="4"/>
      <c r="B19" s="17"/>
      <c r="C19" s="3" t="s">
        <v>29</v>
      </c>
      <c r="D19" s="8">
        <f t="shared" si="9"/>
        <v>-2.579999999999999E-2</v>
      </c>
      <c r="E19" s="8">
        <f t="shared" si="10"/>
        <v>-7.2999999999999732E-3</v>
      </c>
      <c r="F19" s="8">
        <f t="shared" si="11"/>
        <v>-1.4399999999999996E-2</v>
      </c>
      <c r="G19" s="8">
        <f t="shared" si="12"/>
        <v>2.4800000000000016E-2</v>
      </c>
      <c r="H19" s="8">
        <f t="shared" si="13"/>
        <v>-1.9900000000000001E-2</v>
      </c>
      <c r="I19" s="8">
        <f t="shared" si="14"/>
        <v>-1.4399999999999996E-2</v>
      </c>
      <c r="J19" s="8">
        <f t="shared" si="15"/>
        <v>-1.4800000000000008E-2</v>
      </c>
      <c r="K19" s="8">
        <f t="shared" si="16"/>
        <v>-1.3600000000000001E-2</v>
      </c>
      <c r="L19" s="8">
        <f t="shared" si="17"/>
        <v>-1.7899999999999999E-2</v>
      </c>
      <c r="M19" s="4"/>
      <c r="N19" s="13">
        <f>-N18</f>
        <v>-0.25309999999999999</v>
      </c>
      <c r="O19" s="4"/>
      <c r="P19">
        <v>0.1908</v>
      </c>
      <c r="Q19">
        <v>0.25790000000000002</v>
      </c>
      <c r="R19">
        <v>0.16900000000000001</v>
      </c>
      <c r="S19">
        <v>0.18590000000000001</v>
      </c>
      <c r="T19">
        <v>0.1799</v>
      </c>
      <c r="U19">
        <v>0.1938</v>
      </c>
      <c r="V19">
        <v>0.2477</v>
      </c>
      <c r="W19">
        <v>0.249</v>
      </c>
      <c r="X19">
        <v>0.18229999999999999</v>
      </c>
    </row>
    <row r="20" spans="1:24" x14ac:dyDescent="0.25">
      <c r="A20" s="4"/>
      <c r="B20" s="17"/>
      <c r="C20" s="3" t="s">
        <v>28</v>
      </c>
      <c r="D20" s="8">
        <f t="shared" si="9"/>
        <v>-1.3599999999999973E-2</v>
      </c>
      <c r="E20" s="8">
        <f t="shared" si="10"/>
        <v>-5.9000000000000163E-3</v>
      </c>
      <c r="F20" s="8">
        <f t="shared" si="11"/>
        <v>-6.2000000000000111E-3</v>
      </c>
      <c r="G20" s="8">
        <f t="shared" si="12"/>
        <v>3.0900000000000011E-2</v>
      </c>
      <c r="H20" s="8">
        <f t="shared" si="13"/>
        <v>-5.2999999999999992E-3</v>
      </c>
      <c r="I20" s="8">
        <f t="shared" si="14"/>
        <v>-1.5800000000000008E-2</v>
      </c>
      <c r="J20" s="8">
        <f t="shared" si="15"/>
        <v>-1.1300000000000032E-2</v>
      </c>
      <c r="K20" s="8">
        <f t="shared" si="16"/>
        <v>-6.0000000000000053E-3</v>
      </c>
      <c r="L20" s="8">
        <f t="shared" si="17"/>
        <v>-1.369999999999999E-2</v>
      </c>
      <c r="M20" s="4"/>
      <c r="N20" s="4"/>
      <c r="O20" s="4"/>
      <c r="P20">
        <v>0.20300000000000001</v>
      </c>
      <c r="Q20">
        <v>0.25929999999999997</v>
      </c>
      <c r="R20">
        <v>0.1772</v>
      </c>
      <c r="S20">
        <v>0.192</v>
      </c>
      <c r="T20">
        <v>0.19450000000000001</v>
      </c>
      <c r="U20">
        <v>0.19239999999999999</v>
      </c>
      <c r="V20">
        <v>0.25119999999999998</v>
      </c>
      <c r="W20">
        <v>0.25659999999999999</v>
      </c>
      <c r="X20">
        <v>0.1865</v>
      </c>
    </row>
    <row r="21" spans="1:24" x14ac:dyDescent="0.25">
      <c r="A21" s="4"/>
      <c r="B21" s="17"/>
      <c r="C21" s="3" t="s">
        <v>22</v>
      </c>
      <c r="D21" s="8">
        <f>P21-$D$16</f>
        <v>-1.84E-2</v>
      </c>
      <c r="E21" s="8">
        <f t="shared" si="10"/>
        <v>-4.400000000000015E-3</v>
      </c>
      <c r="F21" s="8">
        <f t="shared" si="11"/>
        <v>-9.5000000000000084E-3</v>
      </c>
      <c r="G21" s="8">
        <f t="shared" si="12"/>
        <v>2.4400000000000005E-2</v>
      </c>
      <c r="H21" s="8">
        <f t="shared" si="13"/>
        <v>-1.0200000000000015E-2</v>
      </c>
      <c r="I21" s="8">
        <f t="shared" si="14"/>
        <v>-1.0000000000000009E-2</v>
      </c>
      <c r="J21" s="8">
        <f t="shared" si="15"/>
        <v>-1.4000000000000123E-3</v>
      </c>
      <c r="K21" s="8">
        <f t="shared" si="16"/>
        <v>-1.5999999999999903E-3</v>
      </c>
      <c r="L21" s="8">
        <f t="shared" si="17"/>
        <v>-6.8000000000000005E-3</v>
      </c>
      <c r="M21" s="4"/>
      <c r="N21" s="4"/>
      <c r="O21" s="4"/>
      <c r="P21">
        <v>0.19819999999999999</v>
      </c>
      <c r="Q21">
        <v>0.26079999999999998</v>
      </c>
      <c r="R21">
        <v>0.1739</v>
      </c>
      <c r="S21">
        <v>0.1855</v>
      </c>
      <c r="T21">
        <v>0.18959999999999999</v>
      </c>
      <c r="U21">
        <v>0.19819999999999999</v>
      </c>
      <c r="V21">
        <v>0.2611</v>
      </c>
      <c r="W21">
        <v>0.26100000000000001</v>
      </c>
      <c r="X21">
        <v>0.19339999999999999</v>
      </c>
    </row>
    <row r="22" spans="1:24" x14ac:dyDescent="0.25">
      <c r="A22" s="4"/>
      <c r="B22" s="17"/>
      <c r="C22" s="3" t="s">
        <v>27</v>
      </c>
      <c r="D22" s="8">
        <f t="shared" si="9"/>
        <v>-1.26E-2</v>
      </c>
      <c r="E22" s="8">
        <f t="shared" si="10"/>
        <v>-1.1799999999999977E-2</v>
      </c>
      <c r="F22" s="8">
        <f t="shared" si="11"/>
        <v>-1.1200000000000015E-2</v>
      </c>
      <c r="G22" s="8">
        <f t="shared" si="12"/>
        <v>2.830000000000002E-2</v>
      </c>
      <c r="H22" s="8">
        <f t="shared" si="13"/>
        <v>-1.1099999999999999E-2</v>
      </c>
      <c r="I22" s="8">
        <f t="shared" si="14"/>
        <v>-2.8999999999999859E-3</v>
      </c>
      <c r="J22" s="8">
        <f t="shared" si="15"/>
        <v>-1.9200000000000023E-2</v>
      </c>
      <c r="K22" s="8">
        <f t="shared" si="16"/>
        <v>-1.5600000000000003E-2</v>
      </c>
      <c r="L22" s="8">
        <f t="shared" si="17"/>
        <v>-1.0399999999999993E-2</v>
      </c>
      <c r="M22" s="4"/>
      <c r="N22" s="4"/>
      <c r="O22" s="4"/>
      <c r="P22">
        <v>0.20399999999999999</v>
      </c>
      <c r="Q22">
        <v>0.25340000000000001</v>
      </c>
      <c r="R22">
        <v>0.17219999999999999</v>
      </c>
      <c r="S22">
        <v>0.18940000000000001</v>
      </c>
      <c r="T22">
        <v>0.18870000000000001</v>
      </c>
      <c r="U22">
        <v>0.20530000000000001</v>
      </c>
      <c r="V22">
        <v>0.24329999999999999</v>
      </c>
      <c r="W22">
        <v>0.247</v>
      </c>
      <c r="X22">
        <v>0.1898</v>
      </c>
    </row>
    <row r="23" spans="1:24" x14ac:dyDescent="0.25">
      <c r="A23" s="4"/>
      <c r="B23" s="17"/>
      <c r="C23" s="3" t="s">
        <v>23</v>
      </c>
      <c r="D23" s="8">
        <f t="shared" si="9"/>
        <v>-1.3799999999999979E-2</v>
      </c>
      <c r="E23" s="8">
        <f t="shared" si="10"/>
        <v>-2.6999999999999802E-3</v>
      </c>
      <c r="F23" s="8">
        <f t="shared" si="11"/>
        <v>-1.4100000000000001E-2</v>
      </c>
      <c r="G23" s="8">
        <f t="shared" si="12"/>
        <v>2.1900000000000003E-2</v>
      </c>
      <c r="H23" s="8">
        <f t="shared" si="13"/>
        <v>-1.7699999999999994E-2</v>
      </c>
      <c r="I23" s="8">
        <f t="shared" si="14"/>
        <v>-1.84E-2</v>
      </c>
      <c r="J23" s="8">
        <f t="shared" si="15"/>
        <v>-9.000000000000008E-3</v>
      </c>
      <c r="K23" s="8">
        <f t="shared" si="16"/>
        <v>-3.0000000000000027E-3</v>
      </c>
      <c r="L23" s="8">
        <f t="shared" si="17"/>
        <v>-8.0999999999999961E-3</v>
      </c>
      <c r="M23" s="4"/>
      <c r="N23" s="4"/>
      <c r="O23" s="4"/>
      <c r="P23">
        <v>0.20280000000000001</v>
      </c>
      <c r="Q23">
        <v>0.26250000000000001</v>
      </c>
      <c r="R23">
        <v>0.16930000000000001</v>
      </c>
      <c r="S23">
        <v>0.183</v>
      </c>
      <c r="T23">
        <v>0.18210000000000001</v>
      </c>
      <c r="U23">
        <v>0.1898</v>
      </c>
      <c r="V23">
        <v>0.2535</v>
      </c>
      <c r="W23">
        <v>0.2596</v>
      </c>
      <c r="X23">
        <v>0.19209999999999999</v>
      </c>
    </row>
    <row r="24" spans="1:24" x14ac:dyDescent="0.25">
      <c r="A24" s="4"/>
      <c r="B24" s="17"/>
      <c r="C24" s="3" t="s">
        <v>34</v>
      </c>
      <c r="D24" s="8">
        <f>P24-$D$16</f>
        <v>-2.1299999999999986E-2</v>
      </c>
      <c r="E24" s="8">
        <f>Q24-$E$16</f>
        <v>-4.799999999999971E-3</v>
      </c>
      <c r="F24" s="8">
        <f t="shared" si="11"/>
        <v>-1.9000000000000017E-2</v>
      </c>
      <c r="G24" s="8">
        <f t="shared" si="12"/>
        <v>1.9800000000000012E-2</v>
      </c>
      <c r="H24" s="8">
        <f t="shared" si="13"/>
        <v>-1.7699999999999994E-2</v>
      </c>
      <c r="I24" s="8">
        <f t="shared" si="14"/>
        <v>-2.0900000000000002E-2</v>
      </c>
      <c r="J24" s="8">
        <f t="shared" si="15"/>
        <v>-1.5200000000000019E-2</v>
      </c>
      <c r="K24" s="8">
        <f t="shared" si="16"/>
        <v>-3.3000000000000251E-3</v>
      </c>
      <c r="L24" s="8">
        <f t="shared" si="17"/>
        <v>-2.4499999999999994E-2</v>
      </c>
      <c r="M24" s="4"/>
      <c r="N24" s="4"/>
      <c r="O24" s="4"/>
      <c r="P24">
        <v>0.1953</v>
      </c>
      <c r="Q24">
        <v>0.26040000000000002</v>
      </c>
      <c r="R24">
        <v>0.16439999999999999</v>
      </c>
      <c r="S24">
        <v>0.18090000000000001</v>
      </c>
      <c r="T24">
        <v>0.18210000000000001</v>
      </c>
      <c r="U24">
        <v>0.18729999999999999</v>
      </c>
      <c r="V24">
        <v>0.24729999999999999</v>
      </c>
      <c r="W24">
        <v>0.25929999999999997</v>
      </c>
      <c r="X24">
        <v>0.1757</v>
      </c>
    </row>
    <row r="25" spans="1:24" x14ac:dyDescent="0.25">
      <c r="A25" s="4"/>
      <c r="B25" s="17"/>
      <c r="C25" s="3" t="s">
        <v>35</v>
      </c>
      <c r="D25" s="8">
        <f t="shared" si="9"/>
        <v>-2.4299999999999988E-2</v>
      </c>
      <c r="E25" s="8">
        <f t="shared" si="10"/>
        <v>-8.0000000000000071E-3</v>
      </c>
      <c r="F25" s="8">
        <f t="shared" si="11"/>
        <v>2.5000000000000022E-3</v>
      </c>
      <c r="G25" s="8">
        <f t="shared" si="12"/>
        <v>2.6999999999999996E-2</v>
      </c>
      <c r="H25" s="8">
        <f t="shared" si="13"/>
        <v>-2.7000000000000079E-3</v>
      </c>
      <c r="I25" s="8">
        <f t="shared" si="14"/>
        <v>2.0000000000000018E-3</v>
      </c>
      <c r="J25" s="8">
        <f t="shared" si="15"/>
        <v>-1.6899999999999998E-2</v>
      </c>
      <c r="K25" s="8">
        <f t="shared" si="16"/>
        <v>-1.5300000000000008E-2</v>
      </c>
      <c r="L25" s="8">
        <f t="shared" si="17"/>
        <v>9.7000000000000142E-3</v>
      </c>
      <c r="M25" s="4"/>
      <c r="N25" s="4"/>
      <c r="O25" s="4"/>
      <c r="P25">
        <v>0.1923</v>
      </c>
      <c r="Q25">
        <v>0.25719999999999998</v>
      </c>
      <c r="R25">
        <v>0.18590000000000001</v>
      </c>
      <c r="S25">
        <v>0.18809999999999999</v>
      </c>
      <c r="T25">
        <v>0.1971</v>
      </c>
      <c r="U25">
        <v>0.2102</v>
      </c>
      <c r="V25">
        <v>0.24560000000000001</v>
      </c>
      <c r="W25">
        <v>0.24729999999999999</v>
      </c>
      <c r="X25">
        <v>0.2099</v>
      </c>
    </row>
    <row r="26" spans="1:24" x14ac:dyDescent="0.25">
      <c r="A26" s="4"/>
      <c r="B26" s="17"/>
      <c r="C26" s="3" t="s">
        <v>24</v>
      </c>
      <c r="D26" s="8">
        <f t="shared" si="9"/>
        <v>-1.3999999999999985E-2</v>
      </c>
      <c r="E26" s="8">
        <f t="shared" si="10"/>
        <v>-2.9999999999996696E-4</v>
      </c>
      <c r="F26" s="8">
        <f t="shared" si="11"/>
        <v>1.5799999999999981E-2</v>
      </c>
      <c r="G26" s="8">
        <f t="shared" si="12"/>
        <v>5.6999999999999995E-2</v>
      </c>
      <c r="H26" s="8">
        <f t="shared" si="13"/>
        <v>4.8999999999999877E-3</v>
      </c>
      <c r="I26" s="8">
        <f t="shared" si="14"/>
        <v>3.2999999999999974E-3</v>
      </c>
      <c r="J26" s="8">
        <f t="shared" si="15"/>
        <v>-1.4500000000000013E-2</v>
      </c>
      <c r="K26" s="8">
        <f t="shared" si="16"/>
        <v>-1.2400000000000022E-2</v>
      </c>
      <c r="L26" s="8">
        <f t="shared" si="17"/>
        <v>-5.5999999999999939E-3</v>
      </c>
      <c r="M26" s="4"/>
      <c r="N26" s="4"/>
      <c r="O26" s="4"/>
      <c r="P26">
        <v>0.2026</v>
      </c>
      <c r="Q26">
        <v>0.26490000000000002</v>
      </c>
      <c r="R26">
        <v>0.19919999999999999</v>
      </c>
      <c r="S26">
        <v>0.21809999999999999</v>
      </c>
      <c r="T26">
        <v>0.20469999999999999</v>
      </c>
      <c r="U26">
        <v>0.21149999999999999</v>
      </c>
      <c r="V26">
        <v>0.248</v>
      </c>
      <c r="W26">
        <v>0.25019999999999998</v>
      </c>
      <c r="X26">
        <v>0.1946</v>
      </c>
    </row>
    <row r="27" spans="1:24" x14ac:dyDescent="0.25">
      <c r="A27" s="4"/>
      <c r="B27" s="17"/>
      <c r="C27" s="3" t="s">
        <v>25</v>
      </c>
      <c r="D27" s="8">
        <f t="shared" si="9"/>
        <v>0.13110000000000002</v>
      </c>
      <c r="E27" s="8">
        <f t="shared" si="10"/>
        <v>7.180000000000003E-2</v>
      </c>
      <c r="F27" s="8">
        <f t="shared" si="11"/>
        <v>0.1754</v>
      </c>
      <c r="G27" s="8">
        <f t="shared" si="12"/>
        <v>0.25309999999999999</v>
      </c>
      <c r="H27" s="8">
        <f t="shared" si="13"/>
        <v>0.10829999999999998</v>
      </c>
      <c r="I27" s="8">
        <f t="shared" si="14"/>
        <v>0.11080000000000001</v>
      </c>
      <c r="J27" s="8">
        <f t="shared" si="15"/>
        <v>6.1099999999999988E-2</v>
      </c>
      <c r="K27" s="8">
        <f t="shared" si="16"/>
        <v>6.409999999999999E-2</v>
      </c>
      <c r="L27" s="8">
        <f t="shared" si="17"/>
        <v>0.1114</v>
      </c>
      <c r="M27" s="4"/>
      <c r="N27" s="4"/>
      <c r="O27" s="4"/>
      <c r="P27">
        <v>0.34770000000000001</v>
      </c>
      <c r="Q27">
        <v>0.33700000000000002</v>
      </c>
      <c r="R27">
        <v>0.35880000000000001</v>
      </c>
      <c r="S27">
        <v>0.41420000000000001</v>
      </c>
      <c r="T27">
        <v>0.30809999999999998</v>
      </c>
      <c r="U27">
        <v>0.31900000000000001</v>
      </c>
      <c r="V27">
        <v>0.3236</v>
      </c>
      <c r="W27">
        <v>0.32669999999999999</v>
      </c>
      <c r="X27">
        <v>0.31159999999999999</v>
      </c>
    </row>
    <row r="28" spans="1:24" x14ac:dyDescent="0.25">
      <c r="A28" s="4"/>
      <c r="B28" s="17"/>
      <c r="C28" s="3" t="s">
        <v>26</v>
      </c>
      <c r="D28" s="8">
        <f>P28-$D$16</f>
        <v>-2.6999999999999802E-3</v>
      </c>
      <c r="E28" s="8">
        <f>Q28-$E$16</f>
        <v>1.4000000000000123E-3</v>
      </c>
      <c r="F28" s="8">
        <f>R28-$F$16</f>
        <v>3.369999999999998E-2</v>
      </c>
      <c r="G28" s="8">
        <f>S28-$G$16</f>
        <v>6.5500000000000003E-2</v>
      </c>
      <c r="H28" s="8">
        <f>T28-$H$16</f>
        <v>5.5999999999999939E-3</v>
      </c>
      <c r="I28" s="8">
        <f>U28-$I$16</f>
        <v>-5.3999999999999881E-3</v>
      </c>
      <c r="J28" s="8">
        <f>V28-$J$16</f>
        <v>-1.0199999999999987E-2</v>
      </c>
      <c r="K28" s="8">
        <f>W28-$K$16</f>
        <v>-7.0999999999999952E-3</v>
      </c>
      <c r="L28" s="8">
        <f>X28-$L$16</f>
        <v>-2.8999999999999859E-3</v>
      </c>
      <c r="M28" s="4"/>
      <c r="N28" s="4"/>
      <c r="O28" s="4"/>
      <c r="P28">
        <v>0.21390000000000001</v>
      </c>
      <c r="Q28">
        <v>0.2666</v>
      </c>
      <c r="R28">
        <v>0.21709999999999999</v>
      </c>
      <c r="S28">
        <v>0.2266</v>
      </c>
      <c r="T28">
        <v>0.2054</v>
      </c>
      <c r="U28">
        <v>0.20280000000000001</v>
      </c>
      <c r="V28">
        <v>0.25230000000000002</v>
      </c>
      <c r="W28">
        <v>0.2555</v>
      </c>
      <c r="X28">
        <v>0.1973</v>
      </c>
    </row>
    <row r="29" spans="1:2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24" x14ac:dyDescent="0.25">
      <c r="D30" s="6" t="s">
        <v>32</v>
      </c>
      <c r="E30" s="6" t="s">
        <v>33</v>
      </c>
      <c r="F30" s="6"/>
      <c r="G30" s="6" t="s">
        <v>32</v>
      </c>
      <c r="H30" s="6" t="s">
        <v>33</v>
      </c>
    </row>
    <row r="31" spans="1:24" x14ac:dyDescent="0.25">
      <c r="D31" s="7">
        <f>MIN(D17:L28)</f>
        <v>-2.579999999999999E-2</v>
      </c>
      <c r="E31" s="7">
        <f>MAX(D17:L28)</f>
        <v>0.25309999999999999</v>
      </c>
      <c r="F31" s="6"/>
      <c r="G31" s="7">
        <f>MIN(D4:L15)</f>
        <v>-6.1999999999999833E-3</v>
      </c>
      <c r="H31" s="7">
        <f>MAX(D4:L15)</f>
        <v>0.16769999999999999</v>
      </c>
    </row>
  </sheetData>
  <mergeCells count="3">
    <mergeCell ref="B16:B28"/>
    <mergeCell ref="B2:C2"/>
    <mergeCell ref="B3:B15"/>
  </mergeCells>
  <conditionalFormatting sqref="D17:L28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L15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N1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7:N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837B-C31D-4668-ADAB-24C0A3BB8F22}">
  <dimension ref="A1:I12"/>
  <sheetViews>
    <sheetView workbookViewId="0">
      <selection activeCell="D19" sqref="D19"/>
    </sheetView>
  </sheetViews>
  <sheetFormatPr defaultRowHeight="15" x14ac:dyDescent="0.25"/>
  <sheetData>
    <row r="1" spans="1:9" x14ac:dyDescent="0.25">
      <c r="A1">
        <v>9.4999999999999998E-3</v>
      </c>
      <c r="B1">
        <v>1.7000000000000001E-2</v>
      </c>
      <c r="C1">
        <v>1.6E-2</v>
      </c>
      <c r="D1">
        <v>3.44E-2</v>
      </c>
      <c r="E1">
        <v>1.6299999999999999E-2</v>
      </c>
      <c r="F1">
        <v>1.9E-3</v>
      </c>
      <c r="G1">
        <v>2.98E-2</v>
      </c>
      <c r="H1">
        <v>2.0899999999999998E-2</v>
      </c>
      <c r="I1">
        <v>1.8E-3</v>
      </c>
    </row>
    <row r="2" spans="1:9" x14ac:dyDescent="0.25">
      <c r="A2">
        <v>1.38E-2</v>
      </c>
      <c r="B2">
        <v>1.8200000000000001E-2</v>
      </c>
      <c r="C2">
        <v>2.4199999999999999E-2</v>
      </c>
      <c r="D2">
        <v>3.8699999999999998E-2</v>
      </c>
      <c r="E2">
        <v>2.29E-2</v>
      </c>
      <c r="F2">
        <v>2.07E-2</v>
      </c>
      <c r="G2">
        <v>2.81E-2</v>
      </c>
      <c r="H2">
        <v>1.9800000000000002E-2</v>
      </c>
      <c r="I2">
        <v>1.21E-2</v>
      </c>
    </row>
    <row r="3" spans="1:9" x14ac:dyDescent="0.25">
      <c r="A3">
        <v>1E-3</v>
      </c>
      <c r="B3">
        <v>2.1700000000000001E-2</v>
      </c>
      <c r="C3">
        <v>1.8499999999999999E-2</v>
      </c>
      <c r="D3">
        <v>2.6499999999999999E-2</v>
      </c>
      <c r="E3">
        <v>1.6299999999999999E-2</v>
      </c>
      <c r="F3">
        <v>-1.4E-3</v>
      </c>
      <c r="G3">
        <v>3.4299999999999997E-2</v>
      </c>
      <c r="H3">
        <v>2.7400000000000001E-2</v>
      </c>
      <c r="I3">
        <v>-2.7000000000000001E-3</v>
      </c>
    </row>
    <row r="4" spans="1:9" x14ac:dyDescent="0.25">
      <c r="A4">
        <v>3.8999999999999998E-3</v>
      </c>
      <c r="B4">
        <v>2.3300000000000001E-2</v>
      </c>
      <c r="C4">
        <v>9.1999999999999998E-3</v>
      </c>
      <c r="D4">
        <v>1.8100000000000002E-2</v>
      </c>
      <c r="E4">
        <v>1.29E-2</v>
      </c>
      <c r="F4">
        <v>-2.5999999999999999E-3</v>
      </c>
      <c r="G4">
        <v>2.8299999999999999E-2</v>
      </c>
      <c r="H4">
        <v>3.4799999999999998E-2</v>
      </c>
      <c r="I4">
        <v>-6.1999999999999998E-3</v>
      </c>
    </row>
    <row r="5" spans="1:9" x14ac:dyDescent="0.25">
      <c r="A5">
        <v>1.78E-2</v>
      </c>
      <c r="B5">
        <v>2.4500000000000001E-2</v>
      </c>
      <c r="C5">
        <v>1.26E-2</v>
      </c>
      <c r="D5">
        <v>1.9900000000000001E-2</v>
      </c>
      <c r="E5">
        <v>1.4200000000000001E-2</v>
      </c>
      <c r="F5">
        <v>1.6000000000000001E-3</v>
      </c>
      <c r="G5">
        <v>4.3700000000000003E-2</v>
      </c>
      <c r="H5">
        <v>3.7600000000000001E-2</v>
      </c>
      <c r="I5">
        <v>-5.0000000000000001E-4</v>
      </c>
    </row>
    <row r="6" spans="1:9" x14ac:dyDescent="0.25">
      <c r="A6">
        <v>-1.1999999999999999E-3</v>
      </c>
      <c r="B6">
        <v>1.29E-2</v>
      </c>
      <c r="C6">
        <v>1.14E-2</v>
      </c>
      <c r="D6">
        <v>3.5900000000000001E-2</v>
      </c>
      <c r="E6">
        <v>8.6E-3</v>
      </c>
      <c r="F6">
        <v>6.4000000000000003E-3</v>
      </c>
      <c r="G6">
        <v>1.9699999999999999E-2</v>
      </c>
      <c r="H6">
        <v>1.8100000000000002E-2</v>
      </c>
      <c r="I6">
        <v>4.4000000000000003E-3</v>
      </c>
    </row>
    <row r="7" spans="1:9" x14ac:dyDescent="0.25">
      <c r="A7">
        <v>9.1000000000000004E-3</v>
      </c>
      <c r="B7">
        <v>2.4199999999999999E-2</v>
      </c>
      <c r="C7">
        <v>2.3300000000000001E-2</v>
      </c>
      <c r="D7">
        <v>5.7799999999999997E-2</v>
      </c>
      <c r="E7">
        <v>1.8499999999999999E-2</v>
      </c>
      <c r="F7">
        <v>1.7399999999999999E-2</v>
      </c>
      <c r="G7">
        <v>3.2199999999999999E-2</v>
      </c>
      <c r="H7">
        <v>3.6999999999999998E-2</v>
      </c>
      <c r="I7">
        <v>1.04E-2</v>
      </c>
    </row>
    <row r="8" spans="1:9" x14ac:dyDescent="0.25">
      <c r="A8">
        <v>9.7000000000000003E-3</v>
      </c>
      <c r="B8">
        <v>3.1899999999999998E-2</v>
      </c>
      <c r="C8">
        <v>1.72E-2</v>
      </c>
      <c r="D8">
        <v>2.9700000000000001E-2</v>
      </c>
      <c r="E8">
        <v>1.3899999999999999E-2</v>
      </c>
      <c r="F8">
        <v>-5.0000000000000001E-4</v>
      </c>
      <c r="G8">
        <v>3.4599999999999999E-2</v>
      </c>
      <c r="H8">
        <v>4.1599999999999998E-2</v>
      </c>
      <c r="I8">
        <v>6.9999999999999999E-4</v>
      </c>
    </row>
    <row r="9" spans="1:9" x14ac:dyDescent="0.25">
      <c r="A9">
        <v>3.56E-2</v>
      </c>
      <c r="B9">
        <v>2.1399999999999999E-2</v>
      </c>
      <c r="C9">
        <v>6.1600000000000002E-2</v>
      </c>
      <c r="D9">
        <v>0.06</v>
      </c>
      <c r="E9">
        <v>4.1799999999999997E-2</v>
      </c>
      <c r="F9">
        <v>3.7499999999999999E-2</v>
      </c>
      <c r="G9">
        <v>3.2000000000000001E-2</v>
      </c>
      <c r="H9">
        <v>2.52E-2</v>
      </c>
      <c r="I9">
        <v>3.3500000000000002E-2</v>
      </c>
    </row>
    <row r="10" spans="1:9" x14ac:dyDescent="0.25">
      <c r="A10">
        <v>2.3999999999999998E-3</v>
      </c>
      <c r="B10">
        <v>2.1100000000000001E-2</v>
      </c>
      <c r="C10">
        <v>4.0099999999999997E-2</v>
      </c>
      <c r="D10">
        <v>4.1599999999999998E-2</v>
      </c>
      <c r="E10">
        <v>3.4000000000000002E-2</v>
      </c>
      <c r="F10">
        <v>9.5999999999999992E-3</v>
      </c>
      <c r="G10">
        <v>3.7199999999999997E-2</v>
      </c>
      <c r="H10">
        <v>2.8000000000000001E-2</v>
      </c>
      <c r="I10">
        <v>2.5700000000000001E-2</v>
      </c>
    </row>
    <row r="11" spans="1:9" x14ac:dyDescent="0.25">
      <c r="A11">
        <v>0.1075</v>
      </c>
      <c r="B11">
        <v>5.3800000000000001E-2</v>
      </c>
      <c r="C11">
        <v>0.1431</v>
      </c>
      <c r="D11">
        <v>0.16769999999999999</v>
      </c>
      <c r="E11">
        <v>9.6799999999999997E-2</v>
      </c>
      <c r="F11">
        <v>9.4500000000000001E-2</v>
      </c>
      <c r="G11">
        <v>5.7799999999999997E-2</v>
      </c>
      <c r="H11">
        <v>5.6800000000000003E-2</v>
      </c>
      <c r="I11">
        <v>9.2999999999999999E-2</v>
      </c>
    </row>
    <row r="12" spans="1:9" x14ac:dyDescent="0.25">
      <c r="A12">
        <v>2.7300000000000001E-2</v>
      </c>
      <c r="B12">
        <v>5.1999999999999998E-2</v>
      </c>
      <c r="C12">
        <v>5.7500000000000002E-2</v>
      </c>
      <c r="D12">
        <v>5.1700000000000003E-2</v>
      </c>
      <c r="E12">
        <v>4.8099999999999997E-2</v>
      </c>
      <c r="F12">
        <v>3.5900000000000001E-2</v>
      </c>
      <c r="G12">
        <v>5.5199999999999999E-2</v>
      </c>
      <c r="H12">
        <v>5.4199999999999998E-2</v>
      </c>
      <c r="I12">
        <v>2.8199999999999999E-2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079D-15AE-4D36-B0E0-7E8AA290C827}">
  <dimension ref="A1:I12"/>
  <sheetViews>
    <sheetView workbookViewId="0">
      <selection activeCell="B20" sqref="B20"/>
    </sheetView>
  </sheetViews>
  <sheetFormatPr defaultRowHeight="15" x14ac:dyDescent="0.25"/>
  <sheetData>
    <row r="1" spans="1:9" x14ac:dyDescent="0.25">
      <c r="A1">
        <v>2.5999999999999999E-3</v>
      </c>
      <c r="B1">
        <v>6.7000000000000002E-3</v>
      </c>
      <c r="C1">
        <v>-1.1000000000000001E-3</v>
      </c>
      <c r="D1">
        <v>4.1099999999999998E-2</v>
      </c>
      <c r="E1">
        <v>2.3999999999999998E-3</v>
      </c>
      <c r="F1">
        <v>-7.4999999999999997E-3</v>
      </c>
      <c r="G1" s="20">
        <v>-1E-4</v>
      </c>
      <c r="H1">
        <v>8.9999999999999998E-4</v>
      </c>
      <c r="I1">
        <v>-5.7000000000000002E-3</v>
      </c>
    </row>
    <row r="2" spans="1:9" x14ac:dyDescent="0.25">
      <c r="A2">
        <v>-8.0999999999999996E-3</v>
      </c>
      <c r="B2">
        <v>2.8E-3</v>
      </c>
      <c r="C2">
        <v>9.1999999999999998E-3</v>
      </c>
      <c r="D2">
        <v>4.58E-2</v>
      </c>
      <c r="E2">
        <v>-4.5999999999999999E-3</v>
      </c>
      <c r="F2">
        <v>2.5999999999999999E-3</v>
      </c>
      <c r="G2">
        <v>-5.0000000000000001E-4</v>
      </c>
      <c r="H2">
        <v>-8.0000000000000004E-4</v>
      </c>
      <c r="I2">
        <v>3.0000000000000001E-3</v>
      </c>
    </row>
    <row r="3" spans="1:9" x14ac:dyDescent="0.25">
      <c r="A3">
        <v>-2.58E-2</v>
      </c>
      <c r="B3">
        <v>-7.3000000000000001E-3</v>
      </c>
      <c r="C3">
        <v>-1.44E-2</v>
      </c>
      <c r="D3">
        <v>2.4799999999999999E-2</v>
      </c>
      <c r="E3">
        <v>-1.9900000000000001E-2</v>
      </c>
      <c r="F3">
        <v>-1.44E-2</v>
      </c>
      <c r="G3">
        <v>-1.4800000000000001E-2</v>
      </c>
      <c r="H3">
        <v>-1.3599999999999999E-2</v>
      </c>
      <c r="I3">
        <v>-1.7899999999999999E-2</v>
      </c>
    </row>
    <row r="4" spans="1:9" x14ac:dyDescent="0.25">
      <c r="A4">
        <v>-1.3599999999999999E-2</v>
      </c>
      <c r="B4">
        <v>-5.8999999999999999E-3</v>
      </c>
      <c r="C4">
        <v>-6.1999999999999998E-3</v>
      </c>
      <c r="D4">
        <v>3.09E-2</v>
      </c>
      <c r="E4">
        <v>-5.3E-3</v>
      </c>
      <c r="F4">
        <v>-1.5800000000000002E-2</v>
      </c>
      <c r="G4">
        <v>-1.1299999999999999E-2</v>
      </c>
      <c r="H4">
        <v>-6.0000000000000001E-3</v>
      </c>
      <c r="I4">
        <v>-1.37E-2</v>
      </c>
    </row>
    <row r="5" spans="1:9" x14ac:dyDescent="0.25">
      <c r="A5">
        <v>-1.84E-2</v>
      </c>
      <c r="B5">
        <v>-4.4000000000000003E-3</v>
      </c>
      <c r="C5">
        <v>-9.4999999999999998E-3</v>
      </c>
      <c r="D5">
        <v>2.4400000000000002E-2</v>
      </c>
      <c r="E5">
        <v>-1.0200000000000001E-2</v>
      </c>
      <c r="F5">
        <v>-0.01</v>
      </c>
      <c r="G5">
        <v>-1.4E-3</v>
      </c>
      <c r="H5">
        <v>-1.6000000000000001E-3</v>
      </c>
      <c r="I5">
        <v>-6.7999999999999996E-3</v>
      </c>
    </row>
    <row r="6" spans="1:9" x14ac:dyDescent="0.25">
      <c r="A6">
        <v>-1.26E-2</v>
      </c>
      <c r="B6">
        <v>-1.18E-2</v>
      </c>
      <c r="C6">
        <v>-1.12E-2</v>
      </c>
      <c r="D6">
        <v>2.8299999999999999E-2</v>
      </c>
      <c r="E6">
        <v>-1.11E-2</v>
      </c>
      <c r="F6">
        <v>-2.8999999999999998E-3</v>
      </c>
      <c r="G6">
        <v>-1.9199999999999998E-2</v>
      </c>
      <c r="H6">
        <v>-1.5599999999999999E-2</v>
      </c>
      <c r="I6">
        <v>-1.04E-2</v>
      </c>
    </row>
    <row r="7" spans="1:9" x14ac:dyDescent="0.25">
      <c r="A7">
        <v>-1.38E-2</v>
      </c>
      <c r="B7">
        <v>-2.7000000000000001E-3</v>
      </c>
      <c r="C7">
        <v>-1.41E-2</v>
      </c>
      <c r="D7">
        <v>2.1899999999999999E-2</v>
      </c>
      <c r="E7">
        <v>-1.77E-2</v>
      </c>
      <c r="F7">
        <v>-1.84E-2</v>
      </c>
      <c r="G7">
        <v>-8.9999999999999993E-3</v>
      </c>
      <c r="H7">
        <v>-3.0000000000000001E-3</v>
      </c>
      <c r="I7">
        <v>-8.0999999999999996E-3</v>
      </c>
    </row>
    <row r="8" spans="1:9" x14ac:dyDescent="0.25">
      <c r="A8">
        <v>-2.1299999999999999E-2</v>
      </c>
      <c r="B8">
        <v>-4.7999999999999996E-3</v>
      </c>
      <c r="C8">
        <v>-1.9E-2</v>
      </c>
      <c r="D8">
        <v>1.9800000000000002E-2</v>
      </c>
      <c r="E8">
        <v>-1.77E-2</v>
      </c>
      <c r="F8">
        <v>-2.0899999999999998E-2</v>
      </c>
      <c r="G8">
        <v>-1.52E-2</v>
      </c>
      <c r="H8">
        <v>-3.3E-3</v>
      </c>
      <c r="I8">
        <v>-2.4500000000000001E-2</v>
      </c>
    </row>
    <row r="9" spans="1:9" x14ac:dyDescent="0.25">
      <c r="A9">
        <v>-2.4299999999999999E-2</v>
      </c>
      <c r="B9">
        <v>-8.0000000000000002E-3</v>
      </c>
      <c r="C9">
        <v>2.5000000000000001E-3</v>
      </c>
      <c r="D9">
        <v>2.7E-2</v>
      </c>
      <c r="E9">
        <v>-2.7000000000000001E-3</v>
      </c>
      <c r="F9">
        <v>2E-3</v>
      </c>
      <c r="G9">
        <v>-1.6899999999999998E-2</v>
      </c>
      <c r="H9">
        <v>-1.5299999999999999E-2</v>
      </c>
      <c r="I9">
        <v>9.7000000000000003E-3</v>
      </c>
    </row>
    <row r="10" spans="1:9" x14ac:dyDescent="0.25">
      <c r="A10">
        <v>-1.4E-2</v>
      </c>
      <c r="B10">
        <v>-2.9999999999999997E-4</v>
      </c>
      <c r="C10">
        <v>1.5800000000000002E-2</v>
      </c>
      <c r="D10">
        <v>5.7000000000000002E-2</v>
      </c>
      <c r="E10">
        <v>4.8999999999999998E-3</v>
      </c>
      <c r="F10">
        <v>3.3E-3</v>
      </c>
      <c r="G10">
        <v>-1.4500000000000001E-2</v>
      </c>
      <c r="H10">
        <v>-1.24E-2</v>
      </c>
      <c r="I10">
        <v>-5.5999999999999999E-3</v>
      </c>
    </row>
    <row r="11" spans="1:9" x14ac:dyDescent="0.25">
      <c r="A11">
        <v>0.13109999999999999</v>
      </c>
      <c r="B11">
        <v>7.1800000000000003E-2</v>
      </c>
      <c r="C11">
        <v>0.1754</v>
      </c>
      <c r="D11">
        <v>0.25309999999999999</v>
      </c>
      <c r="E11">
        <v>0.10829999999999999</v>
      </c>
      <c r="F11">
        <v>0.1108</v>
      </c>
      <c r="G11">
        <v>6.1100000000000002E-2</v>
      </c>
      <c r="H11">
        <v>6.4100000000000004E-2</v>
      </c>
      <c r="I11">
        <v>0.1114</v>
      </c>
    </row>
    <row r="12" spans="1:9" x14ac:dyDescent="0.25">
      <c r="A12">
        <v>-2.7000000000000001E-3</v>
      </c>
      <c r="B12">
        <v>1.4E-3</v>
      </c>
      <c r="C12">
        <v>3.3700000000000001E-2</v>
      </c>
      <c r="D12">
        <v>6.5500000000000003E-2</v>
      </c>
      <c r="E12">
        <v>5.5999999999999999E-3</v>
      </c>
      <c r="F12">
        <v>-5.4000000000000003E-3</v>
      </c>
      <c r="G12">
        <v>-1.0200000000000001E-2</v>
      </c>
      <c r="H12">
        <v>-7.1000000000000004E-3</v>
      </c>
      <c r="I12">
        <v>-2.8999999999999998E-3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OS</vt:lpstr>
      <vt:lpstr>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2020-08-12T16:21:47Z</dcterms:created>
  <dcterms:modified xsi:type="dcterms:W3CDTF">2020-11-11T00:01:59Z</dcterms:modified>
</cp:coreProperties>
</file>